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_tempo\web\normas legales\2022\"/>
    </mc:Choice>
  </mc:AlternateContent>
  <bookViews>
    <workbookView xWindow="0" yWindow="0" windowWidth="25125" windowHeight="12915" firstSheet="1" activeTab="1"/>
  </bookViews>
  <sheets>
    <sheet name="MMA VS ANEXO PDS" sheetId="2" state="hidden" r:id="rId1"/>
    <sheet name="Anexo 1 Actividades" sheetId="3" r:id="rId2"/>
    <sheet name="AJUSTE" sheetId="5" state="hidden" r:id="rId3"/>
    <sheet name="A LA" sheetId="6" state="hidden" r:id="rId4"/>
    <sheet name="DINVERSIONES" sheetId="7" state="hidden" r:id="rId5"/>
    <sheet name="ProyectoMejora Modificado vF" sheetId="8" state="hidden" r:id="rId6"/>
    <sheet name="ProyectoMejora Modificado" sheetId="9" state="hidden" r:id="rId7"/>
    <sheet name="ProyectoMejora Inicial" sheetId="10" state="hidden" r:id="rId8"/>
  </sheets>
  <definedNames>
    <definedName name="__123Graph_A">#REF!</definedName>
    <definedName name="__123Graph_B">#REF!</definedName>
    <definedName name="__123Graph_X">#REF!</definedName>
    <definedName name="_2._GASTO_CAPITAL_F12">#REF!</definedName>
    <definedName name="_2._ORDEN_DE_SERVICIO">#REF!</definedName>
    <definedName name="_3._CONTRATO">#REF!</definedName>
    <definedName name="_ABANCAY">#REF!</definedName>
    <definedName name="_ACOBAMBA">#REF!</definedName>
    <definedName name="_ACOMAYO">#REF!</definedName>
    <definedName name="_AIJA">#REF!</definedName>
    <definedName name="_ALTO_AMAZONAS">#REF!</definedName>
    <definedName name="_AMAZONAS">#REF!</definedName>
    <definedName name="_AMBO">#REF!</definedName>
    <definedName name="_ANCASH">#REF!</definedName>
    <definedName name="_ANDAHUAYLAS">#REF!</definedName>
    <definedName name="_ANGARAES">#REF!</definedName>
    <definedName name="_ANTA">#REF!</definedName>
    <definedName name="_ANTABAMBA">#REF!</definedName>
    <definedName name="_ANTONIO_RAYMONDI">#REF!</definedName>
    <definedName name="_APURIMAC">#REF!</definedName>
    <definedName name="_AREQUIPA">#REF!</definedName>
    <definedName name="_AREQUIPA_">#REF!</definedName>
    <definedName name="_ASCOPE">#REF!</definedName>
    <definedName name="_ASUNCION">#REF!</definedName>
    <definedName name="_ATALAYA">#REF!</definedName>
    <definedName name="_AYABACA">#REF!</definedName>
    <definedName name="_AYACUCHO">#REF!</definedName>
    <definedName name="_AYMARAES">#REF!</definedName>
    <definedName name="_AZANGARO">#REF!</definedName>
    <definedName name="_BAGUA">#REF!</definedName>
    <definedName name="_BARRANCA">#REF!</definedName>
    <definedName name="_BELLAVISTA">#REF!</definedName>
    <definedName name="_BOLIVAR">#REF!</definedName>
    <definedName name="_BOLOGNESI">#REF!</definedName>
    <definedName name="_BONGARA">#REF!</definedName>
    <definedName name="_CAJABAMBA">#REF!</definedName>
    <definedName name="_CAJAMARCA">#REF!</definedName>
    <definedName name="_CAJAMARCA_">#REF!</definedName>
    <definedName name="_CAJATAMBO">#REF!</definedName>
    <definedName name="_CALCA">#REF!</definedName>
    <definedName name="_CALLAO">#REF!</definedName>
    <definedName name="_CAMANA">#REF!</definedName>
    <definedName name="_CANAS">#REF!</definedName>
    <definedName name="_CANCHIS">#REF!</definedName>
    <definedName name="_CANDARAVE">#REF!</definedName>
    <definedName name="_CANGALLO">#REF!</definedName>
    <definedName name="_CANTA">#REF!</definedName>
    <definedName name="_CAÑETE">#REF!</definedName>
    <definedName name="_CARABAYA">#REF!</definedName>
    <definedName name="_CARAVELI">#REF!</definedName>
    <definedName name="_CARHUAZ">#REF!</definedName>
    <definedName name="_CARLOS_FERMIN_FITZCARRALD">#REF!</definedName>
    <definedName name="_CASMA">#REF!</definedName>
    <definedName name="_CASTILLA">#REF!</definedName>
    <definedName name="_CASTROVIRREYNA">#REF!</definedName>
    <definedName name="_CAYLLOMA">#REF!</definedName>
    <definedName name="_CELENDIN">#REF!</definedName>
    <definedName name="_CHACHAPOYAS">#REF!</definedName>
    <definedName name="_CHANCHAMAYO">#REF!</definedName>
    <definedName name="_CHEPEN">#REF!</definedName>
    <definedName name="_CHICLAYO">#REF!</definedName>
    <definedName name="_CHINCHA">#REF!</definedName>
    <definedName name="_CHINCHEROS">#REF!</definedName>
    <definedName name="_CHOTA">#REF!</definedName>
    <definedName name="_CHUCUITO">#REF!</definedName>
    <definedName name="_CHUMBIVILCAS">#REF!</definedName>
    <definedName name="_CHUPACA">#REF!</definedName>
    <definedName name="_CHURCAMPA">#REF!</definedName>
    <definedName name="_CONCEPCION">#REF!</definedName>
    <definedName name="_CONDESUYOS">#REF!</definedName>
    <definedName name="_CONDORCANQUI">#REF!</definedName>
    <definedName name="_CONTRALMIRANTE_VILLAR">#REF!</definedName>
    <definedName name="_CONTUMAZA">#REF!</definedName>
    <definedName name="_CORONEL_PORTILLO">#REF!</definedName>
    <definedName name="_CORONGO">#REF!</definedName>
    <definedName name="_COTABAMBAS">#REF!</definedName>
    <definedName name="_CUSCO">#REF!</definedName>
    <definedName name="_CUSCO_">#REF!</definedName>
    <definedName name="_CUTERVO">#REF!</definedName>
    <definedName name="_DANIEL_ALCIDES_CARRION">#REF!</definedName>
    <definedName name="_DATEM_DEL_MARAÑON">#REF!</definedName>
    <definedName name="_DOS_DE_MAYO">#REF!</definedName>
    <definedName name="_EL_DORADO">#REF!</definedName>
    <definedName name="_ESPINAR">#REF!</definedName>
    <definedName name="_FERREÑAFE">#REF!</definedName>
    <definedName name="_Fill">#REF!</definedName>
    <definedName name="_xlnm._FilterDatabase" localSheetId="6" hidden="1">'ProyectoMejora Modificado'!$A$1:$AC$639</definedName>
    <definedName name="_xlnm._FilterDatabase" localSheetId="5" hidden="1">'ProyectoMejora Modificado vF'!$A$1:$AC$639</definedName>
    <definedName name="_GENERAL_SANCHEZ_CARRION">#REF!</definedName>
    <definedName name="_GRAN_CHIMU">#REF!</definedName>
    <definedName name="_GRAU">#REF!</definedName>
    <definedName name="_HUACAYBAMBA">#REF!</definedName>
    <definedName name="_HUALGAYOC">#REF!</definedName>
    <definedName name="_HUALLAGA">#REF!</definedName>
    <definedName name="_HUAMALIES">#REF!</definedName>
    <definedName name="_HUAMANGA">#REF!</definedName>
    <definedName name="_HUANCA_SANCOS">#REF!</definedName>
    <definedName name="_HUANCABAMBA">#REF!</definedName>
    <definedName name="_HUANCANE">#REF!</definedName>
    <definedName name="_HUANCAVELICA">#REF!</definedName>
    <definedName name="_HUANCAVELICA_">#REF!</definedName>
    <definedName name="_HUANCAYO_">#REF!</definedName>
    <definedName name="_HUANTA">#REF!</definedName>
    <definedName name="_HUANUCO">#REF!</definedName>
    <definedName name="_HUANUCO_">#REF!</definedName>
    <definedName name="_HUARAL">#REF!</definedName>
    <definedName name="_HUARAZ">#REF!</definedName>
    <definedName name="_HUARI">#REF!</definedName>
    <definedName name="_HUARMEY">#REF!</definedName>
    <definedName name="_HUAROCHIRI">#REF!</definedName>
    <definedName name="_HUAURA">#REF!</definedName>
    <definedName name="_HUAYLAS">#REF!</definedName>
    <definedName name="_HUAYTARA">#REF!</definedName>
    <definedName name="_ICA">#REF!</definedName>
    <definedName name="_ICA_">#REF!</definedName>
    <definedName name="_ILO">#REF!</definedName>
    <definedName name="_ISLAY">#REF!</definedName>
    <definedName name="_JAEN">#REF!</definedName>
    <definedName name="_JAUJA">#REF!</definedName>
    <definedName name="_JORGE_BASADRE">#REF!</definedName>
    <definedName name="_JULCAN">#REF!</definedName>
    <definedName name="_JUNIN">#REF!</definedName>
    <definedName name="_JUNIN_">#REF!</definedName>
    <definedName name="_Key1">#REF!</definedName>
    <definedName name="_Key2">#REF!</definedName>
    <definedName name="_LA_CONVENCION">#REF!</definedName>
    <definedName name="_LA_LIBERTAD">#REF!</definedName>
    <definedName name="_LA_MAR">#REF!</definedName>
    <definedName name="_LA_UNION">#REF!</definedName>
    <definedName name="_LAMAS">#REF!</definedName>
    <definedName name="_LAMBAYEQUE">#REF!</definedName>
    <definedName name="_LAMBAYEQUE_">#REF!</definedName>
    <definedName name="_LAMPA">#REF!</definedName>
    <definedName name="_LAURICOCHA">#REF!</definedName>
    <definedName name="_LEONCIO_PRADO">#REF!</definedName>
    <definedName name="_LIMA">#REF!</definedName>
    <definedName name="_LIMA_">#REF!</definedName>
    <definedName name="_LORETO">#REF!</definedName>
    <definedName name="_LORETO_">#REF!</definedName>
    <definedName name="_LUCANAS">#REF!</definedName>
    <definedName name="_LUYA">#REF!</definedName>
    <definedName name="_MADRE_DE_DIOS">#REF!</definedName>
    <definedName name="_MANU">#REF!</definedName>
    <definedName name="_MARAÑON">#REF!</definedName>
    <definedName name="_MARISCAL_CACERES">#REF!</definedName>
    <definedName name="_MARISCAL_LUZURIAGA">#REF!</definedName>
    <definedName name="_MARISCAL_NIETO">#REF!</definedName>
    <definedName name="_MARISCAL_RAMON_CASTILLA">#REF!</definedName>
    <definedName name="_MAYNAS">#REF!</definedName>
    <definedName name="_MELGAR">#REF!</definedName>
    <definedName name="_MOHO">#REF!</definedName>
    <definedName name="_MOQUEGUA">#REF!</definedName>
    <definedName name="_MORROPON">#REF!</definedName>
    <definedName name="_MOYOBAMBA">#REF!</definedName>
    <definedName name="_MULTIDEPARTAMENTAL">#REF!</definedName>
    <definedName name="_NASCA">#REF!</definedName>
    <definedName name="_OCROS">#REF!</definedName>
    <definedName name="_OTUZCO">#REF!</definedName>
    <definedName name="_OXAPAMPA">#REF!</definedName>
    <definedName name="_OYON">#REF!</definedName>
    <definedName name="_PACASMAYO">#REF!</definedName>
    <definedName name="_PACHITEA">#REF!</definedName>
    <definedName name="_PADRE_ABAD">#REF!</definedName>
    <definedName name="_PAITA">#REF!</definedName>
    <definedName name="_PALLASCA">#REF!</definedName>
    <definedName name="_PALPA">#REF!</definedName>
    <definedName name="_PARINACOCHAS">#REF!</definedName>
    <definedName name="_PARURO">#REF!</definedName>
    <definedName name="_PASCO">#REF!</definedName>
    <definedName name="_PASCO_">#REF!</definedName>
    <definedName name="_PATAZ">#REF!</definedName>
    <definedName name="_PAUCAR_DEL_SARA_SARA">#REF!</definedName>
    <definedName name="_PAUCARTAMBO">#REF!</definedName>
    <definedName name="_PICOTA">#REF!</definedName>
    <definedName name="_PISCO">#REF!</definedName>
    <definedName name="_PIURA">#REF!</definedName>
    <definedName name="_PIURA_">#REF!</definedName>
    <definedName name="_POMABAMBA">#REF!</definedName>
    <definedName name="_PROVINCIA_CONSTITUCIONAL_DEL_CALLAO">#REF!</definedName>
    <definedName name="_PUERTO_INCA">#REF!</definedName>
    <definedName name="_PUNO">#REF!</definedName>
    <definedName name="_PUNO_">#REF!</definedName>
    <definedName name="_PURUS">#REF!</definedName>
    <definedName name="_PUTUMAYO">#REF!</definedName>
    <definedName name="_QUISPICANCHI">#REF!</definedName>
    <definedName name="_RECUAY">#REF!</definedName>
    <definedName name="_REQUENA">#REF!</definedName>
    <definedName name="_RIOJA">#REF!</definedName>
    <definedName name="_RODRIGUEZ_DE_MENDOZA">#REF!</definedName>
    <definedName name="_SAN_ANTONIO_DE_PUTINA">#REF!</definedName>
    <definedName name="_SAN_IGNACIO">#REF!</definedName>
    <definedName name="_SAN_MARCOS">#REF!</definedName>
    <definedName name="_SAN_MARTIN">#REF!</definedName>
    <definedName name="_SAN_MARTIN_">#REF!</definedName>
    <definedName name="_SAN_MIGUEL">#REF!</definedName>
    <definedName name="_SAN_PABLO">#REF!</definedName>
    <definedName name="_SAN_ROMAN">#REF!</definedName>
    <definedName name="_SANCHEZ_CARRION">#REF!</definedName>
    <definedName name="_SANDIA">#REF!</definedName>
    <definedName name="_SANTA">#REF!</definedName>
    <definedName name="_SANTA_CRUZ">#REF!</definedName>
    <definedName name="_SANTIAGO_DE_CHUCO">#REF!</definedName>
    <definedName name="_SATIPO">#REF!</definedName>
    <definedName name="_SECHURA">#REF!</definedName>
    <definedName name="_SIHUAS">#REF!</definedName>
    <definedName name="_Sort">#REF!</definedName>
    <definedName name="_SUCRE">#REF!</definedName>
    <definedName name="_SULLANA">#REF!</definedName>
    <definedName name="_TACNA">#REF!</definedName>
    <definedName name="_TACNA_">#REF!</definedName>
    <definedName name="_TAHUAMANU">#REF!</definedName>
    <definedName name="_TALARA">#REF!</definedName>
    <definedName name="_TAMBOPATA">#REF!</definedName>
    <definedName name="_TARATA">#REF!</definedName>
    <definedName name="_TARMA">#REF!</definedName>
    <definedName name="_TAYACAJA">#REF!</definedName>
    <definedName name="_TOCACHE">#REF!</definedName>
    <definedName name="_TODOS">#REF!</definedName>
    <definedName name="_TRUJILLO">#REF!</definedName>
    <definedName name="_TUMBES">#REF!</definedName>
    <definedName name="_TUMBES_">#REF!</definedName>
    <definedName name="_UCAYALI">#REF!</definedName>
    <definedName name="_UCAYALI_">#REF!</definedName>
    <definedName name="_URUBAMBA">#REF!</definedName>
    <definedName name="_UTCUBAMBA">#REF!</definedName>
    <definedName name="_VICTOR_FAJARDO">#REF!</definedName>
    <definedName name="_VILCAS_HUAMAN">#REF!</definedName>
    <definedName name="_VIRU">#REF!</definedName>
    <definedName name="_YAROWILCA">#REF!</definedName>
    <definedName name="_YAULI">#REF!</definedName>
    <definedName name="_YAUYOS">#REF!</definedName>
    <definedName name="_YUNGAY">#REF!</definedName>
    <definedName name="_YUNGUYO">#REF!</definedName>
    <definedName name="_ZARUMILLA">#REF!</definedName>
    <definedName name="asasdasda">#REF!</definedName>
    <definedName name="asdad">#REF!</definedName>
    <definedName name="COMPEN_POR_TENSION">#REF!</definedName>
    <definedName name="dfhgsdfg">#REF!</definedName>
    <definedName name="EL_COLLAO">#REF!</definedName>
    <definedName name="FD">#REF!</definedName>
    <definedName name="gh">#REF!</definedName>
    <definedName name="GRRR">#REF!</definedName>
    <definedName name="ii">#REF!</definedName>
    <definedName name="m">#REF!</definedName>
    <definedName name="Mayo">#REF!</definedName>
    <definedName name="mmmm">#REF!</definedName>
    <definedName name="NERY">#REF!</definedName>
    <definedName name="NUEVO">#REF!</definedName>
    <definedName name="POPPPPPP">#REF!</definedName>
    <definedName name="pur_1">#REF!</definedName>
    <definedName name="qw">#REF!</definedName>
    <definedName name="RTRT">#REF!</definedName>
    <definedName name="SegmentaciónDeDatos_fuente_financ_agregada_cert">#REF!</definedName>
    <definedName name="SegmentaciónDeDatos_generica_cert">#REF!</definedName>
    <definedName name="SegmentaciónDeDatos_programa_cert">#REF!</definedName>
    <definedName name="SegmentaciónDeDatos_sec_func_cert">#REF!</definedName>
    <definedName name="top_5">#REF!</definedName>
    <definedName name="wrn.precios.">#REF!</definedName>
    <definedName name="XS">#REF!</definedName>
    <definedName name="Z_56770540_A97A_11D1_870B_00002143DF72_.wvu.Rows">#REF!</definedName>
  </definedNames>
  <calcPr calcId="152511"/>
  <pivotCaches>
    <pivotCache cacheId="7" r:id="rId9"/>
  </pivotCaches>
</workbook>
</file>

<file path=xl/calcChain.xml><?xml version="1.0" encoding="utf-8"?>
<calcChain xmlns="http://schemas.openxmlformats.org/spreadsheetml/2006/main">
  <c r="AC639" i="9" l="1"/>
  <c r="AC639" i="8"/>
  <c r="D97" i="6"/>
  <c r="D73" i="6"/>
  <c r="D5" i="6"/>
  <c r="D139" i="6" s="1"/>
  <c r="AI42" i="3"/>
  <c r="AH42" i="3"/>
  <c r="AG42" i="3"/>
  <c r="AF42" i="3"/>
  <c r="AE42" i="3"/>
  <c r="AD42" i="3"/>
  <c r="AC42" i="3"/>
  <c r="AB42" i="3"/>
  <c r="AA42" i="3"/>
  <c r="Z42" i="3"/>
  <c r="Y42" i="3"/>
  <c r="X42" i="3"/>
  <c r="W42" i="3"/>
  <c r="V42" i="3"/>
  <c r="U42" i="3"/>
  <c r="T42" i="3"/>
  <c r="P42" i="3"/>
  <c r="O42" i="3"/>
  <c r="N42" i="3"/>
  <c r="M42" i="3"/>
  <c r="L42" i="3"/>
  <c r="K42" i="3"/>
  <c r="I42" i="3"/>
  <c r="H42" i="3"/>
  <c r="G42" i="3"/>
  <c r="F42" i="3"/>
  <c r="E42" i="3"/>
  <c r="D42" i="3"/>
  <c r="AO41" i="3"/>
  <c r="AN41" i="3"/>
  <c r="AM41" i="3"/>
  <c r="AJ41" i="3"/>
  <c r="AO40" i="3"/>
  <c r="AN40" i="3"/>
  <c r="AM40" i="3"/>
  <c r="AJ40" i="3"/>
  <c r="AO39" i="3"/>
  <c r="AN39" i="3"/>
  <c r="AM39" i="3"/>
  <c r="AJ39" i="3"/>
  <c r="AO38" i="3"/>
  <c r="AN38" i="3"/>
  <c r="AM38" i="3"/>
  <c r="AJ38" i="3"/>
  <c r="AO37" i="3"/>
  <c r="AN37" i="3"/>
  <c r="AM37" i="3"/>
  <c r="AJ37" i="3"/>
  <c r="AO36" i="3"/>
  <c r="AN36" i="3"/>
  <c r="AM36" i="3"/>
  <c r="AJ36" i="3"/>
  <c r="AO35" i="3"/>
  <c r="AN35" i="3"/>
  <c r="AM35" i="3"/>
  <c r="AJ35" i="3"/>
  <c r="AO34" i="3"/>
  <c r="AN34" i="3"/>
  <c r="AM34" i="3"/>
  <c r="AJ34" i="3"/>
  <c r="AO33" i="3"/>
  <c r="AN33" i="3"/>
  <c r="AM33" i="3"/>
  <c r="AJ33" i="3"/>
  <c r="AO32" i="3"/>
  <c r="AN32" i="3"/>
  <c r="AM32" i="3"/>
  <c r="AJ32" i="3"/>
  <c r="AO31" i="3"/>
  <c r="AN31" i="3"/>
  <c r="AM31" i="3"/>
  <c r="AJ31" i="3"/>
  <c r="AO30" i="3"/>
  <c r="AN30" i="3"/>
  <c r="AM30" i="3"/>
  <c r="AJ30" i="3"/>
  <c r="AO29" i="3"/>
  <c r="AN29" i="3"/>
  <c r="AM29" i="3"/>
  <c r="AJ29" i="3"/>
  <c r="AO28" i="3"/>
  <c r="AN28" i="3"/>
  <c r="V28" i="3"/>
  <c r="U28" i="3"/>
  <c r="AM28" i="3" s="1"/>
  <c r="AO27" i="3"/>
  <c r="AN27" i="3"/>
  <c r="AM27" i="3"/>
  <c r="AJ27" i="3"/>
  <c r="AO26" i="3"/>
  <c r="AN26" i="3"/>
  <c r="AM26" i="3"/>
  <c r="AJ26" i="3"/>
  <c r="AO25" i="3"/>
  <c r="AN25" i="3"/>
  <c r="AM25" i="3"/>
  <c r="AJ25" i="3"/>
  <c r="AO24" i="3"/>
  <c r="AN24" i="3"/>
  <c r="AM24" i="3"/>
  <c r="AJ24" i="3"/>
  <c r="AO23" i="3"/>
  <c r="AN23" i="3"/>
  <c r="AM23" i="3"/>
  <c r="AJ23" i="3"/>
  <c r="AO22" i="3"/>
  <c r="AN22" i="3"/>
  <c r="AM22" i="3"/>
  <c r="AJ22" i="3"/>
  <c r="AO21" i="3"/>
  <c r="AN21" i="3"/>
  <c r="AM21" i="3"/>
  <c r="AJ21" i="3"/>
  <c r="AO20" i="3"/>
  <c r="AN20" i="3"/>
  <c r="AJ20" i="3"/>
  <c r="U20" i="3"/>
  <c r="AM20" i="3" s="1"/>
  <c r="AO19" i="3"/>
  <c r="AN19" i="3"/>
  <c r="AM19" i="3"/>
  <c r="AJ19" i="3"/>
  <c r="AN18" i="3"/>
  <c r="S18" i="3"/>
  <c r="S42" i="3" s="1"/>
  <c r="B18" i="3"/>
  <c r="B42" i="3" s="1"/>
  <c r="AO17" i="3"/>
  <c r="AN17" i="3"/>
  <c r="R17" i="3"/>
  <c r="AM17" i="3" s="1"/>
  <c r="AO16" i="3"/>
  <c r="AN16" i="3"/>
  <c r="AM16" i="3"/>
  <c r="AJ16" i="3"/>
  <c r="AO15" i="3"/>
  <c r="AN15" i="3"/>
  <c r="AM15" i="3"/>
  <c r="AJ15" i="3"/>
  <c r="AN14" i="3"/>
  <c r="R14" i="3"/>
  <c r="AM14" i="3" s="1"/>
  <c r="Q14" i="3"/>
  <c r="AJ14" i="3" s="1"/>
  <c r="AN13" i="3"/>
  <c r="J13" i="3"/>
  <c r="J42" i="3" s="1"/>
  <c r="C13" i="3"/>
  <c r="AJ13" i="3" s="1"/>
  <c r="AO12" i="3"/>
  <c r="AN12" i="3"/>
  <c r="AM12" i="3"/>
  <c r="AJ12" i="3"/>
  <c r="AO11" i="3"/>
  <c r="AN11" i="3"/>
  <c r="AM11" i="3"/>
  <c r="AJ11" i="3"/>
  <c r="AO10" i="3"/>
  <c r="AN10" i="3"/>
  <c r="AJ10" i="3"/>
  <c r="R10" i="3"/>
  <c r="R42" i="3" s="1"/>
  <c r="AO9" i="3"/>
  <c r="AN9" i="3"/>
  <c r="AM9" i="3"/>
  <c r="AJ9" i="3"/>
  <c r="F49" i="2"/>
  <c r="E49" i="2"/>
  <c r="N48" i="2"/>
  <c r="M48" i="2"/>
  <c r="H48" i="2"/>
  <c r="O48" i="2" s="1"/>
  <c r="G48" i="2"/>
  <c r="N47" i="2"/>
  <c r="M47" i="2"/>
  <c r="H47" i="2"/>
  <c r="O47" i="2" s="1"/>
  <c r="G47" i="2"/>
  <c r="I47" i="2" s="1"/>
  <c r="K47" i="2" s="1"/>
  <c r="N46" i="2"/>
  <c r="M46" i="2"/>
  <c r="H46" i="2"/>
  <c r="O46" i="2" s="1"/>
  <c r="G46" i="2"/>
  <c r="O45" i="2"/>
  <c r="N45" i="2"/>
  <c r="M45" i="2"/>
  <c r="H45" i="2"/>
  <c r="G45" i="2"/>
  <c r="N44" i="2"/>
  <c r="M44" i="2"/>
  <c r="H44" i="2"/>
  <c r="I44" i="2" s="1"/>
  <c r="K44" i="2" s="1"/>
  <c r="G44" i="2"/>
  <c r="N43" i="2"/>
  <c r="M43" i="2"/>
  <c r="H43" i="2"/>
  <c r="O43" i="2" s="1"/>
  <c r="G43" i="2"/>
  <c r="I43" i="2" s="1"/>
  <c r="O42" i="2"/>
  <c r="N42" i="2"/>
  <c r="Q42" i="2" s="1"/>
  <c r="M42" i="2"/>
  <c r="I42" i="2"/>
  <c r="K42" i="2" s="1"/>
  <c r="H42" i="2"/>
  <c r="G42" i="2"/>
  <c r="N41" i="2"/>
  <c r="M41" i="2"/>
  <c r="H41" i="2"/>
  <c r="O41" i="2" s="1"/>
  <c r="G41" i="2"/>
  <c r="N40" i="2"/>
  <c r="M40" i="2"/>
  <c r="H40" i="2"/>
  <c r="I40" i="2" s="1"/>
  <c r="K40" i="2" s="1"/>
  <c r="G40" i="2"/>
  <c r="O39" i="2"/>
  <c r="N39" i="2"/>
  <c r="M39" i="2"/>
  <c r="H39" i="2"/>
  <c r="G39" i="2"/>
  <c r="N38" i="2"/>
  <c r="M38" i="2"/>
  <c r="H38" i="2"/>
  <c r="I38" i="2" s="1"/>
  <c r="K38" i="2" s="1"/>
  <c r="G38" i="2"/>
  <c r="N37" i="2"/>
  <c r="M37" i="2"/>
  <c r="H37" i="2"/>
  <c r="O37" i="2" s="1"/>
  <c r="G37" i="2"/>
  <c r="I37" i="2" s="1"/>
  <c r="O36" i="2"/>
  <c r="R36" i="2" s="1"/>
  <c r="N36" i="2"/>
  <c r="M36" i="2"/>
  <c r="H36" i="2"/>
  <c r="I36" i="2" s="1"/>
  <c r="K36" i="2" s="1"/>
  <c r="G36" i="2"/>
  <c r="N35" i="2"/>
  <c r="M35" i="2"/>
  <c r="H35" i="2"/>
  <c r="O35" i="2" s="1"/>
  <c r="G35" i="2"/>
  <c r="I35" i="2" s="1"/>
  <c r="N34" i="2"/>
  <c r="M34" i="2"/>
  <c r="H34" i="2"/>
  <c r="O34" i="2" s="1"/>
  <c r="G34" i="2"/>
  <c r="O33" i="2"/>
  <c r="N33" i="2"/>
  <c r="M33" i="2"/>
  <c r="H33" i="2"/>
  <c r="G33" i="2"/>
  <c r="N32" i="2"/>
  <c r="M32" i="2"/>
  <c r="H32" i="2"/>
  <c r="I32" i="2" s="1"/>
  <c r="K32" i="2" s="1"/>
  <c r="G32" i="2"/>
  <c r="N31" i="2"/>
  <c r="M31" i="2"/>
  <c r="H31" i="2"/>
  <c r="O31" i="2" s="1"/>
  <c r="G31" i="2"/>
  <c r="I31" i="2" s="1"/>
  <c r="O30" i="2"/>
  <c r="N30" i="2"/>
  <c r="M30" i="2"/>
  <c r="H30" i="2"/>
  <c r="I30" i="2" s="1"/>
  <c r="K30" i="2" s="1"/>
  <c r="G30" i="2"/>
  <c r="N29" i="2"/>
  <c r="M29" i="2"/>
  <c r="H29" i="2"/>
  <c r="O29" i="2" s="1"/>
  <c r="G29" i="2"/>
  <c r="I29" i="2" s="1"/>
  <c r="N28" i="2"/>
  <c r="M28" i="2"/>
  <c r="H28" i="2"/>
  <c r="I28" i="2" s="1"/>
  <c r="K28" i="2" s="1"/>
  <c r="G28" i="2"/>
  <c r="O27" i="2"/>
  <c r="N27" i="2"/>
  <c r="M27" i="2"/>
  <c r="H27" i="2"/>
  <c r="G27" i="2"/>
  <c r="I27" i="2" s="1"/>
  <c r="N26" i="2"/>
  <c r="M26" i="2"/>
  <c r="H26" i="2"/>
  <c r="O26" i="2" s="1"/>
  <c r="G26" i="2"/>
  <c r="N25" i="2"/>
  <c r="M25" i="2"/>
  <c r="H25" i="2"/>
  <c r="O25" i="2" s="1"/>
  <c r="G25" i="2"/>
  <c r="I25" i="2" s="1"/>
  <c r="O24" i="2"/>
  <c r="R24" i="2" s="1"/>
  <c r="N24" i="2"/>
  <c r="M24" i="2"/>
  <c r="H24" i="2"/>
  <c r="G24" i="2"/>
  <c r="I24" i="2" s="1"/>
  <c r="K24" i="2" s="1"/>
  <c r="N23" i="2"/>
  <c r="M23" i="2"/>
  <c r="H23" i="2"/>
  <c r="O23" i="2" s="1"/>
  <c r="G23" i="2"/>
  <c r="I23" i="2" s="1"/>
  <c r="O22" i="2"/>
  <c r="N22" i="2"/>
  <c r="M22" i="2"/>
  <c r="H22" i="2"/>
  <c r="I22" i="2" s="1"/>
  <c r="K22" i="2" s="1"/>
  <c r="G22" i="2"/>
  <c r="O21" i="2"/>
  <c r="Q21" i="2" s="1"/>
  <c r="N21" i="2"/>
  <c r="M21" i="2"/>
  <c r="H21" i="2"/>
  <c r="G21" i="2"/>
  <c r="I21" i="2" s="1"/>
  <c r="K21" i="2" s="1"/>
  <c r="N20" i="2"/>
  <c r="M20" i="2"/>
  <c r="H20" i="2"/>
  <c r="O20" i="2" s="1"/>
  <c r="G20" i="2"/>
  <c r="I20" i="2" s="1"/>
  <c r="K20" i="2" s="1"/>
  <c r="O19" i="2"/>
  <c r="N19" i="2"/>
  <c r="M19" i="2"/>
  <c r="P19" i="2" s="1"/>
  <c r="H19" i="2"/>
  <c r="G19" i="2"/>
  <c r="I19" i="2" s="1"/>
  <c r="O18" i="2"/>
  <c r="N18" i="2"/>
  <c r="M18" i="2"/>
  <c r="I18" i="2"/>
  <c r="K18" i="2" s="1"/>
  <c r="H18" i="2"/>
  <c r="G18" i="2"/>
  <c r="N17" i="2"/>
  <c r="M17" i="2"/>
  <c r="H17" i="2"/>
  <c r="O17" i="2" s="1"/>
  <c r="G17" i="2"/>
  <c r="I17" i="2" s="1"/>
  <c r="K17" i="2" s="1"/>
  <c r="O16" i="2"/>
  <c r="N16" i="2"/>
  <c r="M16" i="2"/>
  <c r="P16" i="2" s="1"/>
  <c r="H16" i="2"/>
  <c r="G16" i="2"/>
  <c r="I16" i="2" s="1"/>
  <c r="K16" i="2" s="1"/>
  <c r="N15" i="2"/>
  <c r="M15" i="2"/>
  <c r="H15" i="2"/>
  <c r="O15" i="2" s="1"/>
  <c r="G15" i="2"/>
  <c r="N14" i="2"/>
  <c r="M14" i="2"/>
  <c r="H14" i="2"/>
  <c r="O14" i="2" s="1"/>
  <c r="G14" i="2"/>
  <c r="O13" i="2"/>
  <c r="N13" i="2"/>
  <c r="M13" i="2"/>
  <c r="H13" i="2"/>
  <c r="G13" i="2"/>
  <c r="I13" i="2" s="1"/>
  <c r="K13" i="2" s="1"/>
  <c r="N12" i="2"/>
  <c r="M12" i="2"/>
  <c r="H12" i="2"/>
  <c r="O12" i="2" s="1"/>
  <c r="G12" i="2"/>
  <c r="O11" i="2"/>
  <c r="N11" i="2"/>
  <c r="M11" i="2"/>
  <c r="H11" i="2"/>
  <c r="G11" i="2"/>
  <c r="I11" i="2" s="1"/>
  <c r="O10" i="2"/>
  <c r="N10" i="2"/>
  <c r="Q10" i="2" s="1"/>
  <c r="M10" i="2"/>
  <c r="I10" i="2"/>
  <c r="K10" i="2" s="1"/>
  <c r="H10" i="2"/>
  <c r="G10" i="2"/>
  <c r="N9" i="2"/>
  <c r="M9" i="2"/>
  <c r="H9" i="2"/>
  <c r="O9" i="2" s="1"/>
  <c r="G9" i="2"/>
  <c r="O8" i="2"/>
  <c r="N8" i="2"/>
  <c r="M8" i="2"/>
  <c r="H8" i="2"/>
  <c r="G8" i="2"/>
  <c r="I8" i="2" s="1"/>
  <c r="K8" i="2" s="1"/>
  <c r="O7" i="2"/>
  <c r="N7" i="2"/>
  <c r="M7" i="2"/>
  <c r="H7" i="2"/>
  <c r="G7" i="2"/>
  <c r="N6" i="2"/>
  <c r="M6" i="2"/>
  <c r="H6" i="2"/>
  <c r="I6" i="2" s="1"/>
  <c r="K6" i="2" s="1"/>
  <c r="G6" i="2"/>
  <c r="O5" i="2"/>
  <c r="N5" i="2"/>
  <c r="M5" i="2"/>
  <c r="H5" i="2"/>
  <c r="G5" i="2"/>
  <c r="I5" i="2" s="1"/>
  <c r="K5" i="2" s="1"/>
  <c r="O4" i="2"/>
  <c r="N4" i="2"/>
  <c r="N49" i="2" s="1"/>
  <c r="M4" i="2"/>
  <c r="M49" i="2" s="1"/>
  <c r="H4" i="2"/>
  <c r="H49" i="2" s="1"/>
  <c r="G4" i="2"/>
  <c r="Q30" i="2" l="1"/>
  <c r="I26" i="2"/>
  <c r="K26" i="2" s="1"/>
  <c r="R38" i="2"/>
  <c r="P44" i="2"/>
  <c r="P47" i="2"/>
  <c r="P23" i="2"/>
  <c r="Q47" i="2"/>
  <c r="O6" i="2"/>
  <c r="Q6" i="2" s="1"/>
  <c r="R14" i="2"/>
  <c r="O32" i="2"/>
  <c r="Q32" i="2" s="1"/>
  <c r="I34" i="2"/>
  <c r="K34" i="2" s="1"/>
  <c r="O38" i="2"/>
  <c r="O44" i="2"/>
  <c r="R44" i="2" s="1"/>
  <c r="I46" i="2"/>
  <c r="K46" i="2" s="1"/>
  <c r="R30" i="2"/>
  <c r="R6" i="2"/>
  <c r="R29" i="2"/>
  <c r="P32" i="2"/>
  <c r="P35" i="2"/>
  <c r="I14" i="2"/>
  <c r="K14" i="2" s="1"/>
  <c r="P20" i="2"/>
  <c r="Q38" i="2"/>
  <c r="I4" i="2"/>
  <c r="Q4" i="2" s="1"/>
  <c r="I7" i="2"/>
  <c r="P28" i="2"/>
  <c r="I33" i="2"/>
  <c r="K33" i="2" s="1"/>
  <c r="R34" i="2"/>
  <c r="I39" i="2"/>
  <c r="P39" i="2" s="1"/>
  <c r="I45" i="2"/>
  <c r="P45" i="2" s="1"/>
  <c r="R46" i="2"/>
  <c r="I48" i="2"/>
  <c r="K48" i="2" s="1"/>
  <c r="R18" i="2"/>
  <c r="Q18" i="2"/>
  <c r="R13" i="2"/>
  <c r="R22" i="2"/>
  <c r="Q34" i="2"/>
  <c r="O40" i="2"/>
  <c r="R40" i="2" s="1"/>
  <c r="Q46" i="2"/>
  <c r="P7" i="2"/>
  <c r="I9" i="2"/>
  <c r="K9" i="2" s="1"/>
  <c r="R10" i="2"/>
  <c r="I12" i="2"/>
  <c r="K12" i="2" s="1"/>
  <c r="I15" i="2"/>
  <c r="K15" i="2" s="1"/>
  <c r="Q22" i="2"/>
  <c r="O28" i="2"/>
  <c r="R28" i="2" s="1"/>
  <c r="R33" i="2"/>
  <c r="P36" i="2"/>
  <c r="I41" i="2"/>
  <c r="R41" i="2" s="1"/>
  <c r="R42" i="2"/>
  <c r="R48" i="2"/>
  <c r="Q13" i="2"/>
  <c r="R16" i="2"/>
  <c r="R21" i="2"/>
  <c r="P24" i="2"/>
  <c r="P27" i="2"/>
  <c r="K29" i="2"/>
  <c r="Q29" i="2"/>
  <c r="K35" i="2"/>
  <c r="Q35" i="2"/>
  <c r="Q48" i="2"/>
  <c r="K41" i="2"/>
  <c r="Q41" i="2"/>
  <c r="R9" i="2"/>
  <c r="P12" i="2"/>
  <c r="P15" i="2"/>
  <c r="K23" i="2"/>
  <c r="Q23" i="2"/>
  <c r="K37" i="2"/>
  <c r="Q37" i="2"/>
  <c r="K43" i="2"/>
  <c r="Q43" i="2"/>
  <c r="K11" i="2"/>
  <c r="Q11" i="2"/>
  <c r="R17" i="2"/>
  <c r="K25" i="2"/>
  <c r="Q25" i="2"/>
  <c r="K31" i="2"/>
  <c r="Q31" i="2"/>
  <c r="Q9" i="2"/>
  <c r="P11" i="2"/>
  <c r="Q19" i="2"/>
  <c r="K19" i="2"/>
  <c r="R32" i="2"/>
  <c r="R37" i="2"/>
  <c r="P40" i="2"/>
  <c r="P43" i="2"/>
  <c r="R5" i="2"/>
  <c r="P8" i="2"/>
  <c r="Q7" i="2"/>
  <c r="K7" i="2"/>
  <c r="Q17" i="2"/>
  <c r="R20" i="2"/>
  <c r="R25" i="2"/>
  <c r="P31" i="2"/>
  <c r="Q5" i="2"/>
  <c r="Q8" i="2"/>
  <c r="K27" i="2"/>
  <c r="Q27" i="2"/>
  <c r="R7" i="2"/>
  <c r="R11" i="2"/>
  <c r="R15" i="2"/>
  <c r="R19" i="2"/>
  <c r="R23" i="2"/>
  <c r="R27" i="2"/>
  <c r="R31" i="2"/>
  <c r="R35" i="2"/>
  <c r="R39" i="2"/>
  <c r="R43" i="2"/>
  <c r="R47" i="2"/>
  <c r="P48" i="2"/>
  <c r="AM13" i="3"/>
  <c r="AO14" i="3"/>
  <c r="AJ18" i="3"/>
  <c r="Q12" i="2"/>
  <c r="Q16" i="2"/>
  <c r="Q20" i="2"/>
  <c r="Q24" i="2"/>
  <c r="Q28" i="2"/>
  <c r="Q36" i="2"/>
  <c r="AM18" i="3"/>
  <c r="R8" i="2"/>
  <c r="P9" i="2"/>
  <c r="P21" i="2"/>
  <c r="P25" i="2"/>
  <c r="P29" i="2"/>
  <c r="P37" i="2"/>
  <c r="P41" i="2"/>
  <c r="O49" i="2"/>
  <c r="AM10" i="3"/>
  <c r="AO13" i="3"/>
  <c r="AJ17" i="3"/>
  <c r="Q42" i="3"/>
  <c r="P5" i="2"/>
  <c r="AO18" i="3"/>
  <c r="AJ28" i="3"/>
  <c r="P13" i="2"/>
  <c r="P17" i="2"/>
  <c r="P6" i="2"/>
  <c r="P10" i="2"/>
  <c r="P18" i="2"/>
  <c r="P22" i="2"/>
  <c r="P30" i="2"/>
  <c r="P34" i="2"/>
  <c r="P38" i="2"/>
  <c r="P42" i="2"/>
  <c r="C42" i="3"/>
  <c r="AJ42" i="3" s="1"/>
  <c r="G49" i="2"/>
  <c r="P26" i="2" l="1"/>
  <c r="K45" i="2"/>
  <c r="R45" i="2"/>
  <c r="P4" i="2"/>
  <c r="Q39" i="2"/>
  <c r="R26" i="2"/>
  <c r="P46" i="2"/>
  <c r="P14" i="2"/>
  <c r="R4" i="2"/>
  <c r="Q40" i="2"/>
  <c r="K39" i="2"/>
  <c r="P33" i="2"/>
  <c r="Q33" i="2"/>
  <c r="K4" i="2"/>
  <c r="Q15" i="2"/>
  <c r="Q14" i="2"/>
  <c r="I49" i="2"/>
  <c r="R12" i="2"/>
  <c r="Q26" i="2"/>
  <c r="Q45" i="2"/>
  <c r="Q44" i="2"/>
  <c r="O50" i="2"/>
</calcChain>
</file>

<file path=xl/sharedStrings.xml><?xml version="1.0" encoding="utf-8"?>
<sst xmlns="http://schemas.openxmlformats.org/spreadsheetml/2006/main" count="44017" uniqueCount="3613">
  <si>
    <t>DIFERENCIA</t>
  </si>
  <si>
    <t>MMA</t>
  </si>
  <si>
    <t>ANEXOS PDS</t>
  </si>
  <si>
    <t>Nº</t>
  </si>
  <si>
    <t>PLIEGO</t>
  </si>
  <si>
    <t>UNIVERSIDAD</t>
  </si>
  <si>
    <t>MMA S/</t>
  </si>
  <si>
    <t>Actvidad</t>
  </si>
  <si>
    <t>Inversiones</t>
  </si>
  <si>
    <t>Total</t>
  </si>
  <si>
    <t>2.3 + 2.5</t>
  </si>
  <si>
    <t>INVERSIONES</t>
  </si>
  <si>
    <t>% 2.3+ 2.5</t>
  </si>
  <si>
    <t>510</t>
  </si>
  <si>
    <t>U.N. MAYOR DE SAN MARCOS</t>
  </si>
  <si>
    <t>511</t>
  </si>
  <si>
    <t>U.N. DE SAN ANTONIO ABAD DEL CUSCO</t>
  </si>
  <si>
    <t>512</t>
  </si>
  <si>
    <t>U.N. DE TRUJILLO</t>
  </si>
  <si>
    <t>513</t>
  </si>
  <si>
    <t>U.N. DE SAN AGUSTIN</t>
  </si>
  <si>
    <t>514</t>
  </si>
  <si>
    <t>U.N. DE INGENIERIA</t>
  </si>
  <si>
    <t>516</t>
  </si>
  <si>
    <t>U.N. SAN CRISTOBAL DE HUAMANGA</t>
  </si>
  <si>
    <t>517</t>
  </si>
  <si>
    <t>U.N. DEL CENTRO DEL PERU</t>
  </si>
  <si>
    <t>518</t>
  </si>
  <si>
    <t>U.N. AGRARIA LA MOLINA</t>
  </si>
  <si>
    <t>519</t>
  </si>
  <si>
    <t>U.N. DE LA AMAZONIA PERUANA</t>
  </si>
  <si>
    <t>520</t>
  </si>
  <si>
    <t>U.N. DEL ALTIPLANO</t>
  </si>
  <si>
    <t>521</t>
  </si>
  <si>
    <t>U.N. DE PIURA</t>
  </si>
  <si>
    <t>522</t>
  </si>
  <si>
    <t>U.N. DE CAJAMARCA</t>
  </si>
  <si>
    <t>524</t>
  </si>
  <si>
    <t>U.N. FEDERICO VILLARREAL</t>
  </si>
  <si>
    <t>525</t>
  </si>
  <si>
    <t>U.N. HERMILIO VALDIZAN</t>
  </si>
  <si>
    <t>526</t>
  </si>
  <si>
    <t>U.N. AGRARIA DE LA SELVA</t>
  </si>
  <si>
    <t>528</t>
  </si>
  <si>
    <t>U.N. DE EDUCACION ENRIQUE GUZMAN Y VALLE</t>
  </si>
  <si>
    <t>529</t>
  </si>
  <si>
    <t>U.N. DEL CALLAO</t>
  </si>
  <si>
    <t>530</t>
  </si>
  <si>
    <t>U.N. JOSE FAUSTINO SANCHEZ CARRION</t>
  </si>
  <si>
    <t>531</t>
  </si>
  <si>
    <t>U.N. JORGE BASADRE GROHMANN</t>
  </si>
  <si>
    <t>532</t>
  </si>
  <si>
    <t>U.N. SANTIAGO ANTUNEZ DE MAYOLO</t>
  </si>
  <si>
    <t>533</t>
  </si>
  <si>
    <t>U.N. DE SAN MARTIN</t>
  </si>
  <si>
    <t>534</t>
  </si>
  <si>
    <t>U.N. DE UCAYALI</t>
  </si>
  <si>
    <t>535</t>
  </si>
  <si>
    <t>U.N. DE TUMBES</t>
  </si>
  <si>
    <t>536</t>
  </si>
  <si>
    <t>U.N. DEL SANTA</t>
  </si>
  <si>
    <t>537</t>
  </si>
  <si>
    <t>U.N. DE HUANCAVELICA</t>
  </si>
  <si>
    <t>538</t>
  </si>
  <si>
    <t>U.N. AMAZONICA DE MADRE DE DIOS</t>
  </si>
  <si>
    <t>539</t>
  </si>
  <si>
    <t>U.N. MICAELA BASTIDAS DE APURIMAC</t>
  </si>
  <si>
    <t>541</t>
  </si>
  <si>
    <t>U.N. TORIBIO RODRIGUEZ DE MENDOZA DE AMAZONAS</t>
  </si>
  <si>
    <t>542</t>
  </si>
  <si>
    <t>U.N. INTERCULTURAL DE LA AMAZONIA</t>
  </si>
  <si>
    <t>543</t>
  </si>
  <si>
    <t>U.N. TECNOLOGICA DE LIMA SUR</t>
  </si>
  <si>
    <t>544</t>
  </si>
  <si>
    <t>U.N. JOSE MARIA ARGUEDAS</t>
  </si>
  <si>
    <t>545</t>
  </si>
  <si>
    <t>U.N. DE MOQUEGUA</t>
  </si>
  <si>
    <t>546</t>
  </si>
  <si>
    <t>U.N. DE JAEN</t>
  </si>
  <si>
    <t>547</t>
  </si>
  <si>
    <t>U.N. DE CAÑETE</t>
  </si>
  <si>
    <t>548</t>
  </si>
  <si>
    <t>U.N. DE FRONTERA</t>
  </si>
  <si>
    <t>549</t>
  </si>
  <si>
    <t>U.N. DE BARRANCA</t>
  </si>
  <si>
    <t>550</t>
  </si>
  <si>
    <t>U.N. AUTONOMA DE CHOTA</t>
  </si>
  <si>
    <t>551</t>
  </si>
  <si>
    <t>U.N. INTERCULTURAL DE LA SELVA CENTRAL JUAN SANTOS ATAHUALPA</t>
  </si>
  <si>
    <t>552</t>
  </si>
  <si>
    <t>U.N. DE JULIACA</t>
  </si>
  <si>
    <t>553</t>
  </si>
  <si>
    <t>U. N. AUTÓNOMA ALTOANDINA DE TARMA</t>
  </si>
  <si>
    <t>554</t>
  </si>
  <si>
    <t>U.N. AUTÓNOMA DE HUANTA</t>
  </si>
  <si>
    <t>555</t>
  </si>
  <si>
    <t>U.N. INTERCULTURAL FABIOLA SALAZAR LEGUIA DE BAGUA</t>
  </si>
  <si>
    <t>556</t>
  </si>
  <si>
    <t>U.N. INTERCULTURAL DE QUILLABAMBA</t>
  </si>
  <si>
    <t>557</t>
  </si>
  <si>
    <t>U.N. AUTONOMA DE ALTO AMAZONAS</t>
  </si>
  <si>
    <t>558</t>
  </si>
  <si>
    <t>U.N. AUTONOMA DE TAYACAJA DANIEL HERNANDEZ MORILLO</t>
  </si>
  <si>
    <t>Anexo N° 1 Transferencia de recursos para financiar el mecanismo denominado Herramienta de incentivos para el logro de resultados en universidades públicas en el marco de los objetivos prioritarios de la Política Nacional de Educación Superior y Técnico-Productiva, para el ejercicio fiscal 2022- Actividades</t>
  </si>
  <si>
    <t>Fuente de Financiamiento: 1 Recursos Ordinarios</t>
  </si>
  <si>
    <t>(En Soles)</t>
  </si>
  <si>
    <t xml:space="preserve">PLIEGO </t>
  </si>
  <si>
    <t>0066. FORMACION UNIVERSITARIA DE PREGRADO</t>
  </si>
  <si>
    <t>9001. ACCIONES CENTRALES</t>
  </si>
  <si>
    <t>9002. ASIGNACIONES PRESUPUESTARIAS QUE NO RESULTAN EN PRODUCTOS</t>
  </si>
  <si>
    <t>3000001. ACCIONES COMUNES</t>
  </si>
  <si>
    <t>3000784. DOCENTES CON ADECUADAS COMPETENCIAS</t>
  </si>
  <si>
    <t>3000785. PROGRAMAS CURRICULARES ADECUADOS</t>
  </si>
  <si>
    <t>3000786. SERVICIOS ADECUADOS DE APOYO AL ESTUDIANTE</t>
  </si>
  <si>
    <t>3000797. INFRAESTRUCTURA Y EQUIPAMIENTO ADECUADOS</t>
  </si>
  <si>
    <t>3999999. SIN PRODUCTO</t>
  </si>
  <si>
    <t>5000276. GESTION DEL PROGRAMA</t>
  </si>
  <si>
    <t>5003032. SEGUIMIENTO Y EVALUACION DEL PROGRAMA</t>
  </si>
  <si>
    <t>5005855. FORTALECIMIENTO INSTITUCIONAL DE LAS UNIVERSIDADES</t>
  </si>
  <si>
    <t>5005857. EJERCICIO DE LA DOCENCIA UNIVERSITARIA</t>
  </si>
  <si>
    <t>5005858. EVALUACION DE DOCENTES</t>
  </si>
  <si>
    <t>5005859. CAPACITACION DOCENTE</t>
  </si>
  <si>
    <t>5005860. GESTION CURRICULAR</t>
  </si>
  <si>
    <t>5005861. FOMENTO DE LA INVESTIGACION FORMATIVA</t>
  </si>
  <si>
    <t>5005862. APOYO ACADEMICO</t>
  </si>
  <si>
    <t>5005863. BIENESTAR Y ASISTENCIA SOCIAL</t>
  </si>
  <si>
    <t>5005864. SERVICIOS EDUCACIONALES COMPLEMENTARIOS</t>
  </si>
  <si>
    <t>5006047. MANTENIMIENTO Y OPERACION DE LA INFRAESTRUCTURA Y EQUIPAMIENTO</t>
  </si>
  <si>
    <t>5000001. PLANEAMIENTO Y PRESUPUESTO</t>
  </si>
  <si>
    <t>5000003. GESTION ADMINISTRATIVA</t>
  </si>
  <si>
    <t>5000004. ASESORAMIENTO TECNICO Y JURIDICO</t>
  </si>
  <si>
    <t>5000005. GESTION DE RECURSOS HUMANOS</t>
  </si>
  <si>
    <t xml:space="preserve"> 5000669. DESARROLLO DE LA EDUCACION UNIVERSITARIA</t>
  </si>
  <si>
    <t>5000444. APOYO A LA INVESTIGACION Y DESARROLLO PARA LA COMPETITIVIDAD</t>
  </si>
  <si>
    <t>5000650. DESARROLLO DE ESTUDIOS, INVESTIGACION Y ESTADISTICA</t>
  </si>
  <si>
    <t>5000980. MONITOREO, ESTUDIOS Y EVALUACION DE LOS PROYECTOS DE INVERSION</t>
  </si>
  <si>
    <t>5000894. INVESTIGACION CIENTIFICA Y DESARROLLO TECNOLOGICO</t>
  </si>
  <si>
    <t>5000913. INVESTIGACION Y DESARROLLO</t>
  </si>
  <si>
    <t>5001923. DESARROLLO DE INVESTIGACIONES CIENTIFICAS</t>
  </si>
  <si>
    <t>2.3. BIENES Y SERVICIOS</t>
  </si>
  <si>
    <t>2.6. ADQUISICION DE ACTIVOS NO FINANCIEROS</t>
  </si>
  <si>
    <t>2.5. OTROS GASTOS</t>
  </si>
  <si>
    <t>510. U.N. MAYOR DE SAN MARCOS</t>
  </si>
  <si>
    <t>512. U.N. DE TRUJILLO</t>
  </si>
  <si>
    <t>514. U.N. DE INGENIERIA</t>
  </si>
  <si>
    <t>516. U.N. SAN CRISTOBAL DE HUAMANGA</t>
  </si>
  <si>
    <t>517. U.N. DEL CENTRO DEL PERU</t>
  </si>
  <si>
    <t>518. U.N. AGRARIA LA MOLINA</t>
  </si>
  <si>
    <t>519. U.N. DE LA AMAZONIA PERUANA</t>
  </si>
  <si>
    <t>520. U.N. DEL ALTIPLANO</t>
  </si>
  <si>
    <t>521. U.N. DE PIURA</t>
  </si>
  <si>
    <t>524. U.N. FEDERICO VILLARREAL</t>
  </si>
  <si>
    <t>525. U.N. HERMILIO VALDIZAN</t>
  </si>
  <si>
    <t>526. U.N. AGRARIA DE LA SELVA</t>
  </si>
  <si>
    <t>528. U.N. DE EDUCACION ENRIQUE GUZMAN Y VALLE</t>
  </si>
  <si>
    <t>529. U.N. DEL CALLAO</t>
  </si>
  <si>
    <t>530. U.N. JOSE FAUSTINO SANCHEZ CARRION</t>
  </si>
  <si>
    <t>531. U.N. JORGE BASADRE GROHMANN</t>
  </si>
  <si>
    <t>532. U.N. SANTIAGO ANTUNEZ DE MAYOLO</t>
  </si>
  <si>
    <t>533. U.N. DE SAN MARTIN</t>
  </si>
  <si>
    <t>536. U.N. DEL SANTA</t>
  </si>
  <si>
    <t>537. U.N. DE HUANCAVELICA</t>
  </si>
  <si>
    <t>538. U.N. AMAZONICA DE MADRE DE DIOS</t>
  </si>
  <si>
    <t>539. U.N. MICAELA BASTIDAS DE APURIMAC</t>
  </si>
  <si>
    <t>542. U.N. INTERCULTURAL DE LA AMAZONIA</t>
  </si>
  <si>
    <t>543. U.N. TECNOLOGICA DE LIMA SUR</t>
  </si>
  <si>
    <t>546. U.N. DE JAEN</t>
  </si>
  <si>
    <t>548. U.N. DE FRONTERA</t>
  </si>
  <si>
    <t>549. U.N. DE BARRANCA</t>
  </si>
  <si>
    <t>550. U.N. AUTONOMA DE CHOTA</t>
  </si>
  <si>
    <t>551. U.N. INTERCULTURAL DE LA SELVA CENTRAL JUAN SANTOS</t>
  </si>
  <si>
    <t>553. U. N. AUTÓNOMA ALTOANDINA DE TARMA</t>
  </si>
  <si>
    <t>555. U.N. INTERCULTURAL FABIOLA SALAZAR LEGUIA DE BAGUA</t>
  </si>
  <si>
    <t>556. U.N. INTERCULTURAL DE QUILLABAMBA</t>
  </si>
  <si>
    <t>557. U.N. AUTONOMA DE ALTO AMAZONAS</t>
  </si>
  <si>
    <t>Total general</t>
  </si>
  <si>
    <t>0066: Formacion Universitaria de Pregrado</t>
  </si>
  <si>
    <t>2150913-AMPLIACION E IMPLEMENTACION DEL PABELLON DE LABORATORIOS Y UNIDAD DE POSGRADO DE LA FACULTAD DE CIENCIAS FISICAS - UNMSM</t>
  </si>
  <si>
    <t>2307554-MEJORAMIENTO DE LOS SERVICIOS ACADEMICOS Y ADMINISTRATIVOS DE LA FACULTAD DE CIENCIAS BIOLOGICAS EN LA UNIVERSIDAD NACIONAL MAYOR DE SAN MARCOS</t>
  </si>
  <si>
    <t>513. U.N. DE SAN AGUSTIN</t>
  </si>
  <si>
    <t>2521181-ADQUISICION DE EQUIPAMIENTO DE AMBIENTES COMPLEMENTARIOS; EN EL(LA) OFICINA DE TECNOLOGIAS DE LA INFORMACION DE LA UNIVERSIDAD NACIONAL DE PIURA EN LA LOCALIDAD CASTILLA, DISTRITO DE CASTILLA, PROVINCIA PIURA, DEPARTAMENTO PIURA</t>
  </si>
  <si>
    <t>522. U.N. DE CAJAMARCA</t>
  </si>
  <si>
    <t>2438935-ADQUISICIÓN DE KITS DE EQUIPOS MÉDICOS DE LABORATORIO O DE CAMPO O PRODUCTOS RELACIONADOS; EN EL(LA) OPTIMIZACION DEL LABORATORIO DE BIOTECNOLOGIA DE LA UNIVERSIDAD NACIONAL HERMILIO VALDIZÁN,  DISTRITO DE PILLCO MARCA, PROVINCIA HUANUCO, DEPARTAMENTO HUANUCO</t>
  </si>
  <si>
    <t>2412314-MEJORAMIENTO Y AMPLIACION DE LOS SERVICIOS ACADEMICOS Y ADMINISTRATIVOS DE LA FACULTAD DE MEDICINA HUMANA DE LA UNIVERSIDAD NACIONAL JOSE FAUSTINO SANCHEZ CARRION DEL DISTRITO DE HUACHO - PROVINCIA DE HUAURA - DEPARTAMENTO DE LIMA</t>
  </si>
  <si>
    <t>541. U.N. TORIBIO RODRIGUEZ DE MENDOZA DE AMAZONAS</t>
  </si>
  <si>
    <t>545. U.N. DE MOQUEGUA</t>
  </si>
  <si>
    <t>2194205-CREACION DE LA INFRAESTRUCTURA E IMPLEMENTACION DE LA CARRERA PROFESIONAL DE INGENIERIA DE MINAS DE LA UNIVERSIDAD NACIONAL DE MOQUEGUA, SEDE CENTRAL, DISTRITO DE MOQUEGUA, PROVINCIA DE MARISCAL NIETO, MOQUEGUA</t>
  </si>
  <si>
    <t>547. U.N. DE CAÑETE</t>
  </si>
  <si>
    <t>552. U.N. DE JULIACA</t>
  </si>
  <si>
    <t>A LA:</t>
  </si>
  <si>
    <t>En Soles</t>
  </si>
  <si>
    <t>SECCIÓN PRIMERA</t>
  </si>
  <si>
    <t>:</t>
  </si>
  <si>
    <t>Gobierno Central</t>
  </si>
  <si>
    <t>Universidades Públicas</t>
  </si>
  <si>
    <t>CATEGORIA PRESUPUESTAL</t>
  </si>
  <si>
    <t>PRODUCTO</t>
  </si>
  <si>
    <t>3000001: ACCIONES COMUNES</t>
  </si>
  <si>
    <t>ACTIVIDAD</t>
  </si>
  <si>
    <t>5000276: GESTION DEL PROGRAMA</t>
  </si>
  <si>
    <t>FUENTE DE FINANCIAMIENTO</t>
  </si>
  <si>
    <t>1: Recursos Ordinarios</t>
  </si>
  <si>
    <t>Gasto Corriente</t>
  </si>
  <si>
    <t>2.3 Bienes y Servicios</t>
  </si>
  <si>
    <t>Gasto de Capital</t>
  </si>
  <si>
    <t>2.6 Adquisición de Activos No Financieros</t>
  </si>
  <si>
    <t>5003032: SEGUIMIENTO Y EVALUACION DEL PROGRAMA</t>
  </si>
  <si>
    <t>5005855: FORTALECIMIENTO INSTITUCIONAL DE LAS UNIVERSIDADES</t>
  </si>
  <si>
    <t>3000784: DOCENTES CON ADECUADAS COMPETENCIAS</t>
  </si>
  <si>
    <t>5005857: EJERCICIO DE LA DOCENCIA UNIVERSITARIA</t>
  </si>
  <si>
    <t>5005859: CAPACITACION DOCENTE</t>
  </si>
  <si>
    <t>3000785: PROGRAMAS CURRICULARES ADECUADOS</t>
  </si>
  <si>
    <t>5005860: GESTION CURRICULAR</t>
  </si>
  <si>
    <t>5005861: FOMENTO DE LA INVESTIGACION FORMATIVA</t>
  </si>
  <si>
    <t>2.5 Otros Gastos</t>
  </si>
  <si>
    <t>3000786: SERVICIOS ADECUADOS DE APOYO AL ESTUDIANTE</t>
  </si>
  <si>
    <t>5005862: APOYO ACADEMICO</t>
  </si>
  <si>
    <t>5005863: BIENESTAR Y ASISTENCIA SOCIAL</t>
  </si>
  <si>
    <t>5005864: SERVICIOS EDUCACIONALES COMPLEMENTARIOS</t>
  </si>
  <si>
    <t>3000797: INFRAESTRUCTURA Y EQUIPAMIENTO ADECUADOS</t>
  </si>
  <si>
    <t>5006047: MANTENIMIENTO Y OPERACION DE LA INFRAESTRUCTURA Y EQUIPAMIENTO</t>
  </si>
  <si>
    <t>9001: Acciones Centrales</t>
  </si>
  <si>
    <t>3999999: SIN PRODUCTO</t>
  </si>
  <si>
    <t>5000001: PLANEAMIENTO Y PRESUPUESTO</t>
  </si>
  <si>
    <t>5000003: GESTION ADMINISTRATIVA</t>
  </si>
  <si>
    <t>5000004: ASESORAMIENTO TECNICO Y JURIDICO</t>
  </si>
  <si>
    <t>5000005: GESTION DE RECURSOS HUMANOS</t>
  </si>
  <si>
    <t>9002: Asignaciones Presupuestarias que No Resultan en Productos</t>
  </si>
  <si>
    <t>5000444: APOYO A LA INVESTIGACION Y DESARROLLO PARA LA COMPETITIVIDAD</t>
  </si>
  <si>
    <t>5000650: DESARROLLO DE ESTUDIOS, INVESTIGACION Y ESTADISTICA</t>
  </si>
  <si>
    <t>5000669: DESARROLLO DE LA EDUCACION UNIVERSITARIA</t>
  </si>
  <si>
    <t>5000894: INVESTIGACION CIENTIFICA Y DESARROLLO TECNOLOGICO</t>
  </si>
  <si>
    <t>5000913: INVESTIGACION Y DESARROLLO</t>
  </si>
  <si>
    <t>5000980: MONITOREO, ESTUDIOS Y EVALUACION DE LOS PROYECTOS DE INVERSION</t>
  </si>
  <si>
    <t>5001923: DESARROLLO DE INVESTIGACIONES CIENTIFICAS</t>
  </si>
  <si>
    <t>TOTAL EGRESOS:</t>
  </si>
  <si>
    <t>2166481-INSTALACION E IMPLEMENTACION DE LA EAP DE INGENIERIA CIVIL - UNMSM</t>
  </si>
  <si>
    <t>511. U.N. DE SAN ANTONIO ABAD DEL CUSCO</t>
  </si>
  <si>
    <t>2055214-MODERNIZACION DEL ESTABLO LECHERO DE LA FACULTAD DE AGRONOMIA Y ZOOTECNIA DE LA UNSAAC</t>
  </si>
  <si>
    <t>2115342-MEJORAMIENTO DEL SERVICIO DE FORMACION ACADEMICO-PROFESIONAL Y DE INVESTIGACION EN LA ESCUELA DE INGENIERIA DE MATERIALES DE LA UNIVERSIDAD NACIONAL DE TRUJILLO</t>
  </si>
  <si>
    <t>2131956-MEJORAMIENTO DEL SERVICIO DE FORMACION ACADEMICO-PROFESIONAL Y DE INVESTIGACION EN LA ESCUELA DE INGENIERIA INDUSTRIAL DE LA UNIVERSIDAD NACIONAL DE TRUJILLO</t>
  </si>
  <si>
    <t>2202562-AMPLIACION DEL SERVICIO ACADEMICO DEL CENTRO DE IDIOMAS EN LA CIUDAD UNIVERSITARIA DE LA UNIVERSIDAD NACIONAL DE TRUJILLO</t>
  </si>
  <si>
    <t>2468211-ADQUISICION DE REFRIGERADOR O NEVERA PARA PROPÓSITOS GENERALES, MICROSCOPIO BINOCULAR, MICROSCOPIOS DE DISECCIÓN DE LUZ O DE ESTÉREO Y BALANZA ANALÍTICA; ADEMÁS DE OTROS ACTIVOS EN EL(LA) ESCUELAS ACADÉMICO PROFESIONALES DE ENFERMERÍA, AGRONOMÍA, INGENIERÍA INDUSTRIAL, INGENIERÍA AGROINDUSTRIAL Y INGENIERÍA MECÁNICA DE LA UNIVERSIDAD NACIONAL DE TRUJILLO - FILIAL VALLE JEQUETEPEQUE EN LA LOCALIDAD TRUJILLO, DISTRITO DE TRUJILLO, PROVINCIA TRUJILLO, DEPARTAMENTO LA LIBERTAD</t>
  </si>
  <si>
    <t>2340269-MEJORAMIENTO DEL SERVICIO DE FORMACION PROFESIONAL EN INGENIERÍA AMBIENTAL EN LA UNIVERSIDAD NACIONAL DE SAN AGUSTÍN, DISTRITO DE AREQUIPA, PROVINCIA DE AREQUIPA Y REGIÓN AREQUIPA</t>
  </si>
  <si>
    <t>2340489-MEJORAMIENTO DEL SERVICIO DE FORMACIÓN PROFESIONAL EN TURISMO Y HOTELERÍA EN LA UNIVERSIDAD NACIONAL DE SAN AGUSTÍN, DISTRITO DE AREQUIPA, PROVINCIA DE AREQUIPA Y REGIÓN AREQUIPA</t>
  </si>
  <si>
    <t>2340607-MEJORAMIENTO DEL SERVICIO DE FORMACIÓN PROFESIONAL UNIVERSITARIA EN LA ESCUELA DE PSICOLOGÍA DE LA UNIVERSIDAD NACIONAL DE SAN AGUSTÍN, DISTRITO DE AREQUIPA, PROVINCIA DE AREQUIPA - REGIÓN AREQUIPA</t>
  </si>
  <si>
    <t>2340615-MEJORAMIENTO DEL SERVICIO DE FORMACION PROFESIONAL EN CIENCIAS DE LA COMPUTACION E INGENIERIA DE TELECOMUNICACIONES EN LA UNIVERSIDAD NACIONAL DE SAN AGUSTIN, DISTRITO DE AREQUIPA, PROVINCIA DE AREQUIPA Y REGION AREQUIPA</t>
  </si>
  <si>
    <t>2353873-MEJORAMIENTO DEL SERVICIO DE FORMACIÓN ACADÉMICA DE LA FACULTAD DE CIENCIAS CONTABLES Y FINANCIERAS DE LA UNIVERSIDAD NACIONAL DE SAN AGUSTÍN,  DISTRITO DE AREQUIPA - PROVINCIA DE AREQUIPA - DEPARTAMENTO DE AREQUIPA</t>
  </si>
  <si>
    <t>2171529-MEJORAMIENTO DE LOS SERVICIOS DE FORMACION CULTURAL Y COMPLEMENTARIA A LA ACTIVIDAD ACADEMICA EN LA FIECS DE LA UNI</t>
  </si>
  <si>
    <t>2251365-CREACION DE UN SISTEMA DE AUTOMATIZACION Y CONTROL DEL EDIFICIO DE LA FIP DE LA UNI RIMAC LIMA</t>
  </si>
  <si>
    <t>2094328-CONSTRUCCION, EQUIPAMIENTO E IMPLEMENTACION DEL PABELLON DE LABORATORIOS DE INVESTIGACION CIENTIFICA Y TECNOLOGICA FACULTADES ARQUITECTURA, INGENIERIA CIVIL, ELECTRICA, MINAS, MECANICA, METALURGIA Y SISTEMAS DE LA UNCP CIUDAD UNIVERSITARIA - HUANCAYO</t>
  </si>
  <si>
    <t>2176566-MEJORAMIENTO DEL SERVICIO DE LABORATORIOS EN LA ESCUELA PROFESIONAL DE INGENIERIA ELECTRONICA DE LA UNIVERSIDAD NACIONAL DEL ALTIPLANO</t>
  </si>
  <si>
    <t>2234011-CREACION DEL SERVICIO DE MEGALABORATORIO CLINICO UNIVERSITARIO DE SALUD HUMANA EN ALTURA PARA LA FORMACION E INVESTIGACION EN LA UNIVERSIDAD NACIONAL DEL ALTIPLANO</t>
  </si>
  <si>
    <t>2291264-RECUPERACION DEL SERVICIO ACADEMICO Y DE APOYO A LA INVESTIGACION DE PREGRADO DE LA FACULTAD DE INGENIERIA DE MINAS EN LA UNIVERSIDAD NACIONAL DEL ALTIPLANO - PUNO</t>
  </si>
  <si>
    <t>2323174-CREACION DEL SERVICIO DE LABORATORIOS DE CIENCIAS BASICAS PARA LAS ESCUELAS PROFESIONALES DE CIENCIAS DE LA SALUD HUMANA DE LA UNIVERSIDAD NACIONAL DEL ALTIPLANO</t>
  </si>
  <si>
    <t>2442975-CREACION AUDITORIO DE LA FACULTAD DE INGENIERIA DE MINAS DE LA UNIVERSIDAD NACIONAL DE PIURA CASTILLA DEL DISTRITO DE CASTILLA - PROVINCIA DE PIURA - DEPARTAMENTO DE PIURA</t>
  </si>
  <si>
    <t>2402244-MEJORAMIENTO Y AMPLIACION DE LOS SERVICIOS EDUCATIVOS DE INVESTIGACIÓN, CAPACITACIÓN Y PROYECCIÓN SOCIAL DE LA FACULTAD DE MEDICINA HUMANA, DISTRITO DE CAJAMARCA - PROVINCIA DE CAJAMARCA - REGIÓN CAJAMARCA</t>
  </si>
  <si>
    <t>2378430-MEJORAMIENTO DE LAS CONDICIONES DE ACCESIBILIDAD PARA PERSONAS CON DISCAPACIDAD EN EL PREDIO N° 16 DE LA UNFV-LIMA</t>
  </si>
  <si>
    <t>2431643-REMODELACIÓN DE SERVICIOS DE FORMACIÓN PEDAGÓGICA; EN EL(LA) PABELLON DE AULAS GUACAMAYO, LAS ORQUIDEAS, GALLITO DE LAS ROCAS DE LA UNIVERSIDAD NACIONAL AGRARIA DE LA SELVA EN LA LOCALIDAD TINGO MARIA, DISTRITO DE RUPA-RUPA, PROVINCIA LEONCIO PRADO, DEPARTAMENTO HUANUCO</t>
  </si>
  <si>
    <t>2412314-MEJORAMIENTO Y AMPLIACION DE LOS SERVICIOS ACADEMICOS Y ADMINISTRATIVOS  DE LA FACULTAD DE MEDICINA HUMANA DE LA UNIVERSIDAD NACIONAL JOSE FAUSTINO SANCHEZ CARRION DEL DISTRITO DE HUACHO - PROVINCIA DE HUAURA - DEPARTAMENTO DE LIMA</t>
  </si>
  <si>
    <t>2339107-MEJORAMIENTO DE LAS CONDICIONES BASICAS DE CALIDAD DE LA INFRAESTRUCTURA FISICO - ESPACIAL Y SERVICIOS COMPLEMENTARIOS DE LA UNIVERSIDAD NACIONAL DE SAN MARTIN - SEDE LAMAS, EN EL DISTRITO DE LAMAS, PROVINCIA DE LAMAS - SAN MARTIN</t>
  </si>
  <si>
    <t>2216828-CREACION E IMPLEMENTACION DE MODULOS DE APRENDISAJE MEDIANTE LA CRIANZA DE ANIMALES MENORES PARA LA CARRERA PROFESIONAL DE MEDICINA VETERIANARIA Y ZOOTECNIA DE LA UNIVERSIDAD NACIONAL AMAZONICA MADRE DE DIOS</t>
  </si>
  <si>
    <t>2254946-CREACION DEL SERVICIO DE UN LABORATORIO DE FISIOLOGIA MOLECULAR DE LA FACULTAD DE INGENIERIA ZOOTECNISTA Y BIOTECNOLOGIA DE LA UNTRM - REGION AMAZONAS</t>
  </si>
  <si>
    <t>2265672-CONSTRUCCION DEL CENTRO DE CONVENCIONES ACADEMICAS DE LA UNIVERSIDAD NACIONAL TORIBIO RODRIGUEZ DE MENDOZA, SEDE CHACHAPOYAS, PROVINCIA DE CHACHAPOYAS, REGION AMAZONAS</t>
  </si>
  <si>
    <t>544. U.N. JOSE MARIA ARGUEDAS</t>
  </si>
  <si>
    <t>2195296-AMPLIACION Y MEJORAMIENTO DEL SERVICIO DE AGUA POTABLE Y ALCANTARILLADO DE LA CIUDAD UNIVERSITARIA CCOYAHUACHO DE LA UNIVERSIDAD NACIONAL JOSÉ MARÍA ARGUEDAS, DISTRITO DE SAN JERÓNIMO, PROVINCIA DE ANDAHUAYLAS-APURÍMAC</t>
  </si>
  <si>
    <t>2300847-CREACIÓN E IMPLEMENTACIÓN DE LABORATORIOS DE TRANSFORMACIÓN DE FIBRAS ANIMALES DE LA FACULTAD DE INGENIERÍA TEXTIL Y CONFECCIONES DE LA UNIVERSIDAD NACIONAL DE JULIACA, PROVINCIA DE SAN ROMÁN, REGIÓN PUNO</t>
  </si>
  <si>
    <t>558. U. N. AUTONOMA DE TAYACAJA DANIEL HERNANDEZ MORILL</t>
  </si>
  <si>
    <t>2350650-CREACION DEL SERVICIO DEL PROGRAMA DE ESTUDIOS GENERALES DE FORMACION PREGRADO DE LA UNIVERSIDAD NACIONAL AUTONOMA DE TAYACAJA DANIEL HERNANDEZ MORILLO, DISTRITO DE AHUAYCHA - PROVINCIA DE TAYACAJA - REGIÓN HUANCAVELICA</t>
  </si>
  <si>
    <t>Siglas_Pliego</t>
  </si>
  <si>
    <t>Nombre_Pliego</t>
  </si>
  <si>
    <t>Pliego</t>
  </si>
  <si>
    <t>CodigoProyecto</t>
  </si>
  <si>
    <t>Nombre_Proyecto</t>
  </si>
  <si>
    <t>Descripcion_Proyecto</t>
  </si>
  <si>
    <t>Objetivo</t>
  </si>
  <si>
    <t>Lineamiento</t>
  </si>
  <si>
    <t>Responsable_Areas_Usuarias</t>
  </si>
  <si>
    <t>Area_Usuarios_Beneficiarios</t>
  </si>
  <si>
    <t>Total_Proyecto_Mejora</t>
  </si>
  <si>
    <t>Rubro</t>
  </si>
  <si>
    <t>Actividad/Inversion</t>
  </si>
  <si>
    <t>Detalle_Actividad/Inversion</t>
  </si>
  <si>
    <t>U.M</t>
  </si>
  <si>
    <t>Cantidad</t>
  </si>
  <si>
    <t>PrecioUnitario</t>
  </si>
  <si>
    <t>Total_Actividad/Inversion</t>
  </si>
  <si>
    <t>Funcion</t>
  </si>
  <si>
    <t>División_Funcional</t>
  </si>
  <si>
    <t>Grupo_Funcional</t>
  </si>
  <si>
    <t>Categoria_Presupuestal</t>
  </si>
  <si>
    <t>Producto/Inversion</t>
  </si>
  <si>
    <t>Actividad_Accion_Obra</t>
  </si>
  <si>
    <t>Meta</t>
  </si>
  <si>
    <t>Finalidad</t>
  </si>
  <si>
    <t>Genérica</t>
  </si>
  <si>
    <t>Especifica</t>
  </si>
  <si>
    <t>TotalEfp</t>
  </si>
  <si>
    <t>UNAMBA</t>
  </si>
  <si>
    <t>ADQUISICION DE MATERIAL EDUCATIVO PARA LABORATORIOS</t>
  </si>
  <si>
    <t xml:space="preserve"> Los laboratorios requieren insumos y materiales que apoyarían en el desarrollo de la parte práctica de los cursos y para las investigaciones de los tesistas y para la publicación de los resultados en artículos científicos. La UNAMBA no adquiere estos materiales e insumo desde el 2005; es decir han pasado 15 años que se adquirieron por primera vez. La UNAMBA cuenta con la autorizacion para adquirir Bienes Fiscalizados, segun RESOLUCION N  3111190012493 del a SUNAT (hasta el 25 de set de 2022). 
- Se hará una adquisición de materiales e insumos para las Escuelas Profesionales, priorizando las adquisiciones para aquellos que requieran prácticas de laboratorio con insumos y materiales. La UNAMBA cuenta con más de 30 laboratorios, de los cuales por lo menos 15 requieren ser implementados para que se puedan generar tesis de gran impacto y que sean publicables a nivel nacional o internacional. Es decir, la UNAMBA tiene los equipos, pero le faltan los insumos y materiales para que se desarrollen las investigaciones. Algunos ejemplos de materiales e insumos a adquirir son: Acetona, Acido sulfurico, Carbonato de sodio, Carbonato de potasio, Agar nutritivo, Agar dextrosa Sabouraud, Estantes con llave 2 m x 2 m, Sistemas de extracción de aire. 
</t>
  </si>
  <si>
    <t>OP4. FORTALECER LA CALIDAD DE LAS INSTITUCIONES DE LA ESTP, EN EL EJERCICIO DE SU AUTONOMÍA</t>
  </si>
  <si>
    <t xml:space="preserve">L.4.2. Mejorar el desarrollo de la gestión académica y de la gestión de la investigación de las instituciones educativas en función de sus objetivos misionales. </t>
  </si>
  <si>
    <t>Escuelas Academico Profesionales</t>
  </si>
  <si>
    <t>Alumnos y docentes</t>
  </si>
  <si>
    <t>Actividad</t>
  </si>
  <si>
    <t>Adquisición de materiales e insumos para los laboratorios de la Escuela  Profesional de Ing. Informatica y Sistemas</t>
  </si>
  <si>
    <t xml:space="preserve"> Adquisiciones de insumos y materiales para las prácticas de laboratorio de la Escuela Profesional de Ing. Informática y Sistemas. La  Escuela tiene los equipos, pero le faltan los insumos y materiales para los alumnos y docentes desarrollen los trabajos de investigación, proyectos de investigación y tesis. Algunos materiales e insumos: Kit Teclado Mouse Gamer Inalambrico, Sensor temperatura Arduino DHT22, SENSOR DE DISTANCIA POR ULTRASONIDOS HC-SR04, Sensor de Luz con Fotocelda LDR, sensor de humedad del suelo, Sensor De Color Tcs230 Para Arduino 
</t>
  </si>
  <si>
    <t>global</t>
  </si>
  <si>
    <t>22. EDUCACION</t>
  </si>
  <si>
    <t>048. EDUCACION SUPERIOR</t>
  </si>
  <si>
    <t>0109. EDUCACIÓN SUPERIOR UNIVERSITARIA</t>
  </si>
  <si>
    <t>ACCIONES FINANCIADAS EN EL MARCO DE LA HERRAMIENTA DE INCENTIVOS PARA UNIVERSIDADES PÚBLICAS</t>
  </si>
  <si>
    <t>2.3.18.21</t>
  </si>
  <si>
    <t xml:space="preserve">Adquisición de materiales e insumos para los laboratorios de la Escuela  Profesional de Ing. Minas-Abancay
</t>
  </si>
  <si>
    <t xml:space="preserve"> Adquisiciones de insumos y materiales para las prácticas de laboratorio de la Escuela Profesional de Ing. Minas-Abancay. La  Escuela tiene los equipos, pero le faltan los insumos y materiales para los alumnos y docentes desarrollen los trabajos de investigación, proyectos de investigación y tesis. Algunos materiales e insumos a adquirir: Acido clorhídrico 37%-38%  P.A. Fco.2.5lt, Acido Nítrico 65% P.A.  Fco. X2.5  lt., Acido Sulfúrico 95-97% P.A.  Fco. X 2.5 lt, Acetona P.A., Sodio Carbonato anhidro. P.A Fco.0,5kg., Cloruro de Amonio P.A. Fco.x 1 Kg.  
</t>
  </si>
  <si>
    <t>Adquisición de materiales e insumos para los laboratorios de la Escuela  Profesional de Ing. Minas - Haquira</t>
  </si>
  <si>
    <t xml:space="preserve"> Adquisiciones de insumos y materiales para las prácticas de laboratorio de la Escuela Profesional de Ing. Minas-Haquira. La  Escuela tiene los equipos, pero le faltan los insumos y materiales para los alumnos y docentes desarrollen los trabajos de investigación, proyectos de investigación y tesis. Algunos bienes y materiales a adquirir: Borohidruro de sodio, Acido clorhídrico, Acido fosfórico, ácido nítrico concentrado, Acido sulfurico, Alchol etilico, Alchol  isobutilico, Amarillo de metilo, Amoniaco o hidroxido de amonio (al 25%, 30% o Anaranjado de metilo 
</t>
  </si>
  <si>
    <t>Adquisición de materiales e insumos para los laboratorios de la Escuela  Profesional de Ing. Ing. Agroecológica y Desarrollo Rural</t>
  </si>
  <si>
    <t xml:space="preserve"> Adquisiciones de insumos y materiales para las prácticas de laboratorio de la Escuela Profesional de Ing. Agroecológica y Desarrollo Rural. La  Escuela tiene los equipos, pero le faltan los insumos y materiales para los alumnos y docentes desarrollen los trabajos de investigación, proyectos de investigación y tesis. Lista de algunos materiales e insumos: manguera  1/2 de nivel, accesorio de extracción para destilación, termómetro digital desde 50hasta 300&amp;ordm;c, kit de tubos de ensayo, vasos de precipitación de vidrio de 250ML, vasos de precipitación de vidrio de 150ML, Balones para equipo soxflet,  manguera  3/8  de nivel, espatulas de metal de 2lngco  
</t>
  </si>
  <si>
    <t>Adquisición de materiales e insumos para los laboratorios de la Escuela  Profesional de Administración-Abancay</t>
  </si>
  <si>
    <t xml:space="preserve"> Adquisiciones de insumos y materiales para las prácticas de laboratorio de la Escuela Profesional de Administración-Abancay. La  Escuela tiene los equipos, pero le faltan los insumos y materiales para los alumnos y docentes desarrollen los trabajos de investigación, proyectos de investigación y tesis. Lista de materiales e insumos: Fuente De Poder Gigabyte 850w, Voltaje 100V/240V, Cantidad de conectores SATA: 8, Pad mouse, Bencina Solvente 1 litro, limpia vidrio para pantallas LED, Paños limpia vidrio 
</t>
  </si>
  <si>
    <t>Adquisición de materiales e insumos para los laboratorios de la Escuela  Profesional de   Administración-Tambobamba</t>
  </si>
  <si>
    <t xml:space="preserve"> Adquisiciones de insumos y materiales para las prácticas de laboratorio de la Escuela Profesional de Administración-Tambobamba. La  Escuela tiene los equipos, pero le faltan los insumos y materiales para los alumnos y docentes desarrollen los trabajos de investigación, proyectos de investigación y tesis. Lista de materiales e insumos: Antena para modem 2,4 GHz 7dBi WIFI Antena Booster WLAN RP-SMA f Router módem de tarjeta PCI, Pad mouse, Bencina Solvente 1 litro, limpia vidrio para pantallas LED, Paños limpia vidrio. 
</t>
  </si>
  <si>
    <t>Adquisición de materiales e insumos para los laboratorios de la Escuela  Profesional de Ing. Ciencia Política y Gobernabilidad</t>
  </si>
  <si>
    <t xml:space="preserve"> Adquisiciones de insumos y materiales para las prácticas de laboratorio de la Escuela Profesional de Ciencia Política y Gobernabilidad. La  Escuela tiene los equipos, pero le faltan los insumos y materiales para los alumnos y docentes desarrollen los trabajos de investigación, proyectos de investigación y tesis. Lista de algunos materiales e insumos: Pad mouse, Bencina Solvente 1 litro, limpia vidrio para pantallas LED, Paños limpia vidrio. 
</t>
  </si>
  <si>
    <t>Adquisición de materiales e insumos para los laboratorios de la Escuela Profesional de Educación Inicial Intercultural Bilingue: Primera y Segunda Infancia.</t>
  </si>
  <si>
    <t xml:space="preserve"> Adquisiciones de insumos y materiales para las prácticas de laboratorio de la Escuela Profesional de Educación Inicial Intercultural Bilingue: Primera y Segunda Infancia. La  Escuela tiene los equipos, pero le faltan los insumos y materiales para los alumnos y docentes desarrollen los trabajos de investigación, proyectos de investigación y tesis. Lista de algunos materiales e insumos: Guitarra de madera de 6 cuerdas, juegos de madera para sicomotrocidad, Marionetas, Juego de pisos de espuma de propileno, juego de conos coloreado  
</t>
  </si>
  <si>
    <t>Adquisición de materiales e insumos para los laboratorios de la Escuela  Profesional de Ing. Civil</t>
  </si>
  <si>
    <t xml:space="preserve">  Adquisiciones de insumos y materiales para las prácticas de laboratorio de la Escuela Profesional de Ing. Civil. La  Escuela tiene los equipos, pero le faltan los insumos y materiales para los alumnos y docentes desarrollen los trabajos de investigación, proyectos de investigación y tesis. Algunos materiales e insumos: Acido clorhídrico 37%-38%  P.A. Fco.2.5lt, Acido Nítrico 65% P.A.  Fco. X2.5  lt., Acido Sulfúrico 95-97% P.A.  Fco. X 2.5 lt, Acetona P.A., Sodio Carbonato anhidro. P.A Fco.0,5kg., Cloruro de Amonio P.A. Fco.x 1 Kg., Etanol Absoluto P.A. Fco. x 4 L, Acetato de amonio Fco. x 1 Kg. 
</t>
  </si>
  <si>
    <t>Adquisición de materiales e insumos para los laboratorios de la Escuela  Profesional de Medicina Veterinaria y Zootecnia.</t>
  </si>
  <si>
    <t xml:space="preserve"> Adquisiciones de insumos y materiales para las prácticas de laboratorio de la Escuela Profesional de Medicina Veterinaria y Zootecnia. La Escuela tiene los equipos, pero le faltan los insumos y materiales para los alumnos y docentes desarrollen los trabajos de investigacion, proyectos de investigacion y tesis. Algunos materiales e insumos a adquirir: Colorante Wrigth, tinción de leucocitos, 1 litro; Ketamina. Anestésico. Fco. x 100ml; Reactivo California Mastitis Test, CMT (Diagnóstico de mastitis bovina). 1Litro; Naricera o mocheta; Tubos vacutainer tapa roja. 50unid. x 6ml  
</t>
  </si>
  <si>
    <t>Adquisición de materiales e insumos para los laboratorios de la Escuela  Profesional de Ing. Agroindustrial</t>
  </si>
  <si>
    <t xml:space="preserve">  Adquisiciones de insumos y materiales para las prácticas de laboratorio de la Escuela Profesional de Ing. Agroindustrial. La  Escuela tiene los equipos, pero le faltan los insumos y materiales para los alumnos y docentes desarrollen los trabajos de investigación, proyectos de investigación y tesis. Algunos materiales e insumos a adquirir:   Agar  nutritibo microbiológico x 500 gr, Caldo Sabourau x 500 gr, Alginato sodico x 500 gr, Tartrato de sodio y potasio tetra hidratado x 5 Kg, Hidroxido de sodio x 1 Kg, Acido 3,5, dinitrosalicilico x 1 Kg, Phenol en cristales x 1 kg, Metabisulfito de sodio x 1 Kg, Glucosa Anhidra x 1 Kg, Folin - ciocalteau 2 N x 1 litro. 
</t>
  </si>
  <si>
    <t>UNHEVAL</t>
  </si>
  <si>
    <t>MEJORA DEL LABORATORIO DE INFORMÁTICA Y COMPUTACION, Y FORTALECIMIENTO DE COMPETENCIAS DE LOS DOCENTES Y ADMINISTRATIVOS DE LA FACULTAD DE INGENIERIA INDUSTRIAL Y SISTEMAS</t>
  </si>
  <si>
    <t xml:space="preserve"> IMPLEMENTACION DE LICENCIAS DE SOFTWARE EN EL LABORATORIO DE MANUFACTURA INTEGRADO POR COMPUTADORA CON CODIGO SL01LA27,PARA QUE EL ESTUDIANTE PUEDA: 
  &amp;bull; OBTENER RESULTADOS EN TIEMPO REAL DE TRABAJOS FORMATIVOS, INVESTIGACION Y/O TESIS, EL CUAL PERMITA TRANSFORMAR DATOS EN INFORMACION EN MENOR TIEMPO Y DE MEJOR LA CALIDAD PARA ASI OPTIMIZAR LOS RESULTADOS AL RESOLVER UN PROBLEMA: LOCAL, REGIONAL Y/O NACIONAL. 
  &amp;bull; ELEVAR EL NIVEL EDUCATIVO DE LA UNIVERSIDAD Y EL CONOCIMIENTO A TRAVES DE LA PRACTICA. 
  &amp;bull; CONTRIBUIR AL DESARROLLO Y EL PROGRESO DE LA EDUCACION EN LA UNIVERSIDAD CONSIDERANDO EN CUMPLIMIENTO DE LAS CONDICIONES BASICAS QUE EXIGE LA SUNEDU. 
  &amp;bull;  BUSCAR LA INTEGRACION ACADEMICA DEL ALUMNO EN EL SISTEMA DE INVESTIGACION 
  &amp;bull; APOYAR A TODAS LAS INGENIERIAS. 
  &amp;bull; PERMITIR EL DESARROLLO DE TESIS DE PREGRADO Y POST GRADO 
 &amp;bull; LOGRAR EL APRENDIZAJE EN EL CORTO PLAZO PARA LA PRONTA UTILIZACION DE ESTOS SOFTWARE EN EL LABORATORIO QUE SERVIRA PARA REALIZAR PRACTICAS ACADEMICAS ALINEADAS AL PROGRAMA CURRICULAR DE LA ESCUELA PROFESIONAL. 
 &amp;bull; EN EL MARCO DE BRINDAR EDUCACION SUPERIOR DE CALIDAD. CONTAR CON DOCENTES CAPACITADOS ES MUY IMPORTANTE DENTRO DE LA EDUCACION YA QUE SE PRESENTAN RETOS DIA A DIA Y ES DE SUMA IMPORTANCIA QUE EL DOCENTE TENGA LAS COMPETENCIAS Y LAS HERRAMIENTAS NECESARIAS PARA FORMAR ESTUDIANTES CON CAPACIDAD CIENTIFICA Y HUMANISTA. 
</t>
  </si>
  <si>
    <t>MARCO ANTONIO VILLAVICENCIO CABRERA - DECANO DE LA FACULTAD DE INGENIERÍA INDUSTRIAL Y DE SISTEMAS</t>
  </si>
  <si>
    <t>FACULTAD DE INGENIERÍA INDUSTRIAL Y DE SISTEMAS
735 ESTUDIANTES, EN LOS CURSOS: ESTADÍSTICA Y PROBABILIDADES, INVESTIGACIÓN DE OPERACIONES I, INVESTIGACIÓN DE OPERACIONES II, OPERACIONES Y PROCESOS UNITARIOS Y SIMULACIÓN.
 25 DOCENTES CAPACITADOS</t>
  </si>
  <si>
    <t>ADQUISICION DE SOFTWARE PARA ANALSIS ESTADISTICO</t>
  </si>
  <si>
    <t xml:space="preserve"> SOFTWARE ESTADISTICO 
</t>
  </si>
  <si>
    <t>UNIDAD</t>
  </si>
  <si>
    <t>2.6.61.32</t>
  </si>
  <si>
    <t>ADQUISICION DE SOFTWARE PARA PROGRAMACION LINEAL</t>
  </si>
  <si>
    <t>SOFTWARE PARA PROGRAMACION</t>
  </si>
  <si>
    <t>ADQUISICION DE SOFTWARE DE SIMULACION DE SISTEMAS</t>
  </si>
  <si>
    <t>SOFTWARE DE SIMULACION</t>
  </si>
  <si>
    <t>ADQUISICION DE SOFTWARE DE PROCESOS</t>
  </si>
  <si>
    <t xml:space="preserve"> SOFTWARE DE PROCESOS 
</t>
  </si>
  <si>
    <t xml:space="preserve">CONSULTORIA PARA EL FORTALECIMIENTO DE COMPETENCIAS DE LOS DOCENTES </t>
  </si>
  <si>
    <t xml:space="preserve"> MODELAMIENTO Y SIMULACION DE LOS PROCESOS BASADO EN ESTANDARES DE APLICACION GLOBAL 
</t>
  </si>
  <si>
    <t>SERVICIO</t>
  </si>
  <si>
    <t>2.3.27.31</t>
  </si>
  <si>
    <t xml:space="preserve"> CONFIGURACION BASICA DE ROUTERS Y SWITCHES E IMPLEMENTE ESQUEMAS DE ASIGNACION DE DIRECCIONES IPV4 E IPV6. CONFIGURAR  ROUTERS, SWITCHES Y DISPOSITIVOS FINALES PARA PROPORCIONAR ACCESO A RECURSOS DE RED LOCALES Y REMOTOS Y PARA HABILITAR LA CONECTIVIDAD INTEGRAL ENTRE DISPOSITIVOS REMOTOS. 
</t>
  </si>
  <si>
    <t>2.3.27.32</t>
  </si>
  <si>
    <t>UNJBG</t>
  </si>
  <si>
    <t>Capacitación docente 2021</t>
  </si>
  <si>
    <t xml:space="preserve"> Justificación: El avance tecnológico y científico de nuestra comunidad se encuentra en constante cambio, la cual exige al sistema educativo constante actualización y formación del docente universitario en la mejora de sus competencias,los mismos que cada semestre son evaluados por parte de los estudiantes, considerandose   en la evaluación  cuatro factores que cobran gran importancia en el proceso de enseñanza - aprendizaje,  que son:  metodología, investigación, uso de tecnologías y valores y actitudes para la enseñanza.  
</t>
  </si>
  <si>
    <t>OP3. MEJORAR LA CALIDAD DEL DESEMPEÑO DE LOS DOCENTES DE LA ESTP</t>
  </si>
  <si>
    <t>L.3.2. Fortalecer los procesos de formación continua y evaluación de los docentes de la ESTP.</t>
  </si>
  <si>
    <t xml:space="preserve">Direcciones de Escuela Profesionales
Vicerrectorado Académico </t>
  </si>
  <si>
    <t xml:space="preserve">Docentes nombrados y contratados. </t>
  </si>
  <si>
    <t xml:space="preserve">Capacitación docente 2021 por Carrera Profesionales </t>
  </si>
  <si>
    <t xml:space="preserve"> Descripción: Las escuelas profesionales priorizaran los factores que son necesarios a fortalecer, determinando las capacitaciones a desarrollar. Para lo cual se contratará los servicios de capacitadores de las especialidades solicitadas. Cabe mencionar que las capacitaciones serán ejecutadas por las escuelas profesionales y monitoreadas por el Vicerrectorado Académico de la UNJBG. Los planes presentados por la escuelas profesionales solo financiaran el gasto incurrido para los capacitadores. La meta es realizar de 30 capacitaciones, siendo uno por carrera profesional. 
</t>
  </si>
  <si>
    <t>Carrera profesional</t>
  </si>
  <si>
    <t xml:space="preserve">2.3.27.1199 </t>
  </si>
  <si>
    <t>Capacitación docente a nivel institucional</t>
  </si>
  <si>
    <t xml:space="preserve"> DESCRIPCION DE LA ACTIVIDAD: Este conjunto de capacitaciones estaran dirigidos por el Vicerrectorado académico a fin de atender los aspectos transversales que se requiere fortalecer en los docentes a nivel institucional. Estaran enmarcados en el aspecto de: 
-Enseñaza - Aprendizaje (3 aspectos). 
-Uso de herramientas digitales  
-Coaching educativo y liderazgo 
-Responsabilidad Universitaria 
El desarrollo de las capacitaciones se realizarán por grupos de acuerdo a las 7 facultades o los 4 canales, con la finalidad que los docentes interactuen con los capacitadores. 
Para el desarrollo de estas capacitaciones se contratá los servicios de capacitadores especialistas en rubro. 
La meta es realizar un total de 6 capacitaciones de los aspectos mencionados anteriormente. 
</t>
  </si>
  <si>
    <t>capacitación</t>
  </si>
  <si>
    <t>UNI</t>
  </si>
  <si>
    <t>Cubrir las brechas digitales</t>
  </si>
  <si>
    <t xml:space="preserve"> Reducir las brechas digitales para contribuir a la formación de pregrado y/o posgrado (alumnos) de la institución, para el adecuado desarrollo de las labores académicas, de investigación y administrativas. Asimismo, mejorar la Red de Comunicaciones de la UNI para garantizar el funcionamiento de los sistemas educativos e informáticos. 
</t>
  </si>
  <si>
    <t>Centro de Tecnologías de Información y Comunicaciones</t>
  </si>
  <si>
    <t>Comunidad Universitaria</t>
  </si>
  <si>
    <t>Adquisición de licencia de Microsoft.</t>
  </si>
  <si>
    <t xml:space="preserve"> Apoyo en el soporte informático a la formación de pregrado y/o posgrado (alumnos) de la institución, para la operatividad de las labores académicas, de investigación y administrativas, que permita contar con las actualizaciones de Microsoft. 
</t>
  </si>
  <si>
    <t>Licencia</t>
  </si>
  <si>
    <t>2.3.27.499</t>
  </si>
  <si>
    <t>Adquisición de licencias de software:
-CAMTASIA
-ZOOM
-GOOGLE MEET
-MATLAB
-ADOBE ILUSTRATOR y ADOBE PHOTOSHOP
-SPSS
-ARCGIS
-WOLFRAM MATHEMATICA
-SNAGIT EDITOR
-AMAZON WORKSPACES
-AMAZON EC2 (UNI Virtual)
-AMAZON EC2 (Portal UNI)
-AMAZON GLACIER
-CISCO SMARTNET
-VIMEO
-KAHOOT
-ITARIAN
-ADOBE
-STATA
-TURNITIN
-OVERLEAF.</t>
  </si>
  <si>
    <t xml:space="preserve"> Apoyo en el soporte informático a la formación de pregrado y/o posgrado (alumnos), para el adecuado desarrollo de las labores académicas, de investigación y administrativas, que permita contar con las actualizaciones al software original accediendo a las funcionalidades dadas por el fabricante. 
</t>
  </si>
  <si>
    <t>Software</t>
  </si>
  <si>
    <t>UNFV</t>
  </si>
  <si>
    <t>P1: MEJORAMIENTO DE ILUMINACIÓN EN AMBIENTES ACADÉMICOS</t>
  </si>
  <si>
    <t xml:space="preserve"> Los ambientes académicos del local SL01 presentan equipos de iluminación obsoletos y el sistema de cableado deteriorado, debido a la antiguedad y falta de mantenimiento. Se colocarán equipos con artefactos tipo led en aulas, laboratorios, talleres y salas de uso múltiple, y se cambiara el sistema de cableado interno, según lo estipulado en RNE. Con este servicio se mejorará las condiciones de iluminación y energía para uso de los equipos a fin de brindar un mejor servicio a los estudiantes, enlos pabellones A y C del local. 
</t>
  </si>
  <si>
    <t>L.4.1. Fomentar la calidad de las instituciones de ESTP, orientada al cumplimiento de los objetivos y metas misionales, acorde al ámbito de acción institucional</t>
  </si>
  <si>
    <t>EDUARDO DE LA CRUZ ALMEYDA - Jefe de la Oficina de Inversiones
JULIO TALLA RAMOS - Jefe de la Oficina de Abastecimiento y Servicios Generales</t>
  </si>
  <si>
    <t xml:space="preserve">Total:	3,728 (Cuatro facultades)
				ALUMNOS		DOCENTES
Ciencias Sociales:		1,133		70
Derecho y Ciencia Política:	1,463		55
Educación:			1,211		98
Humanidades			  646		52
</t>
  </si>
  <si>
    <t>Global</t>
  </si>
  <si>
    <t>2.3.24.21</t>
  </si>
  <si>
    <t>P2: SERVICIO DE MEJORAMIENTO DE CARPINTERIA METÁLICA</t>
  </si>
  <si>
    <t xml:space="preserve"> Los ambientes académicos del local SL01 cuentan con grandes ventanas fijas en las aulas del pabellón A, presentan carpintería metálica con vidrio simple y con sistema de apertura batiente, obstaculizando la circulación del aire. Se renovará implantando el sistema corredizo y con vidrio templado, siguiendo lo establecido en el RNE. Con este servicio se contará con una adecuada circulación del aire, cumpliendo las recomendaciones de bioseguridad para el regreso progresivo a la presencialidad. 
</t>
  </si>
  <si>
    <t xml:space="preserve">Arq. EDUARDO DE LA CRUZ ALMEYDA: Jefe Oficina de Inversiones
Lic. JULIO GREGORIO TALLA RAMOS: Jefe Oficina de Abastecimiento y Servicios Generales
</t>
  </si>
  <si>
    <t xml:space="preserve">Total:	3,728 (Cuatro facultades)
				ALUMNOS		DOCENTES
Ciencias Sociales:		1,133		70
Derecho y Ciencia Política:	1,463		55
Educación:			1,211		98
Humanidades			  646		52
</t>
  </si>
  <si>
    <t>P3: SERVICIO DE MEJORAMIENTO DE CARPINTERÍA DE MADERA</t>
  </si>
  <si>
    <t xml:space="preserve"> El local Emblemático SL01 con una antiguedad de más de 100 años, en el pabellón A se cuenta con grandes puertas de madera de la época, deterioradas por su antiguedad y falta de mantenimiento, por lo que deberán ser cambiadas con otras similares ya que son parte de la historia del local. Con este servicio se mejorará la seguridad y acceso a los ambientes del pabellón A, y se evitará exponer algún riesgo de salud y seguridad a los estudiantes por el estado deteriorado de las puertas. 
</t>
  </si>
  <si>
    <t xml:space="preserve">Total:	3,728 (Cuatro facultades)
				ALUMNOS		DOCENTES
Ciencias Sociales:		1,133		70
Derecho y Ciencia Política:	1,463		55
Educación:			1,211		98
Humanidades			   646		52
</t>
  </si>
  <si>
    <t>P4: RECUPERACIÓN DE PARANINFO Y ACCESIBILIDAD</t>
  </si>
  <si>
    <t xml:space="preserve"> El local Emblemático de la UNFV (Local SL01), se remodelará para que recupere la majestuosidad, se mejorará y/o cambiará la carpintería de madera existente (puertas), se eliminarán accesorios (placas) y letreros de las paredes, para pintarlas recuperando su color primigenio, así mismo se mejorará la iluminación del espacio y todos sus accesos de entrada y salida. Con este servicio se mejorará el servicio educativo brindado un espacio adecuado para uso de eventos académicos, culturales y otros. 
</t>
  </si>
  <si>
    <t>P5: ACONDICIONAMIENTO DE BAÑOS</t>
  </si>
  <si>
    <t xml:space="preserve"> El local SL03, posee una edificación antigua y otras relativamente nuevas, donde los baños del área académica en los 4 niveles de la edificación (damas y caballeros) requieren mantenimiento de sus aparatos sanitarios y accesorios, que se encuentran en mal estado, cambio de griferías antiguas a ahorradoras, y cambio de artefactos eléctricos antiguos por de iluminación tipo led. Con este servicio se mejorará las condiciones de salubridad e iluminación para los estudiantes. 
</t>
  </si>
  <si>
    <t xml:space="preserve">Total:	 1,604 (aforo total).
</t>
  </si>
  <si>
    <t>P5: ACONDICIONAMIE TO DE BAÑOS</t>
  </si>
  <si>
    <t>P6: MEJORAMIENTO DE LABORATORIOS y TALLERES</t>
  </si>
  <si>
    <t xml:space="preserve"> 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t>
  </si>
  <si>
    <t xml:space="preserve">Total: 624	 
Alumnos:	 570
Docentes:	  54 
</t>
  </si>
  <si>
    <t xml:space="preserve"> 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t>
  </si>
  <si>
    <t>P7: ACONDICIONAMIENTO DE  CONTROL ACADÉMICO</t>
  </si>
  <si>
    <t xml:space="preserve"> En local SL05, donde funciona la FOPCA, el ambiente de control académico existente se encuentra en us estado precario por falta de mantenimiento, con esta intervención se cambiará el piso, la cobertura de techo, pintado interno de paredes e iluminación con artefactos tipo led. Con este servicio se mejorará el ornato de las edificaciones y la iluminación para brindar un mejor servicio a los estudiantes. 
</t>
  </si>
  <si>
    <t>Arq. EDUARDO DE LA CRUZ ALMEYDA: Jefe Oficina de Inversiones
Lic. JULIO GREGORIO TALLA RAMOS: Jefe Oficina de Abastecimiento y Servicios Generales</t>
  </si>
  <si>
    <t>Total: 624	 
Alumnos:	570
Docentes:	 54</t>
  </si>
  <si>
    <t>P8: REPARACIÓN  DE LABORATORIOS</t>
  </si>
  <si>
    <t xml:space="preserve"> En local SL06, donde funciona la FIC, se mejorará el laboratorio de Estructuras e Ingeniería Sísmica, con el cambio de piso, pintado de paredes, se mejorará la iluminación con artefactos tipo led. Así como, el mejoramiento del laboratorio de Pavimentos con uniformizado de pisos, pintado de paredes y cambio de luminarias tipo led. Con este servicio se mejorará las condiciones de los laboratorios, a fin de brindar un mejor servicio de los estudiantes. 
</t>
  </si>
  <si>
    <t xml:space="preserve">Total: 975	 
Alumnos:	 931
Docentes:	  44 </t>
  </si>
  <si>
    <t>P9: ACONDICIONAMIENTO DE LABORATORIOS</t>
  </si>
  <si>
    <t xml:space="preserve"> En local SL07, donde funcionan 04 Facultades, se acondicionarán 08 laboratorios, mejorando la iluminación, los equipos de fluorescentes en mal estado se reemplazarán por artefactos tipo led, pintado de ambientes y mantenimiento de las mesas de concreto, en algunos laboratorios se cambiarán el tipo de piso debido al deterioro existente y será reemplazado por porcelanato. Con este servicio se mejorará las condiciones de los laboratorios, a fin de brindar un mejor servicio de los estudiantes. 
</t>
  </si>
  <si>
    <t xml:space="preserve">Total:	6,069(Cuatro facultades)
							ALUMNOS		DOCENTES
Administración:					         1,285		73
Ingeniería Geográfica, Ambiental y Ecoturismo:	         1,067		56
Ingeniería Industrial y de sistemas:			 2,036		115
Psicología			  			 1,351		86
</t>
  </si>
  <si>
    <t>P10: SERVICIO DE PINTADO DE PABELLONES  A, B  Y ADMINISTRATIVO</t>
  </si>
  <si>
    <t xml:space="preserve"> En local SL07, donde funcionan 04 Facultades, se pintarán los pabellones A de 5 pisos que incluye parte de la fachada que da a la Av. Colonial, pabellón B, donde se encuentra el comedor universitario, y el edificio administrativo de 7 pisos que da a la fachada de la av. Colonial. Con este servicio se mejorará el ornato de las edificaciones y áreas comunes para brindar un servicio saludable a los estudiantes. 
</t>
  </si>
  <si>
    <t>P11: SERVICIO DE ACONDICIONAMIENTO EN AMBIENTES DE LABORATORIOS</t>
  </si>
  <si>
    <t xml:space="preserve"> En local SL08, donde funciona la FIEI, se mejorarán los ambientes de 7 laboratorios mediante el cambio de fluorescentes en mal estado por artefactos tipo led, pintado de ambientes y mantenimento de mesas de concreto, en algunos laboratorios se cambiarán el tipo de piso por deterioro y serán reemplazados con porcelanato. Con este servicio se mejorará las condiciones de los laboratorios, a fin de brindar un mejor servicio de los estudiantes. 
</t>
  </si>
  <si>
    <t xml:space="preserve">Arq. EDUARDO DE LA CRUZ ALMEYDA: Jefe Oficina de Inversiones
Lic. JULIO GREGORIO TALLA RAMOS: Jefe Oficina de Abastecimiento y Servicios Generales
</t>
  </si>
  <si>
    <t>Total: 		914	 
Alumnos:	881
Docentes:	 33</t>
  </si>
  <si>
    <t>P12: SERVICIO DE CAMBIO COBERTURA LOSA MULTIUSOS</t>
  </si>
  <si>
    <t xml:space="preserve"> El local SL09, donde funciona la FO, cuenta con una losa deportiva cuya cobertura de malla rachel por el paso del tiempo y el clima está totalmente deteriorada. Se dará mantenimiento a la estructura existente, se colocará una cobertura de lona doble faz mirage, con ojalillos metálicos, tensado con driza de poliester, se mejorará el sistema de iluminación y pintado de la zona de tribunas. Con este servicio se brindarán adecuadas condiciones para los servicios deportivos a los estudiantes. 
</t>
  </si>
  <si>
    <t xml:space="preserve">Total: 		654	 
Alumnos:	559
Docentes:	  95
</t>
  </si>
  <si>
    <t>P13: MEJORAMIENTO  DE ILUMINACIÓN DE AMBIENTES</t>
  </si>
  <si>
    <t xml:space="preserve"> En el local SL09, donde funcionan la Facultad de Odontología, presentan equipos de iluminación obsoletos y el sistema de cableado deteriorado, debido a la antiguedad y falta de mantenimiento. Se colocarán equipos con artefactos tipo led en los diversos ambientes y se cambiará el sistema de cableado interno. Con este servicio se mejorará la iluminación y la energía para el uso eficiente de equipos en la prestación de servicios a los estudiantes. 
</t>
  </si>
  <si>
    <t xml:space="preserve">Total: 		654	 
Alumnos:	559
Docentes:	 95
</t>
  </si>
  <si>
    <t>P14: SERVICIO DE MEJORAMIENTO DE BAÑOS</t>
  </si>
  <si>
    <t xml:space="preserve"> En el local SL09, donde funcionan la Facultad de Odontología, en los ambientes académicos, se dará mantenimiento a los baños del local (damas y caballeros), consistente en mantenimiento de aparatos sanitarios y accesorios, cambio de lo que está en mal estado, cambio de griferías antiguas por ahorradoras y cambio de artefactos eléctricos antiguos por artefactos tipo led. Con este servicio se mejorará las condiciones de salubridad e iluminación en los ambientes académicos de la Facultad para los estudiantes. 
</t>
  </si>
  <si>
    <t>Total: 		654	 
Alumnos:	559
Docentes:	 95</t>
  </si>
  <si>
    <t>P15: MEJORAMIENTO DE LABORATORIOS EN FACULTADES</t>
  </si>
  <si>
    <t xml:space="preserve"> En el local SL10, donde funcionan facultades del área de ciencias de la salud, se mejorarán los laboratorios de la Facultad de Medicina, en cuanto a la iluminación, cambio de equipos de fluorescentes en mal estado por tipo led, pintado de ambientes y mantenimiento de mesas de concreto, en algunos laboratorios se cambiarán los pisos deteriorados por el paso del tiempo y serán reemplazado por porcelanato. Con este servicio se mejorará las condiciones de los laboratorios, a fin de brindar un mejor servicio de los estudiantes. 
</t>
  </si>
  <si>
    <t>Total: 3,491 (Tres Facultades)
			ALUMNOS		DOCENTES	
Ciencias Naturales:	   713		84
Medicina:		 1,467		339
Tecnología Médica:	   733		155</t>
  </si>
  <si>
    <t>P16: SERVICIO DE REPARACIÓN TECHO ARCHIVO CENTRAL</t>
  </si>
  <si>
    <t xml:space="preserve"> En el local SL10, el techo de la edificación del Archivo Central presenta fisuras y filtraciones que dañan los archivos. Se impermeabilizará con imprimación bituminosa, se colocará la manta asfáltica aluminizada, ladrillos pasteleros sobre los parapetos en todo el borde perimetral de la estructura. Debido a la afectación de parte del muro izquierdo por salitre, aplicación de sellador antisalitre y pintado. Con este servicio se mantendrá en condiciones adecuadas el acervo documentario de la UNFV. 
</t>
  </si>
  <si>
    <t xml:space="preserve">Total: 3,491 (Tres Facultades)
			ALUMNOS		DOCENTES	
Ciencias Naturales:	   713		84
Medicina:		 1,467		339
Tecnología Médica:	   733		155
</t>
  </si>
  <si>
    <t>006. GESTIÓN</t>
  </si>
  <si>
    <t>0008. ASESORAMIENTO Y APOYO</t>
  </si>
  <si>
    <t>P17: ACONDICIONAMIENTO DE BAÑOS EN PABELLONES</t>
  </si>
  <si>
    <t xml:space="preserve"> En el local SL10, donde funcionan 3 Facultades, se dará mantenimiento al 50% de los baños del local (damas y caballeros), aparatos sanitarios y accesorios y cambio de lo que está en mal estado, así mismo se cambiarán las griferías antiguas por ahorradoras, y cambio de artefactos eléctricos antiguos por artefactos de iluminación tipo led. Con este servicio se mejorará las condiciones de salubridad e iluminación del local para los estudiantes. 
</t>
  </si>
  <si>
    <t xml:space="preserve">Total: 208 (aforo del local) 
</t>
  </si>
  <si>
    <t>P18: SERVICIO DE REPARACIÓN DE TECHO DE AMBIENTE DE GESTIÓN ACADÉMICA</t>
  </si>
  <si>
    <t xml:space="preserve"> En el local SL16 funcionan oficinas de gestión acad. - adm. La cobertura del 4to. piso se encuentra deteriorada, se reemplazará con una estructura metálica y planchas de thermotecho, canaletas para Termotecho tipo friso, se colocará cielorraso de baldosas de fibrocemento y se reinstalará todo el circuito de data, cable, telefonía, circuito eléctrico y aire acondicionado. Se colocarán luminarias tipo PANEL LED. Con este servicio se mejorarán los ambientes para una adecuada gestión académica. 
</t>
  </si>
  <si>
    <t>P19: ADQUISICIÓN DE MOBILIARIO PARA EL COMEDOR UNVIERSITARIO DEL LOCAL SL04</t>
  </si>
  <si>
    <t xml:space="preserve"> En el local SL04, ubicado en el pasaje Páez N&amp;ordm;140, Jesús María, Lima, donde funciona la Facultad de Arquitectura y Urbanismo, se ha acondidionado el Comedor Universitario mediante trabajos de servicios, estando pendiente el mejoramiento del mobiliario. Para la zona de atención a alumnos y atención a profesores, se realizará el mejoramiento y en algunos casos el reemplazo de las mesas modulares con estructura metálica y tableros de melamina, sillas ergonómicas similares a las existentes y mobiliario para la cocina: mesas de acero inoxidable para la zona de picado, preparación y servido, cumpliendo  con algunas de la observaciones presentadas por SUNEDU durante el Proceso de Licenciamiento Institucional. Se precisa que no se realizará la reposición o mejoramiento integral. 
</t>
  </si>
  <si>
    <t xml:space="preserve">Estudiantes: 708
Docentes:   56 
</t>
  </si>
  <si>
    <t>2.6.32.22</t>
  </si>
  <si>
    <t>P20: ADQUISICIÓN DE MOBILIARIO PARA LABORATORIO DEL LOCAL SL07</t>
  </si>
  <si>
    <t xml:space="preserve"> En el local SL07, ubicado en la Av. Oscar R. Benavides (ex Colonial) N&amp;ordm;450, Lima. donde funcionan las Facultades de: Administración, Ingeniería Geográfica Ambiental y Ecoturismo, Ingeniería Industrial y de Sistemas, y Psicología,  se dará mejoramiento al mobiliario de 08 laboratorios de los 24 existentes en el local, así mismo, se remplazará alguno de los muebles que se encuentran deteriorados. Estos serán con estructura de fierro y planchas de melamina,o planchas de acero inoxidable, cumpliendo  con algunas de la observaciones presentadas por SUNEDU durante el proceso de Licenciamiento Institucional. Se precisa que no se realizará la reposición o mejoramiento integral. 
</t>
  </si>
  <si>
    <t xml:space="preserve">Estudiantes: 5739
Docentes:   330
</t>
  </si>
  <si>
    <t>P21: ADQUISICIÓN DE MOBILIARIO PARA LABORATORIO DEL LOCAL SL10</t>
  </si>
  <si>
    <t xml:space="preserve"> En el local SL10, ubicado en el Jr. Río Chepén s/n, El Agustino, donde funcionan las Facultades de Ciencias Naturales, Medicina y Tecnología Médica, se requiere dar mejoramiento al mobiliario de los laboratorios y se remplazará algunos que se encuentran deteriorados, serán en estructura de fierro y planchas de melamina, logrando uniformizar muebles en todos los laboratorios; cumpliendo  con algunas de la observaciones presentadas por SUNEDU durante el proceso de Licenciamiento Institucional. Se precisa que no se realizará la reposición o mejoramiento integral. 
</t>
  </si>
  <si>
    <t>Estudiantes: 1,467
Docentes:   339</t>
  </si>
  <si>
    <t>P22: AUTOMATIZACIÓN DE LA GESTIÓN DE SERVICIOS DE TI.</t>
  </si>
  <si>
    <t xml:space="preserve"> La Universidad posee un parque informático de más de 5000 equipos que comprenden: PC escritorio, Pc portátil, All in One, Telefonía IP, Impresora, Swith, Access Point Wirelless, Router, Servidor entre otros. Automatización la gestión de activos de TI vía internet (Online) permitirá integrar, administrar, controlar, visualizar el seguimiento y uso del parque informático y de comunicaciones e intangibles (software base y aplicativos) de la universidad.  
 El alcance de la solución informática, incluye la Gestión de servicios de TI, tales como: 
- Gestión de incidentes, 
- Gestión de activos de TI y no TI 
- Seguimiento y gestión de eventos 
- Gestión de problemas y soluciones 
- Gestión de cambios 
- Gestión de proyectos 
- Gestión de contratos 
- Gestión de la liberación  
- Gestión del catálogo de servicios 
- Gestión de la configuración del servicio  
- Gestión de la continuidad del servicio y Diseño de servicio  
- Servicio de mesa o Mesa de servicio 
- Gestión de nivel de servicio  
- Gestión de solicitudes de servicio 
</t>
  </si>
  <si>
    <t>Ing. José Enrique Pastor Castillo
Jefe de la Oficina Central de Gestión de Tecnologías de la Información</t>
  </si>
  <si>
    <t xml:space="preserve">Estudiantes: 19558
Docentes: 1621
Servidores administrativos: 929
</t>
  </si>
  <si>
    <t>P23: SERVICIO DE MANTENIMIENTO DEL CUARTO DE COMUNICACIONES</t>
  </si>
  <si>
    <t xml:space="preserve"> El cuarto de comunicaciones requiere mantenimiento para salvaguardar la continuidad operacional en caso de corte de energía, variación de temperatura y otros posibles incidentes, así como garantizar los mecanismos de seguridad para el acceso al mismo. Factores ligados a la energía, mantenimiento preventivo y correctivo de los elementos de refrigeración del sistema contra incendios y  del sistema de video vigilancia; elementos indispensables para garantizar las operaciones tecnológicas en un ambiente seguro. 
</t>
  </si>
  <si>
    <t>Estudiantes: 19558
Docentes: 1621
Servidores administrativos: 929</t>
  </si>
  <si>
    <t>2 . 3 . 2 4 . 7 1</t>
  </si>
  <si>
    <t>P24: SERVICIO DE DIGITALIZACIÓN E INDEXACIÓN DEL ARCHIVO GENERAL DE LA UNFV</t>
  </si>
  <si>
    <t xml:space="preserve"> Mediante este servicio se busca viabilizar la implementación de un proceso de digitalización documentaria certificada como parte del proceso de apoyo en la Gestión de Archivos de la UNFV. Se requiere normalizar y estandarizar los aspectos técnicos y legales que se deben tener en cuenta para implementar un sistema de digitalización documental certificada. Para generar un impacto ambiental a partir de la reducción de almacenamiento de papel en el proceso de apoyo Gestión Documentaria. 
</t>
  </si>
  <si>
    <t>P25: CONSULTORÍA PARA LA ELABORACION DE LOS DOCUMENTOS DE GESTIÓN DEL GOBIERNO DIGITAL DE LA UNFV</t>
  </si>
  <si>
    <t xml:space="preserve"> Mediante este servicio de consultoría se busca la elaboración de documentos para la adecuada administración y proyección de los servicios basados en las TICs, que son el soporte operativo de la UNFV, Plan de Gobierno Digital, Reglamentos (Seguridad de la Información, Ciclo de Vida del Software, Inter operatividad, Uso de la firma digital, Uso de servicios en la nube, Protección de Datos), Plan de Contingencias de TI, Plan de Interacción de TI , Directiva de uso, evaluación y estandarización de software y/o Base de Datos. 
</t>
  </si>
  <si>
    <t>2.3.27.11</t>
  </si>
  <si>
    <t>P26: CONCURSO CON FINANCIAMIENTO DE PROYECTOS DE INVESTIGACIÓN PARA COMUNIDADES DEL CONOCIMIENTO DEBIDAMENTE ACREDITADOS</t>
  </si>
  <si>
    <t xml:space="preserve"> Promover el registro y fortalecimiento de grupos de invest. que contribuyan a la generación de conocimientos y producción científica, siendo el medio la convocatoria de financiamiento de proyectos de invest. que tengan como resultado publicaciones en revista indexadas, que permitan la formación de investigadores y grupos de invest., así como establecer vínculos con investigadores nacion. e intern. y generar eventos académicos. La convocatoria implicará priorizar líneas de investigación aprobadas. 
</t>
  </si>
  <si>
    <t>L.3.1. Facilitar los entornos y recursos de soporte y desarrollo para los docentes de la ESTP</t>
  </si>
  <si>
    <t>Dr. José Héctor Livia Segovia
Director del Instituto Central de Gestión de la Investigación.
Mg Cesar Guerrero Barrantes 
Jefe de la Oficina de Proyecto del Instituto Central de Gestión de la Investigación</t>
  </si>
  <si>
    <t>Total	360
Comunidades actuales: 36
Comunidades proyectadas a formarse a raíz del concurso: 15
Docentes: 144
Estudiantes: 72</t>
  </si>
  <si>
    <t>Publicaciones</t>
  </si>
  <si>
    <t>0015. INVESTIGACIÓN BÁSICA</t>
  </si>
  <si>
    <t>5001792. ACCIONES DE INVESTIGACIÓN</t>
  </si>
  <si>
    <t>P27: CONCURSO DE FINANCIAMIENTO DE PROYECTOS PARA DOCENTES CALIFICADOS COMO INVESTIGADORES RENACYT</t>
  </si>
  <si>
    <t xml:space="preserve"> Se busca consolidar y fortalecer el capital humano calificado, dedicado a la investigación genere publicaciones, se fortalezca las comunidades del conocimiento y líneas de investigación, motivar a la incorporación de nuevos docentes como investigadores Renacyt. Es un concurso orientado a fortalecer el capital humano en investigación, priorizando las líneas de investigación de la UNFV, los requisitos para el acceso se establecerán en las bases del concurso. 
</t>
  </si>
  <si>
    <t>Dr. José Héctor Livia Segovia
Director del Instituto Central de Gestión de la Investigación
Mg Cesar Guerrero Barrantes 
Jefe de la Oficina de Proyecto del Instituto Central de Gestión de la Investigación</t>
  </si>
  <si>
    <t>Total Renacyt	       10
Área de conocimiento	N°
Salud	                2
Naturales	        2
Administración	        2
Sociales	        2
Ingenierías	        2
EUPG	                2</t>
  </si>
  <si>
    <t>P28: CONCURSO DE SUBVENCIÓN DE TRABAJOS ACADÉMICOS Y TESIS PARA LA GRADUACIÓN OPORTUNA</t>
  </si>
  <si>
    <t xml:space="preserve"> El concurso tiene como objetivo mejorar las estrategias de soporte para la obtención de la licenciatura, contribuyendo a la graduación oportuna y cumplir con requerimiento de SUNEDU respecto del licenciamiento, que señala el incremento de tesis. Asimismo promueve el desarrollo y fortalecimiento de los servicios complementarios que contribuyan a la formación integral de los estudiantes. Se financiarán tesis con proyectos aprobados, que cuenten con asesores, sean egresados, participando de un concurso y cuyo  producto o entregable será  la tesis sustentada y sometida para la publicación en una revista. 
</t>
  </si>
  <si>
    <t>OP2. FORTALECER LA FORMACIÓN INTEGRAL DE LOS ESTUDIANTES DE LA ESTP, QUE RESPONDA A LOS CONTEXTOS SOCIALES,  CULTURALES Y PRODUCTIVOS</t>
  </si>
  <si>
    <t>L2.1. Fortalecer la formación académica pertinente de los estudiantes de las instituciones educativas, acorde a las demandas sociales, culturales y productivas,  contribuyendo a la empleabilidad de los egresados.</t>
  </si>
  <si>
    <t>Instituto Central de Gestión de la Investigación : Área usuaria 
Oficina Central de Gestión de las Tecnologías de la Información : Determinación de especificaciones técnicas
Oficina de Abastecimiento y Servicios Generales : Adquisición de equipos</t>
  </si>
  <si>
    <t xml:space="preserve">Total: 18 Facultades
Área de conocimiento	Facultades
Salud                	   4
Naturales	           1
Administración	           3
Sociales	           4
Ingenierías	           6
</t>
  </si>
  <si>
    <t>Tesis</t>
  </si>
  <si>
    <t>2.5.31.11</t>
  </si>
  <si>
    <t>P29: SERVICIO DE PUBLICACIÓN EN REVISTAS INDEXADAS (ARTICLE PROCESSING CHARGE)</t>
  </si>
  <si>
    <t xml:space="preserve"> El servicio  asumirá el pago a la revista indexada y arbitradas (Q1, Q2)   que publicará artículos de los investigadores que consignen como filiación a la UNFV, denominada costo por publicación (article Processing Charge), que algunas revistas de alto impacto exigen a los autores por la publicación de sus artículos en acceso abierto luego de la aceptación del paper, posterior al proceso de revisión por pares. El autor gestiona el pago del servicio siempre y cuando el artículo sea consignado en Scopus o Web of Science. 
</t>
  </si>
  <si>
    <t>OP6. MOVILIZAR RECURSOS A LAS INSTITUCIONES DE LA ESTP PARA LA MEJORA DE LA CALIDAD Y EL DESARROLLO DE LA INVESTIGACIÓN E INNOVACIÓN</t>
  </si>
  <si>
    <t xml:space="preserve">L.6.1. Establecer mecanismos de financiamiento por resultados orientados a la mejora de la calidad y a la investigación, desarrollo e innovación en las instituciones educativas de las ESTP. </t>
  </si>
  <si>
    <t>Dr. José Héctor Livia Segovia
Director del Instituto Central de Gestión de la Investigación</t>
  </si>
  <si>
    <t>50 docentes</t>
  </si>
  <si>
    <t>P30: SERVICIO DE ADECUACIÓN DE LA REVISTA CÁTEDRA VILLARREAL A LOS ESTÁNDARES DE LATINDEX 2.0, OJS 3.3 Y SCIELO</t>
  </si>
  <si>
    <t xml:space="preserve"> Este servicio busca fortalecer y dar visibilidad a las revistas científicas de la universidad, de tal forma que la consultoría pueda adecuar la revista  Catedra Villarreal a los estándares de  OJS 3.3 y generar la meta data para Scielo, en términos de marcación de los artículos, adecuarlos a formatos HTLM, XML y Epub, además de diseñar una página web en inglés y portugués, afín de poder recibir artículos de otros países, así como la capacitación al personal de la UNFV que gestiona la revista institucional. Los aspectos señalados permitirán postular la revista a diversas bases de datos y alcanzar mayor número de indexaciones. 
</t>
  </si>
  <si>
    <t>Área de fomento a la investigación</t>
  </si>
  <si>
    <t>Revista</t>
  </si>
  <si>
    <t>P31: EQUIPAMIENTO PARA FORTALECER EL SISTEMA DE INVESTIGACIÓN</t>
  </si>
  <si>
    <t xml:space="preserve"> Adquisición de 38 laptop  para fortalecer el sistema de investigación de la UNFV, la misma que está compuesta por 19 Unidades de investigación, lo cual permtira un mejoramiento de  la conectividad y poder  efectuar eventos de investigacion a nivel nacional e internacional. 
</t>
  </si>
  <si>
    <t>Total: 18 Facultades
Área de conocimiento  Facultades
Salud                    4
Naturales            1
Administración            3
Sociales            4
Ingenierías            6</t>
  </si>
  <si>
    <t xml:space="preserve"> Adquisición de 38 laptop  para fortalecer el sistema de investigación de la UNFV, la misma que está compuesta por 19 Unidades de investigación, lo cual permtira un mejoramiento de  la conectividad y poder  efectuar eventos de investigacion a nivel nacional e internacional 
</t>
  </si>
  <si>
    <t>Equipos</t>
  </si>
  <si>
    <t>2.6.32.31</t>
  </si>
  <si>
    <t>P32: EQUIPAMIENTO PARA LABORATORIOS DE INVESTIGACIÓN</t>
  </si>
  <si>
    <t xml:space="preserve"> Concurso de proyectos de investigación que de acuerdo a las bases de convocatoria  debe  incluir la adquisicion de  equipamiento del laboratorio de investigación, sustentando que generara otros proyectos a futuro, lo cual permitira fortalecer la infraestructura para la investigación. El equipamiento implica la selección, adquisición e instalación del equipo, asi como la capacitación; lo cual permitirá desarrollar el proyecto ganador formulado y culminar con una publicación en revista indizada de la especialidad,tal como lo expresaran las bases del concurso. 
</t>
  </si>
  <si>
    <t>03 Laboratorios de Facultades
Área de conocimiento     N°
Salud               1
Naturales      2</t>
  </si>
  <si>
    <t>P32: EQUIPAMIENTO PARA LABORATORIOS DE DE INVESTIGACIÓN</t>
  </si>
  <si>
    <t>2.6.32.999</t>
  </si>
  <si>
    <t>P33: 2378430-MEJORAMIENTO DE LAS CONDICIONES DE ACCESIBILIDAD PARA PERSONAS CON DISCAPACIDAD EN EL PREDIO N° 16 DE LA UNFV-LIMA</t>
  </si>
  <si>
    <t xml:space="preserve"> Esta inversión se ejecutará en el local SL10, El Agustino, donde funcionan las facultades de Ciencias Naturales y Matemática, Medicina Humana, y Tecnología Médica. Los trabajos a ejecutar se dan en cumplimiento a la Norma A.120:  Accesibilidad para Personas con Discapacidad y de las personas Adultas Mayores , del Reglamento Nacional de Edificaciones, para lo cual se crearan y adecuarán ambientes, y se desarollarán rutas accesibles que permitan el desplazamiento y la atención de las personas con discapacidad y adultos mayores, en las mismas condiciones que el público en general. La inversión comprende los siguientes componentes: Rampas y veredas, Ascensores (pozos pit, acondicionamiento eléctrico, equipos, estructuras y cerramientos), Salvaescaleras, y Servicio Higiénicos para discapacitados. Con el monto asignado: S/1&amp;#39;192,284.93, se avanzará con la ejecución de los componetes: RAMPAS y VEREDAS; y SERVICIOS HIGIENICOS PARA DISCAPACITADOS. 
</t>
  </si>
  <si>
    <t>Estudiantes: 2,913
Docentes:   578</t>
  </si>
  <si>
    <t>Inversion</t>
  </si>
  <si>
    <t>Unidad</t>
  </si>
  <si>
    <t>4000040</t>
  </si>
  <si>
    <t>2.6.22.25</t>
  </si>
  <si>
    <t>UNFS</t>
  </si>
  <si>
    <t>Suscripción para el acceso a base de datos.</t>
  </si>
  <si>
    <t xml:space="preserve"> La Implementación de mecanismos de soporte para los estudiantes es un objetivo fundamenta con lo cual se contribuirá a la permanencia y graduación oportuna de los estudiantes de las tres carreras profesionales de la Universidad Nacional de Frontera. Adquisición de bases de datos y bibliografía digital para la Biblioteca Central, acorde con las carreras profesionales de la UNF. 
 La Implementación de mecanismos de soporte para los estudiantes es un objetivo fundamenta con lo cual se contribuirá a la permanencia y graduación oportuna de los estudiantes de las tres carreras profesionales de la Universidad Nacional de Frontera. Adquisición de bases de datos y bibliografía digital para la Biblioteca Central, son plataformas que proporcionan contenidos, así como servicios bibliográficos y documentales. Están hechas para responder a la gran demanda de información de estudiantes, profesionales, y usuarios en general, acorde con las carreras profesionales de la UNF. La Biblioteca Central viene viene realizando las gestiones correspondientes para la implementación del servicio y la utilidad de la información contenida en soportes digitales como libros, revistas, informes, investigaciones, boletines y otros similares, videos o simuladores, tesis, artículos científicos selectos en revistas indexadas de la más alta categoría, como por ejemplo Web of Science o Scopus/wos y otros en formatos texto completo o agregadores e-libro/proquest) y otras bases de datos bibliograficas de acceso libre. Se sugiere que el servicio sea a perpetuidad con opción a la actualización del material digital bibliográfico. 
</t>
  </si>
  <si>
    <t>Unidad de Bibliotecas</t>
  </si>
  <si>
    <t>Servicio de acceso a base de datos</t>
  </si>
  <si>
    <t xml:space="preserve"> Adquisición de bases de datos y bibliografía digital para la Biblioteca Central, acorde con las carreras profesionales de la UNF. 
</t>
  </si>
  <si>
    <t>Sistema</t>
  </si>
  <si>
    <t>UNAJMA</t>
  </si>
  <si>
    <t>ACTUALIZACION DE LOS PLANES DE ESTUDIO</t>
  </si>
  <si>
    <t xml:space="preserve"> Se realizará la Contratación de una Consultoría para el servicio de Actualización de los Planes de Estudio de la Escuela Profesional de Ingeniería Agroindustrial, Ingeniería Ambiental, Ingeniería de Sistemas, Administración de Empresas, Contabilidad y Educación Primaria Intercultural. El servicio no contempla la adquisición de equipamiento 
</t>
  </si>
  <si>
    <t xml:space="preserve">vicepresidente académico
</t>
  </si>
  <si>
    <t>Estudiantes Universitarios de todos los ciclos academicos</t>
  </si>
  <si>
    <t>ACTUALIZACION DE LOS PLAN DE ESTUDIOS</t>
  </si>
  <si>
    <t>GLOBAL</t>
  </si>
  <si>
    <t>IMPLEMENTACION DE SISTEMA DE GESTION</t>
  </si>
  <si>
    <t xml:space="preserve"> Se realizará la Contratación de una Consultoría  para implementar todos los requisitos a través de un mapeo de procesos y elaboración de documentos de la norma ISO 21001. Así también involucra el pago de la Consultora para el proceso de Certificación realizado por un organismo independiente y acreditado en la norma ISO 21001, el cual aplicará un proceso de evaluación de conformidad, esperando así como Resultado la Certificación ISO 21001 para la Universidad Nacional José María Arguedas 
</t>
  </si>
  <si>
    <t>Estudiantes y trabajadores de la Universidad Nacional José María Arguedas</t>
  </si>
  <si>
    <t>IMPLEMENTACION DEL SISTEMA DE GESTION</t>
  </si>
  <si>
    <t>ACTUALIZACION DEL MODELO EDUCATIVO</t>
  </si>
  <si>
    <t xml:space="preserve"> Se realizará la contratación de una Consultoría para el servicio de Actualización del Modelo Educativo de la Universidad Nacional José María Arguedas 
</t>
  </si>
  <si>
    <t>Estudiantes de la Universidad Nacional José María Arguedas</t>
  </si>
  <si>
    <t>SERVICIO DE CONSULTORÍA PARA LA ACTUALIZACION DEL MODELO EDUCATIVO</t>
  </si>
  <si>
    <t>AMPLIACION Y MEJORAMIENTO DEL SIST DE AGUA Y DESAGUE</t>
  </si>
  <si>
    <t xml:space="preserve"> Se destinará al financiamiento de la ejecución del PI de Sistema de agua y alcantarillado, ya que actualmente las condiciones básicas del Sistema de agua potable y desague en la Sede de Ccoyahuacho de la UNAJMA no son óptimas. Considerando que en esta Sede se alberga a las Escuelas profesionales de Ing. Sistemas, Contabilidad, Administración, Educación Primaria, Ciencias Básicas y servicios complementarios como el Comedor, Clínica Universitaria y Auditorio, se requiere de manera urgente mejorar el abastecimiento de agua potable y también el sistema de alcantarillado. 
</t>
  </si>
  <si>
    <t xml:space="preserve">Unidad Ejecutora de Inversiones
</t>
  </si>
  <si>
    <t>Estudiantes de las Escuelas Profesionales de la zona de intervención dentro del campus universitario de la la Universidad Nacional José María Arguedas.</t>
  </si>
  <si>
    <t>2.6.22.22</t>
  </si>
  <si>
    <t xml:space="preserve">MANTENIMIENTO DE LABORATORIOS DE BIOTECNOLOGÍA Y QUÍMICA DE LA ESCUELA PROFESIONAL DE INGENIERÍA AGROINDUSTRIAL </t>
  </si>
  <si>
    <t xml:space="preserve"> Se realizará el Mantenimiento de la infraestructura de los Laboratorios de Biotecnología y Química de la Escuela Profesional de Ingeniería Agroindustrial, a través de cambio de cerámico en las mesas de trabajo, cambio de puerto de toma corriente, lavaderos, divisiones interiores, etc. 
</t>
  </si>
  <si>
    <t xml:space="preserve">Unidad Ejecutora de Inversiones - Área de Mantenimiento
</t>
  </si>
  <si>
    <t>Estudiantes que hacen uso de los laboratorios, que les sirve como medio físico de información y conocimiento dentro de la Universidad Nacional José María Arguedas.</t>
  </si>
  <si>
    <t>MANTENIMIENTO DE LABORATORIOS</t>
  </si>
  <si>
    <t xml:space="preserve"> LA ACTIVIDAD CONSISTE EN REALIZAR EL MANTENIMIENTO DE EQUIPAMIENTO E INFRAESTRUCTURA DE LOS LABORATORIOS DE LA ESCUELA PROFESIONAL DE INGENIERIA AGROINDUSTRIAL DE LA UNAJMA. 
</t>
  </si>
  <si>
    <t>UNAT</t>
  </si>
  <si>
    <t>U. N. AUTONOMA DE TAYACAJA DANIEL HERNANDEZ MORILL</t>
  </si>
  <si>
    <t xml:space="preserve"> EQUIPAMIENTO DE LABORATORIO DE FISICA, BIOLOGIA Y QUIMICA DE ESTUDIOS GENERALES 
</t>
  </si>
  <si>
    <t>CÉSAR CARRANZA VEJARANO / UNIDAD EJECUTORA DE INVERSIONES</t>
  </si>
  <si>
    <t>ESCUELA PROFESIONAL DE ENFERMERÍA
ESCUELA PROFESIONAL DE INGENIERÍA CIVIL
ESCUELA PROFESIONAL DE INGENIERÍA EN INDUSTRIAS ALIMENTARIAS
ESCUELA PROFESIONAL DE INGENIERÍA INDUSTRIAL
ESCUELA PROFESIONAL DE INGENIERÍA FORESTAL Y AMBIENTAL
DOCENTES 
ESTUDIANTES</t>
  </si>
  <si>
    <t xml:space="preserve"> CORRESPONDE A LA EJECUCION DEL COMPONENTE EQUIPAMIENTO PARA LOS 03 LABORATORIOS DE ESTUDIOS GENERALES (FISICA, QUIMICA Y BIOLOGIA) POR UN VALOR S/ 303,856.27.  SIN EMBARGO, EL MINISTERIO DE EDUCACION TRANSFERIRA UN PRESUPUESTO POR S/ 167,633. POR LO TANTO LA DIFERENCIA QUE ES S/ 136,223.27 CONFINANCIARA LA UNIVERSIDAD NACIONAL AUTONOMA DE TAYACAJA DANIEL HERNANDEZ MORILLO 
</t>
  </si>
  <si>
    <t>EQUIPAMIENTO</t>
  </si>
  <si>
    <t>2.6.22.24</t>
  </si>
  <si>
    <t>UNAP</t>
  </si>
  <si>
    <t>SERVICIO DE MANTENIMIENTO DE LA INFRAESTRUCTURA  DE LA FACULTAD DE AGRONOMIA  DE LA UNIVERSIDAD NACIONAL DE LA AMAZONIA PERUANA (UNAP)-LORETO</t>
  </si>
  <si>
    <t xml:space="preserve"> Los ambientes se encuentran deteriorados, los aparatos sanitario no funcionan optimamente,  la cobertura presenta filtracion ue en epoca de lluvia compromete las aulas, los mismo ue ocasionen la colision de los actefactos electricos. 
</t>
  </si>
  <si>
    <t>OFICINA CENTRAL DE MANTENIMIENTO Y SERVICIOS GENERALES</t>
  </si>
  <si>
    <t>FACULTAD DE AGRONOMÍA</t>
  </si>
  <si>
    <t>"SERVICIO DE MANTENIMIENTO DE LA INFRAESTRUCTURA  DE LA FACULTAD DE AGRONOMIA  DE LA UNIVERSIDAD NACIONAL DE LA AMAZONIA PERUANA (UNAP)-LORETO"</t>
  </si>
  <si>
    <t xml:space="preserve"> Mantenimiento del sistema eléctrico (tableros electricos, sistema de puesta a tierra) , mantenimiento de puertas y ventanas de madera, puertas y ventanas de metalicas, pintado de los ambientes del módulo principal de la Facultad de Agronomía, mantenimiento de pisos y veredas, cobertura y cielorrasos y mantenimiento de instalaciones sanitarias, mantenimiento de ambientes para crianza porcino 
</t>
  </si>
  <si>
    <t xml:space="preserve">Mantenimiento de instalaciones existentes para investigación
</t>
  </si>
  <si>
    <t xml:space="preserve"> Realizar el mantenimiento de instalaciones existentes para contar con ambientes adecuados de laboratorios para investigación de Pregrado, contar con laboratorios acreditados para la investigación con la finalidad de lograr la calidad en el servicio de Laboratorios para investigación a favor de la comunidad universitaria. Realizar el mantenimiento de ambientes y modernizar los laboratorios para realizar investigaciones y/o para la formación con fines de investigación. 
</t>
  </si>
  <si>
    <t>Unidad Ejecutora de inversiones</t>
  </si>
  <si>
    <t>Adecuación de laboratorios para invest. de pregrado</t>
  </si>
  <si>
    <t xml:space="preserve"> Adecuar, actualizar y modernizar los laboratorios para realizar investigaciones y/o para la formación con fines de investigación 
</t>
  </si>
  <si>
    <t>laboratorio</t>
  </si>
  <si>
    <t>Elab. Plan Prevención frente a Riesgos de la UNF</t>
  </si>
  <si>
    <t>Elaboración del Plan de prevención frente a riesgos de la UNF, estimación de niveles de riesgos e inventario de zonas vulnerables de la infraestructura de la UNF.</t>
  </si>
  <si>
    <t>Unidad de Servicios y Gestión Ambiental</t>
  </si>
  <si>
    <t>Elab. Plan Prevención y Estimación de Riesgos</t>
  </si>
  <si>
    <t xml:space="preserve"> - Elaboración del Plan de prevención frente a riesgos de la UNF. -Elaboración del Plan de estimación de niveles de riesgos e inventario de zonas vulnerables de la infraestructura de la UNF. 
</t>
  </si>
  <si>
    <t>Adec. ambientes escalonados en Pabellones Aulas</t>
  </si>
  <si>
    <t xml:space="preserve"> Servicio de adecuación ambientes escalonados en pabellones de aulas de las facultades de Ingeniería Económica, Administración Hotelera y Turismo, Ingeniería de Industrias Alimentarias y laboratorios de cómputo para personas con discapacidad (12 ambientes). 
</t>
  </si>
  <si>
    <t>Alumnos universitarios con necesidades especiales.</t>
  </si>
  <si>
    <t>OBRAS Y TRABAJOS PRELIMINARES, SEGURIDAD Y SALUD EN LA EJECUCIÓN DEL MANTENIMIENTO</t>
  </si>
  <si>
    <t xml:space="preserve"> Comprende las actividades de transporte de materiales, herramientas y equipos necesarios, así como la seguridad y salud de los trabajadores que ejecutarán el servicio de mantenimiento. 
</t>
  </si>
  <si>
    <t xml:space="preserve">MANTENIMIENTO ARQUITECTÓNICO </t>
  </si>
  <si>
    <t xml:space="preserve"> Comprende los trabajos de mantenimiento de porcelanato y revestimiento de los escalones de cada ambiente. 
</t>
  </si>
  <si>
    <t>MANTENIMIENTO ELÉCTRICO</t>
  </si>
  <si>
    <t xml:space="preserve"> Comprende los trabajos de mantenimiento de tomacorrientes en los escalones de cada ambiente. 
</t>
  </si>
  <si>
    <t>Mejoramiento de SS.HH. de Discapacitados</t>
  </si>
  <si>
    <t>Mejoramiento de SS.HH. para discapacitados en pabellones de aulas, laboratorios, biblioteca y centro cultural.</t>
  </si>
  <si>
    <t>Alumnado Universitario con necesidades especiales.</t>
  </si>
  <si>
    <t xml:space="preserve">SERVICIO </t>
  </si>
  <si>
    <t>MANTENIMIENTO ARQUITECTÓNICO</t>
  </si>
  <si>
    <t xml:space="preserve"> Comprenden los trabajos de mejoramiento de puertas de madera, barras de apoyo antideslizantes, ganchos para colgar muletas, espejos y muros para cumplir con la norma para servicios higiénicos de discapacitados. 
</t>
  </si>
  <si>
    <t xml:space="preserve"> Comprende el mantenimiento de tomacorrientes y luminarias en los servicios higiénicos de discapacitados. 
</t>
  </si>
  <si>
    <t>MANTENIMIENTO SANITARIO</t>
  </si>
  <si>
    <t xml:space="preserve"> Comprende mantenimiento de lavatorios, puntos de agua y puntos desague, con el fin de cumplir con la norma para servicios higiénicos de discapacitados. 
</t>
  </si>
  <si>
    <t>Estudio de demanda social y mercado ocupacional de las 34 carreras profesionales de la UNJBG</t>
  </si>
  <si>
    <t xml:space="preserve"> Justificación: De acuerdo a la Ley Universitaria N  30220 en el Artículo 40. Cada universidad determina el diseño curricular de cada especialidad, en los niveles de enseñanza respectivos, de acuerdo a las necesidades nacionales y regionales que contribuyan al desarrollo del país. Asimismo, el Artículo 76 del Estatuto de la UNJBG menciona que el currículo se debe actualizar cada tres (3) años o cuando sea conveniente, según los avances científicos y tecnológicos. En este sentido, para la actualización de los currículo de estudios proximos a desarrollarse, es necesario contar con el estudio de demanda social y mercado ocupacional de las 34 carreras profesionales de la universidad, que permita responder a las necesidades del mercado en el ambito profesional. 
</t>
  </si>
  <si>
    <t>Vicerrectorado Académico</t>
  </si>
  <si>
    <t>Carreras profesionales</t>
  </si>
  <si>
    <t xml:space="preserve">Estudio de demanda social y mercado ocupacional de las 34 carreras profesionales de la UNJBG </t>
  </si>
  <si>
    <t xml:space="preserve"> DESCRIPCION DE LA ACTIVIDAD:  
Se contratará servicio de una empresa persona natural y/o Jurídica  que lleve acabo el estudio de demanda social y mercado ocupacional de las 34 carreras profesionales de pregrado brindados por las UNJBG, los resultados serán en forma individual con las particularidades que serán determinadas en el TDR por las carreras profesionales, el estudio implicará el ámbito local, regional, nacional e internacional en las carreras profesionales que así lo determinen. Los aspectos mínimos a considerarse son: 
1. Ubicación ocupacional por cada carrera profesional. 
2. Estudio de oferta y demanda Laboral por cada carrera profesional. 
3. Proyección del mercado laboral por cada carrera profesional. 
4. Demanda de Estudiantes de Quinto Año. 
5. Análisis de información, conclusiones e informe final del estudio de mercado social y mercado ocupacional por cada carrera profesional en forma independiente. 
La meta será contar con 34 informes de estudio de demanda social y mercado ocupacional por cada carrera profesional  como herramienta necesaria para el inicio de de propuesta del actualización y/o modificación de la currículo de estudios. 
</t>
  </si>
  <si>
    <t>2.3.27.1199.</t>
  </si>
  <si>
    <t xml:space="preserve">Seguimiento al graduado y egresado 2019 - 2021 </t>
  </si>
  <si>
    <t xml:space="preserve"> Justificación: A fin de dar sostenibilidad a las condiciones básicas de calidad mencionados en el Modelo de Licenciamiento Institucional Indicador  51, medio de verificación 3, referido al plan de seguimiento al graduado aprobado por la autoridad competente de la universidad. Se requiere efectuar el seguimiento a los egresados y graduados que  permita establecer una relación recíproca, permanente y de vinculación con sus carreras profesionales, para aumentar la competitividad, el incremento del índice de inserción laboral y de empleabilidad.  
</t>
  </si>
  <si>
    <t>Dirección de Gestión de la Calidad Universitaria</t>
  </si>
  <si>
    <t xml:space="preserve">carreras profesionales </t>
  </si>
  <si>
    <t xml:space="preserve"> 
			  DESCRIPCION DE LA ACTIVIDAD:    Se actualizará el plan de seguimiento al graduado y egresado. Para su ejecución dicho plan requerira el servicio de una empresa que desarrollará las siguientes ETAPAS: 
			 ETAPA 1 : ELABORACION DE BASE DE DATOS  
			- Actualización de la base de datos del egresado y graduado levantamiento información 2019 - 2021, de las 34 carreras profesionales con muestra significativa con cada una de ellas. 
			- Aplicación de instrumentos de recojo de información de egresados y graduados 2019 -2021 de las 34 carreras profesionales. 
			- Procesamiento de información de egresados y graduados 2019 - 2021 de las 34 carreras profesionales. 
			-Evaluación de resultados de las 34 carreras profesionales. 
			 ETAPA 2:  MANTENIMIENTO DE LA BASE DATOS  
			- Capacitación del seguimiento de egresados y graduados 
			- Taller de aplicación de recojo de información 
			- Taller de procesamiento de información 
			- Taller de evaluación de resultados  
</t>
  </si>
  <si>
    <t>UNAAA</t>
  </si>
  <si>
    <t>Mejoramiento de las actividades de los laboratorios</t>
  </si>
  <si>
    <t xml:space="preserve"> Se mejorará el servicio de los laboratorios de química, biología, física y biotecnología, mediante la adquisición de materiales y reactivos necesarios para el desarrollo de las pruebas y/o ensayos de prácticas de las asignaturas y de proyectos de investigación. 
</t>
  </si>
  <si>
    <t>Hugo Alferdo Huamaní Yupanqui/Vicepresidencia Académica</t>
  </si>
  <si>
    <t>Docentes y estudiantes de los programas de estudios de acuicultura, agronomía y zootecnia.</t>
  </si>
  <si>
    <t>Adquisición de materiales de laboratorio</t>
  </si>
  <si>
    <t xml:space="preserve"> Materiales para el desarrollo de los ensayos o pruebas en los laboratorios, tales como: materiales de vidrio, alfileres entomológicos, gasas, guantes, etc., para el desarrollo de las pruebas y/o ensayos de prácticas de las asignaturas y de proyectos de investigación. 
</t>
  </si>
  <si>
    <t>unidad</t>
  </si>
  <si>
    <t>Adquisición de reactivos para ensayos químicos</t>
  </si>
  <si>
    <t xml:space="preserve"> Reactivos de tipo ácidos, bases, sales, solventes alcoholes), aldehidos, indicadores químicos para el desarrollo de pruebas o ensayos químicos tales como: Acido clorhídrico, sulfúrico, nítrico, etc., para el desarrollo de las pruebas y/o ensayos de prácticas de las asignaturas y de proyectos de investigación. 
</t>
  </si>
  <si>
    <t>Adquisición de Reactivos para análisis</t>
  </si>
  <si>
    <t xml:space="preserve"> Reactivos para el análisis de muestras específicas tales como: reactivo para la determinación de fosfata alcalina, reactivo para la determinación de transaminasas, etc., para el desarrollo de las pruebas y/o ensayos de prácticas de las asignaturas y de proyectos de investigación. 
</t>
  </si>
  <si>
    <t>Otros insumos de laboratorio</t>
  </si>
  <si>
    <t xml:space="preserve"> Insumos empleados como medios de cultivo (agar agar, agar macconkey), y como medio de enfriamiento (nitrógeno líquido); además de ciertos aldehídos como el formol, para el desarrollo de las pruebas y/o ensayos de prácticas de las asignaturas y de proyectos de investigación. 
</t>
  </si>
  <si>
    <t>Instrumentos de laboratorio</t>
  </si>
  <si>
    <t xml:space="preserve"> Instrumentos para el desarrollo de ensayos en el laboratorio de física, tales como: vernier digital, micrómetro digital, regla metálica, tensiómetro digital inalámbrico, kit completo para tubo venturi, kit para el estudio de óptica, etc., para el desarrollo de las pruebas y/o ensayos de prácticas de las asignaturas y de proyectos de investigación. 
</t>
  </si>
  <si>
    <t>2.6.32.42</t>
  </si>
  <si>
    <t>UNACH</t>
  </si>
  <si>
    <t>CONSULTORÍA PARA REALIZAR UN ESTUDIO DE CONVENIENCIA PARA LAS CARRERTAS DE LA UNACH.</t>
  </si>
  <si>
    <t xml:space="preserve"> DENTRO DE LOS FACTORES QUE INPIDEN A LOS ESTUDIANTES DE LA UNIVERSIDAD NACIONAL AUTONOMA DE CHOTA SON CONDICIONES ECONOMICAS, ZONA DE PROCEDENCIA, VACACION ENTRE OTROS. POR LO QUE SE TIENE LA NECESIDAD DE EVALUAR SI LAS CARRERAS SON CONVENIENTES PARA EL MERCADO DE SU LOCALIDAD.: PUBLICO OBJETIVO COMUNIDAD UNIVERSITARIA. TEMATICA: PERTINENCIA DE CARRERAS 
</t>
  </si>
  <si>
    <t>OP1. INCREMENTAR EL ACCESO EQUITATIVO DE LA POBLACIÓN A LA EDUCACIÓN SUPERIOR Y TÉCNICO-PRODUCTIVA</t>
  </si>
  <si>
    <t>L.1.4. Establecer los mecanismos para la optimización y ampliación de la oferta educativa pública en la ESTP</t>
  </si>
  <si>
    <t>INFORMÁTICA/ESTUDIANTES DE LA UNIVERSIDAD NACIONAL AUTONOMA DE CHOTA.</t>
  </si>
  <si>
    <t>CONSULTORIA PARA ESTUDIO DE MERCADO</t>
  </si>
  <si>
    <t>Mejoramiento del servicio de la OTI</t>
  </si>
  <si>
    <t xml:space="preserve"> Se fortalecerá los servicios que brinda la Oficina de Tecnologías de la Información para asegurar un servicio de calidad en las actividades académicas y administrativas de la universidad asegurando un adecuado resguardo de la información y el desarrollo de las actividades académicas a través de un sistema de aula virtual integrado al SIGAU. 
</t>
  </si>
  <si>
    <t>L.4.3. Fortalecer los sistemas de información de las instituciones educativas de la ESTP, en el marco de la mejora continua y la rendición de cuentas</t>
  </si>
  <si>
    <t>Juan Carlos Tolentino/Oficina de Tecnología de la Información</t>
  </si>
  <si>
    <t xml:space="preserve">Docentes, estudiantes y personal no docente de la universidad </t>
  </si>
  <si>
    <t>Servicio de Backup en la nube</t>
  </si>
  <si>
    <t xml:space="preserve"> Servicio de Backup en la nube, realizando el respaldo de los servidores virtuales, que contienen los sistemas de información, base de datos de la UNAAA, teniendo respaldo de la información de manera externa, utilizando un espacio en la nube por el tiempo de un año; con licencia de recurencia anual, instalación realizada por la Oficina de Tecnologia de Información. 
</t>
  </si>
  <si>
    <t>servicio</t>
  </si>
  <si>
    <t>5000669. DESARROLLO DE LA EDUCACION UNIVERSITARIA</t>
  </si>
  <si>
    <t>Servicio de licencias de software</t>
  </si>
  <si>
    <t xml:space="preserve"> Proveer de las licencias respectivas para el uso de software en el desarrollo de las actividades académicas y de investigación para SPSS (software estadístico para el procesamiento de datos de los proyectos de investigación), MICROSOFT OFFICE 365 (licencia que nos permite crear, acceder y compartir documentos del paquete Office, en tiempo real y una serie de herramientas que permitirán interactuar en el desarrollo de las actividades académicas y administrativas), AUTOCAD, entre otros. 
</t>
  </si>
  <si>
    <t>Sistema de aula virtual</t>
  </si>
  <si>
    <t xml:space="preserve"> Servicio para la integración del Sistema de Aula Virtual al Sistema Integrado de Gestión Académica Universitaria (SIGAU), con esta integración se pierde el proceso de traslado de información de un sistema a otro de forma manual, siendo responsable la Oficina de Tecnología de Información de la UNAAA; dando la conformidad en la implementación y puesta a producción la integración del aula virtual con integración al SIGAU. 
</t>
  </si>
  <si>
    <t>2.3.27.41</t>
  </si>
  <si>
    <t>Sistema para actividades académicas</t>
  </si>
  <si>
    <t>Instalación de módulos informáticos: Cronograma académico; programación de cursos; programación de horarios; matrículas; homologación; ingreso de notas; impresión de actas; certificados de estudios; constancia de matrículas; reportes estadísticos; seguimiento al egresado (grados y títulos); evaluación docente; aula virtual; repositorio de tesis, trabajos de investigación y habilitación (alineados a requerimientos de CONCYTEC y a SUNEDU); y sistema de gestión documentaria.</t>
  </si>
  <si>
    <t>INFORMÁTICA/DEPARTAMENTOS ACADEMICOS, ESCUELAS PROFESIONALES Y AREAS ADMINISTRATIVAS</t>
  </si>
  <si>
    <t>INFORMÁTICA/DEPARTAMENTOS ACADEMICOS, ESCUELAS PROFESIONALES, AREAS ADMINISTRATIVAS, ALUMNOS Y DOCENTES.</t>
  </si>
  <si>
    <t>SISTEMA PARA ACTIVIDADES ACADEMICAS</t>
  </si>
  <si>
    <t xml:space="preserve"> Optimización de las actividades académicas en la Universidad Nacional Autónoma de Chota - UNACH, a través de la instalación de los siguientes módulos informáticos: Cronograma académico; programación de cursos; programación de horarios; matrículas; homolagión; ingreso de notas; impresión de actas; certificados de estudios; constancia de matrículas; reportes estadísticos; seguimiento al egresado (grados y títulos); evaluación docente; aula virtual; repositorio de tesis, trabajos de investigación y habilitación (alineados a requerimientos de CONCYTEC y a SUNEDU); y sistema de gestión documentaria. 
</t>
  </si>
  <si>
    <t>2.3.27.21</t>
  </si>
  <si>
    <t>Sistema para actividades de investigación.</t>
  </si>
  <si>
    <t>Optimización de las actividades de investigación en la Universidad Nacional Autónoma de Chota - UNACH, a través de la instalación de los siguientes módulos informáticos: Registro, seguimiento y monitoreo de proyectos de investigación (docentes y alumnos); Seguimiento de la presentación de tésis de alumnos; y publicación de artículos científicos en repositorio OJS (Open Journal System), alineado a SUNEDU Y CONCYTEC.</t>
  </si>
  <si>
    <t>INFORMÁTICA/VICEPRESIENDENCIA DE INVESTIGACIÓN Y UNIDADES DE INVESTIGACIÓN</t>
  </si>
  <si>
    <t>INFORMÁTICA/ESTUDIANTES DE LA UNIVERSIDAD NACIONAL AUTONOMA DE CHOTA, ESTUDIANTES Y DOCENTES.</t>
  </si>
  <si>
    <t>SISTEMA PARA ACTIVIDADES DE INVESTIGACIÓN</t>
  </si>
  <si>
    <t xml:space="preserve"> Optimización de las actividades de investigación en la Universidad Nacional Autónoma de Chota - UNACH, a través de la instalación de los siguientes módulos informáticos: Registro, seguimiento y monitoreo de proyectos de investigación (docentes y alumnos); Seguimiento de la presentación de tésis de alumnos; y publicación de artículos científicos en repositorio OJS (Open Journal System), alineado a SUNEDU Y CONCYTEC. 
</t>
  </si>
  <si>
    <t>Mejoramiento de la gestión académica</t>
  </si>
  <si>
    <t xml:space="preserve"> Mejoramiento de las actividades de gestión del Instituto de Investigación y de las actividades de tutoría por parte de los docentes. 
</t>
  </si>
  <si>
    <t>Hugo Huamaní Yupanqui/Vicepresidencia de investigación</t>
  </si>
  <si>
    <t>Docentes y estudiantes de la universidad</t>
  </si>
  <si>
    <t>Adquisición de equipo de cómputo (laptop)</t>
  </si>
  <si>
    <t xml:space="preserve"> Equipos de cómputo (laptop) que permitirán el desarrollo de actividades inherentes al Instituto de Investigación de la Universidad, para el uso en actividades del docente responsable del instituto y los docentes investigadores. 
</t>
  </si>
  <si>
    <t>2.6.12.12</t>
  </si>
  <si>
    <t>Equipos de cómputo (laptop) que permitirán el desarrollo de actividades de tutoría por parte de los docentes responsables de esta actividad, con la finalidad de realizar un seguimiento a los estudiantes que requieran de acompañamiento académico o apoyo psicopedagógico.</t>
  </si>
  <si>
    <t>Mejoramiento de los servicios de biblioteca</t>
  </si>
  <si>
    <t xml:space="preserve"> Mejoramiento de los servicios de la biblioteca virtual mediante la suscrición a base de datos de bibliotecas, revistas y servicios de paquetes electrónicos, base de datos de investigación, aplicaciones y servicios en la nube, entre otros. 
</t>
  </si>
  <si>
    <t>Carol Ruiz Camus/Biblioteca</t>
  </si>
  <si>
    <t xml:space="preserve">Servicio de acceso a base de datos de bibliotecas </t>
  </si>
  <si>
    <t xml:space="preserve"> Servicio de acceso a la base de datos de bibliotecas digitales a través de EBSCO para la consulta de textos completos, artículos científicos, publicaciones académicas etc., para los docentes y estudiantes. Suscripción anual otorgada por EBESCO, que permite el acceso a servicio de biblioteca especializada por cada programa de estudios, acceso a revistas y servicios de paquetes electrónicos, base de datos de investigación, aplicaciones y servicios en la nube, audiolibros académicos, etc. con más de 15800 títulos de revistas científicas a texto completo. El precio es definido por la cantidad de estudiantes y docentes; y por programa de estudios que ofrece la Universidad. 
</t>
  </si>
  <si>
    <t>Mejoramiento del servicio de bienestar universitario</t>
  </si>
  <si>
    <t xml:space="preserve"> Servicio que permitirá el fortalecimiento de capacidades de los docentes para el desarrollo de las actividades de tutoría a los estudiantes 
</t>
  </si>
  <si>
    <t xml:space="preserve">L.2.2. Implementar mecanismos de soporte para los estudiantes de la ESTP, que contribuyan a la permanencia y graduación oportuna. </t>
  </si>
  <si>
    <t>Carol Ruiz Camus/Dirección de Bienestar Universitario</t>
  </si>
  <si>
    <t>Docentes de la universidad</t>
  </si>
  <si>
    <t>Servicio fortalecimiento de capacidades en tutoría</t>
  </si>
  <si>
    <t xml:space="preserve"> Servicio para el desarrollo de capacitaciones a 12 docentes nombrados para el desarrollo de actividades de tutoría y seguimiento a los estudiantes, con la finalidad de disminuir la deserción y mejorar el rendimiento estudiantil; el desarrollo de la presente actividad durante el presente año académico permitirá la formación de docentes tutores. 
</t>
  </si>
  <si>
    <t>Fortalecer competencias profesionales de Docentes</t>
  </si>
  <si>
    <t xml:space="preserve"> La propuesta contiene las capacitaciones que permitirán a los docentes potenciar la práctica pedagógica, actualizar sus conocimientos de especialidad, generar investigación científica y contribuir a su desarrollo personal; esto redundará en la mejora de sus competencias, a fin de brindar una educación de calidad. 
</t>
  </si>
  <si>
    <t>Unidad de Proyectos de investigación y Capacitación.</t>
  </si>
  <si>
    <t>Docentes ordinarios y contratados de la UNF.</t>
  </si>
  <si>
    <t>Taller: Planificación del sistema de evaluación</t>
  </si>
  <si>
    <t xml:space="preserve"> El Taller de Planificación del sistema de evaluación será brindado por una persona jurídica, con experiencia en capacitación en el tema a otras universidades publicas y privadas. 
 Consiste en desarrollar un evento de capacitación virtual dirigido a Docentes para fortalecer sus capacidades de mejora en la evaluación y que permita brindar información, tanto a docentes como a estudiantes, acerca del logro de los aprendizajes del curso y tomar decisiones en base a ello. El taller permitirá revisar los propósitos y tipos de evaluación, como son la evaluación continua, la evaluación del desempeño, entre otros. De esta manera, los docentes participantes analizarán el sistema de evaluación de cursos y, con la guía y retroalimentación de un tutor, identificarán las mejoras que sean pertinentes para garantizar la verificación del logro de los aprendizajes esperados en sus cursos 
  Numero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El sílabo desde el enfoque por competencias 
	 Diseño curricular y congruencia curricular 
	 Alineamiento constructivo 
	 Planificación del sílabo 
	 Estructura: Propósitos, contenidos, estrategias formativas y sistema de evaluación. 
	 Competencias, capacidades, desempeños, indicadores, logros de aprendizaje y evidencia. 
	 Evaluación desde el enfoque por competencias 
	 Evaluación centrada en resultados de aprendizaje 
	 Redacción de resultados de aprendizaje 
	 Taxonomía de Bloom 
	 Evaluación centrada en resultados de aprendizaje 
	 Evaluación mediante rúbricas 
	 Recursos digitales  
</t>
  </si>
  <si>
    <t>Taller</t>
  </si>
  <si>
    <t>Taller: Estrategias didácticas en la formación basada en competencias</t>
  </si>
  <si>
    <t xml:space="preserve">   
 El Taller de Planificación del sistema de evaluación será brindado por una persona jurídica, con experiencia en capacitación en el tema a otras universidades publicas y privadas. 
 Consiste en desarrollar un evento de capacitación virtual dirigido a Docentes para fortalecer las competencias didácticas mediante el desarrollo del taller de Estrategias y Habilidades Didácticas en la formación basada en Competencias permite una aproximación teórica y práctica a la problemática de la formación profesional desde una visión sistémica, crítica y reflexiva para aplicar los principios básicos hacia una educación innovadora y emprendedora que requiere el contexto actual. En este taller se fortalecerán las habilidades docentes esenciales que necesita desarrollar para propiciar aprendizajes significativos, mediante el manejo de estrategias didácticas que promuevan una enseñanza efectiva y que estén dirigidas a garantizar la calidad educativa. 
  Numero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Formación integral, rol y perfil del docente 
	 Currículo basado en competencias 
	 Estrategias didácticas para la formación académico-profesional 
	 Plan de clases mediante la aplicación de las estrategias didácticas 
</t>
  </si>
  <si>
    <t>Curso: Análisis de datos de investigación</t>
  </si>
  <si>
    <t xml:space="preserve"> El Taller de Análisis de datos del trabajo de investigación será brindado por una persona jurídica, con experiencia en capacitación en el tema a otras universidades públicas y privadas. 
 Consiste en desarrollar un evento de capacitación virtual dirigido a docentes para reforzar los conceptos teóricos básicos adquiridos por los docentes en sus maestrías y enfocarlos en la aplicación práctica en el análisis de la información recolectada, permitiendo al docente fortalecer las competencias didácticas para elaborar su base de datos y realizar la descripción y análisis de información para lo futuros trabajos de investigación a realizar. En este taller se fortalecerán las habilidades docentes esenciales que necesita desarrollar para propiciar aprendizajes significativos, mediante el manejo de conceptos teóricos y manejo de los mismos que promuevan una enseñanza efectiva y que estén dirigidas a garantizar la calidad educativa.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Elaboración de la base de datos 
	 Estadística descriptiva 
	 Estadística inferencial  
</t>
  </si>
  <si>
    <t>Curso</t>
  </si>
  <si>
    <t>Curso: Redacción del artículo de investigación</t>
  </si>
  <si>
    <t xml:space="preserve"> El Taller de redacción del artículo de investigación será brindado por una persona jurídica, con experiencia en capacitación en el tema a otras universidades públicas y privadas. 
 Consiste en desarrollar un evento de capacitación virtual dirigido a docentes, para fortalecer y desarrollar los conceptos básicos y herramientas para redactar y publicar un artículo científico, de tal forma que se facilite el proceso de transmisión de información científica de forma eficaz. En este taller se fortalecerán las habilidades esenciales que necesita el docente para redactar y publicar artículos científicos, asimismo garantizará las investigaciones mediante el manejo de estrategias didácticas que promuevan una enseñanza efectiva y que estén dirigidas a garantizar la calidad educativa. 
  Número de docentes Participante:  24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Redacción de Materiales y Métodos 
	 Redacción de Resultados 
	 Redacción de Discusión 
	 Redacción de Introducción y Resumen 
	 Normas de Referenciación y gestores de referencias 
	 Identificación de revista científica adecuada 
	 Consideraciones para publicación  
</t>
  </si>
  <si>
    <t>Curso: Control estadístico de proceso</t>
  </si>
  <si>
    <t xml:space="preserve"> El Taller de control estadístico de procesos será brindado por una persona jurídica, con experiencia en capacitación en el tema a otras universidades públicas y privadas. 
 Consiste en desarrollar un evento de capacitación virtual dirigido a Docentes para fortalecer sus capacidades en el Control estadístico de procesos que permita brindarle al participante herramientas y conceptos que le permitan entender y aplicar en control de procesos en los productos, servicios y/o procesos de la organización, conduciéndolo a obtener eficacia en el aseguramiento de calidad de resultados. El taller permitirá entender y aplicar en control de procesos estadísticos aumentando la confiabilidad de las investigaciones.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al Control Estadístico de Procesos. Evolución de la Calidad. Aseguramiento de Calidad. Definición de Procesos. Tipos de Procesos. Variabilidad de un Proceso. 
	 Gráficos de Control. Objetivos. Tipos de Gráficos de Control. 
	 Gráficos de control por variables. Gráficos por subgrupos. Gráficos individuales. ARL del gráfico de control por variables. 
	 Gráficos de control por atributos. Gráficos p y np. Gráficos c y u. ARL del gráfico de control por atributos. 
	 Monitoreo de los gráficos de control. Los 8 tests de monitoreo. 
	 Otros tipos de gráficos de control. Gráficos para medianas. Gráficos Bayesianos de proporción. 
	 Gráficos de control multivariados. Introducción. Supuestos. 
	 Gráficos de control T2 de Hotelling. Fase I. Fase II. Estimación de Di. 
	 Indices de capacidad de proceso. Supuestos. Cp y su intervalo de confianza. Cpk y su intervalo de confianza. Cpm - Cpmk y su intervalo de confianza. Indices de capacidad de procesos para variables no normales.  
</t>
  </si>
  <si>
    <t xml:space="preserve">Curso; Estudio de Vida útil en Alimentos </t>
  </si>
  <si>
    <t xml:space="preserve"> El Taller de Estudio de Vida útil en Alimentos será brindado por una persona jurídica, con experiencia en capacitación en el tema a otras universidades públicas y privadas. 
 Consiste en desarrollar un evento de capacitación virtual dirigido a Docentes  para explicar los diferentes enfoques y métodos para el estudio vida útil de los alimentos. El taller permitirá entender y detallar los tipos y metodologías en la estabilidad de alimentos a base a criterios fisicoquímicos y microbiológicos.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Base legal peruana y reglamentaria internacional. 
	 Mecanismos de Deterioro y alteración de los alimentos 
	 Factores que afectan la vida útil 
	 Factores Intrínsecos 
	 Factores extrínsecos 
	 Diferencias entre fecha de Consumo preferente y fecha de Caducidad 
	 Peligros a considerar durante la vida útil de productos conservados en frio. 
	 Etapas para la determinación de la vida útil 
	 Carecterísticas de los principales peligros asociados a la vida útil. 
	 Criterios Microbiológicos relevantes para la vida útil de los productos alimenticios 
	 Informe de laboratorio para los estudios de durabilidad y desafío en relación a Listeria monocytogenes. 
	 Ejemplo de caso práctico para el diseño del estudio de validación de vida útil  
</t>
  </si>
  <si>
    <t>Curso de Capacitación en STATA para Economistas</t>
  </si>
  <si>
    <t xml:space="preserve"> El Taller de Curso de Capacitación en STATA para Economistas será brindado por una persona jurídica, con experiencia en capacitación en el tema a otras universidades públicas y privadas. 
 Consiste en desarrollar un evento de capacitación virtual dirigido a Docentes para lograr el manejo y aplicación del software STATA para economistas tanto en el modo interactivo como mediante archivos de ejecución por lotes (dofiles). El taller permitirá entender y detallar datos estadísticos descriptivos, gráficos, estimaciones y post estimación de modelos econométricos de corte transversal y panel de datos en investigaciones económicas.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STATA y sus recursos 
	 Manejo de datos 
	 Gráficos 
	 Estadísticas: resumen y tablas 
	 ANOVA y otros métodos de comparación 
	 Análisis de regresión lineal 
	 Diagnósticos de una regresión 
	 Regresión robusta 
	 Regresión logística 
	 Datos de panel 
	 Análisis de componentes principales y conglomerados 
	 Introducción a la programación  
</t>
  </si>
  <si>
    <t>Curso: Econometría Aplicada con R-Básico</t>
  </si>
  <si>
    <t xml:space="preserve"> El Taller de Curso de Capacitación en Econometría Aplicada con R-Básico será brindado por una persona jurídica, con experiencia en capacitación en el tema a otras universidades públicas y privadas. 
 Consiste en desarrollar un evento de capacitación virtual dirigido a Docentes de la facultad de Ingeniería Económica para lograr el manejo y aplicación del software R, proporcionando las bases del lenguaje de programación estadística R, el cual permitirá escribir programas que lean, manipulen y analicen datos cuantitativos. El taller permitirá entender y detallar el análisis de series de tiempo, se verán diversos métodos para el análisis de datos de con estructura temporal, modelos autor regresivos y de tendencia, entre otros.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a R 
	 Editores especializados 
	 Importación y exportación de datos 
	 Gestión de datos 
	 El modelo de regresión lineal 
	 Error de especificación 
	 Multicolinealidad 
	 Heteroscedasticidad 
	 Autocorrelación serial  
</t>
  </si>
  <si>
    <t xml:space="preserve">Curso: Marketing digital para empresas turísticas </t>
  </si>
  <si>
    <t xml:space="preserve"> El Taller de Curso de Capacitación en Marketing digital para empresas turísticas será brindado por una persona jurídica, con experiencia en capacitación en el tema a otras universidades públicas y privadas. 
 Consiste en desarrollar un evento de capacitación virtual dirigido a docentes para Brindar las herramientas para diseñar y rediseñar las estrategias del sector turístico que apoyen a mantener una sostenibilidad financiera y una generación de impacto positivo social y medio ambiental. El taller permitirá  diseñar estrategias, acciones y campañas de    marketing   en los diferentes canales digitales, trabajando directamente con las distintas tipologías de empresas, productos y servicios turísticos.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Contexto del turismo en el mundo post pandemia. 
	 Transformando tecnológicamente el modelo de negocios de tu empresa de turismo. 
	 Creando tu empresa digital de turismo. 
	 Creando el Plan de marketing digital.  
</t>
  </si>
  <si>
    <t xml:space="preserve">  Curso: Planificación y Gestión del Turismo</t>
  </si>
  <si>
    <t xml:space="preserve"> Desarrollar técnicas para la construcción de productos turísticos de forma concertada y participativa, dominando las tres etapas de su proceso de construcción: análisis, implementación y marketing. Temario: ? Modelo de planificación de destinos turísticos ? Etapas de desarrollo de destinos turísticos ? Diseño de experiencias turísticas ? Prácticas de turismo sostenible y city marketing 
</t>
  </si>
  <si>
    <t>UNE</t>
  </si>
  <si>
    <t>ACOMPAÑAMIENTO EN EL PROCESO DE INVESTIGACIÓN 2021</t>
  </si>
  <si>
    <t xml:space="preserve"> En la evaluación para el licenciamiento institucional, la UNE en el área de investigación alcanzó quintil 1 debido a pocos artículos científicos publicadas en revistas indexadas. La causa fundamental se asocia a las limitadas competencias investigativas de los docentes ordinarios. Para superar la limitación identificada en el proceso de licenciamiento, se organizará asistencia técnica por expertos con experiencia en investigación y publicaciones científicas, en el desarrollo metodológico y sistemático de investigación a 248 docentes que realizan investigación en el presente año en la UNE. Con la implementación de la acción se logrará acortar las brechas brechas y lograr la consolidación de la investigación formativa en los estudiantes de pregrado y posgrado previsto en el nuevo diseño curricular por competencias en aplicación del Artículo 40 de Ley Universitaria y mejorar las condiciones básicas de calidad establecidas por SUNEDU. La acción permitirá fortalecer la capacidad investigativa estandarizado de los docentes para contribuir en el proceso formativo del estudiante y lograr el perfil del egresado y su correspondiente egreso pronto con la elaboración oportuna de la tesis. 
</t>
  </si>
  <si>
    <t>VICERRECTORADO DE INVESTIGACIÓN</t>
  </si>
  <si>
    <t>DOCENTES</t>
  </si>
  <si>
    <t>MEJORA DEL INFORME FINAL DE INVESTIGACIÓN 2020 REALIZADOS POR LOS DOCENTES DE LA UNE</t>
  </si>
  <si>
    <t xml:space="preserve">  Fortalecer las competencias de los docentes en el proceso de investigación, para el desarrollo de la enseñanza aprendizaje.  
</t>
  </si>
  <si>
    <t>SERVICIOS</t>
  </si>
  <si>
    <t>FINANCIAMIENTO DE TRABAJO DE INVESTIGACIÓN PARA LA OBTENCIÓN DEL TÍTULO PROFESIONAL</t>
  </si>
  <si>
    <t xml:space="preserve"> La articulación de la malla curricular con la investigación formativa, es hasta el 5to ciclo luego de ahí procede la investigación final con los talleres de investigación I,II y III para dejar listo el proyecto y desarrollar la tesis, (Investigación final) a partir de noveno ciclo necesitan el acompañamiento y de seguimiento hasta concluir su tesis. Por otro lado, el acompañamiento del desarrollo de la tesis por los decentes ordinarios se hace enviable dado que la UNE afronta un déficit del  40 % docentes estables, que conducen a la necesidad de contratos docentes. Asimismo, la mayoría de nuestros estudiantes han sido afectados por el COVID -19, que muchos de ellos corren el riesgo de no titularse en los próximos años, por problemas económicos y familiares. La acción consiste en asesorar al tesista en la selección adecuado de las fuentes de información y construcción de la base teórica que sustente la relación de las variables, diseño y validación de los instrumentos de investigación, tratamiento e interpretación de datos, y la redacción del informe final para la sustentación; se ejecutará en el segundo semestre del 2021 que permitirá garantizar el acompañamiento del desarrollo de 334 tesis e igual número de estudiantes de pregrado beneficiados, a fin de que los egresados logren titularse en tiempo razonable e incrementar las investigaciones en la UNE. 
</t>
  </si>
  <si>
    <t>ESTUDIANTES</t>
  </si>
  <si>
    <t xml:space="preserve"> Garantizar el acompañamiento durante el desarrollo del trabajo de investigación, a fin de que los egresados logren titularse  oportunamente. 
</t>
  </si>
  <si>
    <t xml:space="preserve">ADQUISICIÓN DE UNA PLATAFORMA DE APRENDIZAJE INTERACTIVO DEL INGLÉS </t>
  </si>
  <si>
    <t xml:space="preserve"> En el Plan Curricular del 2020, se ha incorporado el idioma inglés en el primer y segundo ciclo como cursos obligatorias para todo los estudiantes de la UNE. Su implementación en el presente año se dificulta por escasa oferta de docentes con grado académico de maestro/magister en inglés. Para atender de forma adecuada, se plantea la alternativa de adquirir 1600 licencias (800 estudiantes de la promoción 2021 y 800 estudiantes de la promoción 2022) para los alumnos para el aprendizaje del idioma inglés con el soporte de una plataforma e-Learning con exámenes homologados internacionalmente. El conocimiento del idioma, fortalecerá las competencias investigativas de los estudiantes a través de acceso de fuentes de información en el idioma inglés, facilitar su movilidad y el intercambio de experiencias internacionales. 
</t>
  </si>
  <si>
    <t>VICERRECTORADO ACADÉMICO</t>
  </si>
  <si>
    <t>PLATAFORMA DE APRENDIZAJE INTERACTIVO DEL INGLÉS</t>
  </si>
  <si>
    <t xml:space="preserve">  PROYECTO. Fortalecer las competencias investigativas de los estudiantes, facilitar su movilidad y el intercambio de experiencias internacionales, mediante el conocimiento y uso del idioma inglés.  
</t>
  </si>
  <si>
    <t xml:space="preserve">2.6.61.3 99 </t>
  </si>
  <si>
    <t>DISEÑO DE MALLA CURRICULAR MODULAR PARA 25 PROGRAMAS DE ESTUDIOS PRIORIZADOS</t>
  </si>
  <si>
    <t xml:space="preserve"> Desarrollar diseño de mallas curriculares por módulos para 38 programas de estudios de diferentes Facultades que, permita al estudiante lograr competencias de manera progresiva y su certificación que lo habilite para desempeñarse en funciones básicas e intermedias de la profesión. Asimismo, permitirá a la universidad evaluar las competencias logradas por el estudiante en el semestre/año académico y garantizar el logro del perfil de egreso del programa de estudios y alcanzar los estándares de calidad de los modelos nacionales o internacionales. Otro valor del Plan será fortalecer la capacidad de los docentes en el diseño de mallas curriculares por módulos y certificaciones de competencias laborales y profesiones para el empleo progresivo en el campo profesional de los programas ofertadas por la UNE. 
</t>
  </si>
  <si>
    <t>VICERRECTORADO DE ACADÉMICO</t>
  </si>
  <si>
    <t>DISEÑO DE MALLA CURRICULAR MODULAR PARA 25 PROGRAMas</t>
  </si>
  <si>
    <t xml:space="preserve"> PROYECTO. Permitir que el estudiante logre las competencias de manera progresiva y su certificación que lo habilite para desempeñarse en funciones básicas e intermedias de la profesión. Asimismo permitirá a la universidad evaluar las competencias logradas por el estudiante en el semestre/año académico y garantizar el logro del perfil de egreso del programa de estudios 
</t>
  </si>
  <si>
    <t>UNAAT</t>
  </si>
  <si>
    <t>DESARROLLO DEL SISTEMA DE INFORMACIÓN ACADÉMICO IN</t>
  </si>
  <si>
    <t>La presente implementación es desarrollada bajo la línea tecnologías de la información y comunicación para la mejora continua en la gestión y administración educativa; es así como a través de este sistema es posible automatizar tareas como de informar en tiempo real el calendario académico, el registro de notas de los alumnos, su asistencia diaria, comunicados estudiantiles e institucionales, seguimiento por parte de los padres de familia, centro de consultas, reclamos y quejas</t>
  </si>
  <si>
    <t>VICEPRESIDENCIA ACADEMICA
INSTITUTO DE INVESTIGACIÓN
DIRECCIÓN DE ASUNTOS ACADÉMICOS
OFICINA DE PLANEAMIENTO Y PRESUPUESTO
OFICINA DE GESTIÓN DE LA CALIDAD
OFICINA DE TECNOLOGÍAS DE INFORMATICA</t>
  </si>
  <si>
    <t xml:space="preserve">VICEPRESIDENCIA ACADEMICA
DIRECCIÓN DE ASUNTOS ACADÉMICOS
ESCUELAS PROFESIONALES
ALUMNOS
PADRES DE FAMILIA </t>
  </si>
  <si>
    <t>Desarrollo de sistema integral de información: Académico, Registros, Notas, Calendarización, matrícula, admisión, etc.</t>
  </si>
  <si>
    <t>CONSULTORIA</t>
  </si>
  <si>
    <t>UNMSM</t>
  </si>
  <si>
    <t>SPIN-OFF Transferencia tecnológica por emprendimiento</t>
  </si>
  <si>
    <t xml:space="preserve"> La UNMSM ha generado un incremento sostenido durante los últimos años en el indicador de  investigación  en el Ranking SCImago. Sin embargo, el indicador de  innovación  está presentando un comportamiento opuesto. Existe un portafolio de patentes con poca visibilidad comercial, por ello el emprendimiento puede ser un mecanismo para dinamizar la transferencia de las tecnologías protegidas desde la Universidad. Resultados esperados: Spin-offs universitarias creadas; Licencias a Spin-offs universitarias; Participación en concursos/premios internacionales. 
</t>
  </si>
  <si>
    <t>Responsable: Director de 1551 Incubadora de Empresas Innovadoras, Dr. Jorge Luis Inche Mitma. 
Áreas usuarias: Facultades.</t>
  </si>
  <si>
    <t>Estudiantes de pregrado, grupos de investigación y grupos de interés externos.</t>
  </si>
  <si>
    <t>Desarrollo SPIN-OFF</t>
  </si>
  <si>
    <t>Apoyo económico al estudiante de pregrado para el desarrollo del proyecto.</t>
  </si>
  <si>
    <t>Proyecto de Investigación</t>
  </si>
  <si>
    <t>2.5.3.1.1.1</t>
  </si>
  <si>
    <t>2438935-ADQUISICION DE KITS DE EQUIPOS MEDICOS DE LABORATORIO O DE CAMPO O PRODUCTOS RELACIONADOS; EN EL(LA) OPTIMIZACION DEL LABORATORIO DE BIOTECNOLOGIA DE LA UNIVERSIDAD NACIONAL HERMILIO VALDIZAN, DISTRITO DE PILLCO MARCA, PROVINCIA HUANUCO, DEPARTAMENTO HUANUCO</t>
  </si>
  <si>
    <t xml:space="preserve"> LA RED DE CABLEADO ESTRUCTURADO DE LA UNIVERSIDAD NACIONAL HERMILIO VALDIZAN ENLAZA TODO EL EQUIPAMIENTO INFORMATICO A TRAVES DE UNA EXTENSA RED INFORMATICA (LAN) QUE COMPRENDE NUMEROSOS EQUIPOS QUE SIRVEN COMO ENLACES Y HACEN POSIBLE LA CONECTIVIDAD DE LOS DIVERSOS LABORATORIOS DE COMPUTO, OFICINAS ADMINISTRATIVAS Y DEMAS AMBIENTES DISTRIBUIDOS POR TODO EL CAMPUS UNIVERSITARIO; LOS SWITCHES O CONMUTADORES SON PARTE FUNDAMENTAL EN ESTA RED DADO QUE ES UN DISPOSITIVO DE INTERCONEXION UTILIZADO PA 
 LA MEJORA Y ADECUACION DE LOS LABORATORIOS DE ODONTOLOGIA EN EL AREA DE DIAGNOSTICO CLINICO, DIAGNOSTICO POR IMAGENES, DE TRATAMIENTO PARA NIÑOS Y ADULTOS, Y LOS LABORATORIOS DE SIMULACION, ADEMAS DE LAS CONDICIONES FISICAS DE LAS MISMAS Y SOBRE TODO TENIENDO EN CUENTA QUE SOMOS UNA CARRERA DE ALTO RIESGO POR LAS CONDICIONES ACTUALES DE LA CRISIS SANITARIA  POR EL COVID 19, SE HACE NECESARIO LA MEJORA Y ADECUACION DE LOS LABORATORIOS YA QUE LA CARRERA DE ODONTOLOGIA TIENE COMO OBJETIVO FORMAR AL ESTUDIANTE PARA QUE SE DESEMPEÑE EN ODONTOLOGIA CLINICA, ASI COMO EN LAS AREAS; INVESTIGATIVA, DOCENTE Y DE SALUD PUBLICA. ESTA FORMACION LE PERMITE AL ODONTOLOGO VALDIZANO JUGAR UN ROL MUY IMPORTANTE EN ESTOS CAMPOS DISCIPLINARES, GARANTIZANDO A LA POBLACION EL DERECHO A UNA ATENCION EN SALUD BUCAL EFICIENTE, EFICAZ, OPORTUNA Y DE CALIDAD. CONTANDO CON LABORATORIOS ADECUADOS CONTRIBUIREMOS A LA MEJORA DE LA CALIDAD DEL SERVICIO EDUCATIVO Y TAMBIEN PARA FINES DE INVESTIGACION, DESARROLLO E INNOVACION. FORTALECEREMOS LA FORMACION INTEGRAL DE LOS ESTUDIANTES DE ODONTOLOGIA Y QUE RESPONDA  A LOS CONTEXTOS ACTUALES Y FUTUROS. 
 LA UNIVERSIDAD NACIONAL HERMILIO VALDIZAN REQUIERE LA IMPLEMENTACION DE LOS PROCESO DE INNOVACION, UN ESPACIO DE CREATIVIDAD Y UNA SERIE DE PROTOCOLOS PARA QUE JOVENES, TECNICOS, EMPRESAS PRIVADAS Y ORGANIZACIONES DE LA SOCIEDAD CIVIL PARTICIPEN EN LA RESOLUCION DE PROBLEMAS DEL ENTORNO MEDIANTE LA APLICACION DE RECURSOS LOCALES ESPECIFICOS. PERMITEN LA COLABORACION ENTRE EL SECTOR PRIVADO, EL SECTOR ACADEMICO Y LA SOCIEDAD CIVIL.  EL LABORATORIO DE INNOVACION, DE LA UNIVERSIDAD NACIONAL HERMILIO VALDIZAN, UN ESPACIO MULTIUSO, CON CONDICIONES FUNCIONALES, DE TAMAÑO, UBICACION, FLEXIBILIDAD, ESPACIOS DE OFICINA, DE REUNIONES, DE TALLERES, DE ELABORACION DE PROTOTIPOS, AMBIENTES CREATIVOS, AMOBLADOS Y EQUIPADOS, DONDE JOVENES, DOCENTES, EMPRESAS PRIVADAS, ORGANIZACIONES DE LA SOCIEDAD CIVIL ENTRE OTROS, QUIENES FORMAN PARTE DE ESTE ECOSISTEMA INNOVADOR, PUEDAN TRABAJAR DE MANERA COLABORATIVA EN LA CO-CREACION DE SOLUCIONES A LOS PROBLEMAS Y NECESIDADES DE NUESTRA REGION Y DE LA SOCIEDAD. UN ESPACIO EN EL QUE SE EFECTIVIZARIA LA INTERACCION Y ARTICULACION, DE LA CUADRUPLE HELICE: GOBIERNO, LA ACADEMIA, EMPRESA Y SOCIEDAD CIVIL.    
</t>
  </si>
  <si>
    <t>MAURO DOMINGUEZ MAGINO / UNIDAD EJECUTORA DE INVERSIONES</t>
  </si>
  <si>
    <t>ESCUELA PROFESIONAL DE ODONTOLOGIA
UNIDAD DE INFORMATICA
14 FACULTADES (05 GRUPOS MULTIDISCIPLINARIOS)</t>
  </si>
  <si>
    <t xml:space="preserve"> SWIITCHES DE 48 PUERTOS GIGABIT 10/100/1000, 04 10 G PUERTOS UPLINK PARA FIBRA SFP 
</t>
  </si>
  <si>
    <t>2.6.32.33</t>
  </si>
  <si>
    <t xml:space="preserve"> AUTOCLAVE MODELO  CON 2000 W DE POTENCIA 
</t>
  </si>
  <si>
    <t>2.6.32.21</t>
  </si>
  <si>
    <t xml:space="preserve"> EQUIPO DE SIMULACION DENTAL CON FIJACION LIFT   O -MAT  
</t>
  </si>
  <si>
    <t xml:space="preserve"> AIRE ACONDICIONADO  PISO- TECHO R410a 
</t>
  </si>
  <si>
    <t xml:space="preserve"> COMPRESORA DE TORNILLO CON MOTOR DE 30 HP 
</t>
  </si>
  <si>
    <t xml:space="preserve"> EQUIPO RAYOS X  DENTAL DE ALTA TENCION 70KV 
</t>
  </si>
  <si>
    <t xml:space="preserve"> COMPUTADORA INTEL CORE I7-9700E, 3.0 GHZ 
</t>
  </si>
  <si>
    <t xml:space="preserve"> IMPRESORA A COLOR 
</t>
  </si>
  <si>
    <t xml:space="preserve"> EQUIPO DE SONIDO PORTATIL CON CONEXION INALAMBRICA Y BATERIA INTERNA RECARGABLE 
</t>
  </si>
  <si>
    <t xml:space="preserve"> EQUIPO DE SONIDO BLUETOOTH CON CAPACIDAD DE 1 DISCO,PUERTOS USB,HDMI Y REPRODUCTOR MP3 
</t>
  </si>
  <si>
    <t xml:space="preserve"> AUDIFONOS INALAMBRICO  TIPO VINCHA CON BATERIA RECARGABLE 
</t>
  </si>
  <si>
    <t xml:space="preserve"> IMPRESORA 3D CON RESOLUCION DE 100-400 MICRONES 
</t>
  </si>
  <si>
    <t xml:space="preserve"> CNC 30X20 CON MARCO DE TORNILLO DE BOLA DE 4 EJES  
</t>
  </si>
  <si>
    <t xml:space="preserve"> CAMARA 360 CON SISTEMA VR ESFERICO  DE 16 LENTES DE EXTREMO A EXTREMO 
</t>
  </si>
  <si>
    <t xml:space="preserve"> LICENCIA CNC SIMULATOR 
</t>
  </si>
  <si>
    <t xml:space="preserve"> ESCANER 3D CON PLATAFORMA GIRATORIA 
</t>
  </si>
  <si>
    <t xml:space="preserve"> MAQUINA CORTADORA LASER CON VOLTAJE DE 15KV Y POTENCIA DE 40W 
</t>
  </si>
  <si>
    <t xml:space="preserve"> PROYECTOR MULTIMEDIA CON TECNOLOGIA 3LCD DE 3 CHIPS 
</t>
  </si>
  <si>
    <t xml:space="preserve"> TELEVISOR SMAR TV CON PANTALLA 4K NANOCELL DE 65&amp;#39;&amp;#39; 
</t>
  </si>
  <si>
    <t xml:space="preserve"> PIZARRA CON PANTALLA TACTIL LCD DE 55 ,CAMARA FHD. 
</t>
  </si>
  <si>
    <t xml:space="preserve"> EXTINTOR DE 12 KG 
</t>
  </si>
  <si>
    <t xml:space="preserve"> SILLA GIRATORIA CON MALLA RESPALDO BAJO CON RESISTENCIA DE 120 KG 
</t>
  </si>
  <si>
    <t xml:space="preserve"> ECRAN PORTATIL CON FICBRA DE VIDRIO HD 
</t>
  </si>
  <si>
    <t xml:space="preserve"> PORTA BANNER ROLL UP CON PARANTE PUBLICITARIO DE ALUMINIO CON SISTEMA ENROLLABLE 
</t>
  </si>
  <si>
    <t xml:space="preserve"> JUEGO DE MESA MODULAR X 4 EN GORMA HEXAGONAL ARMADO CON ENCAJES 
</t>
  </si>
  <si>
    <t xml:space="preserve"> SILLAS DE COLORES CON PATAS DE ALUMINIO,ASIENTO Y REPOSABRAZOS DE POLIPROPILENODE 22 CM DE ALTO,DISEÑO ERGONOMICO 
</t>
  </si>
  <si>
    <t xml:space="preserve"> MESA DE CENTRO CUADRADA FABRICADA EN MELAMINA CON 1 CAJON 
</t>
  </si>
  <si>
    <t xml:space="preserve"> MESA PARA IMPRESORA 3D,CNC Y ESCANER 3D FABRICADO EN ESTRUCTURA METALICA 
</t>
  </si>
  <si>
    <t xml:space="preserve"> MESA DE TRABAJO A BASE DE MELAMINA 
</t>
  </si>
  <si>
    <t xml:space="preserve"> PUFF  EN FORMA DE PERA CON ASIENTO DE SEMICUERO IMPERMEABLE 
</t>
  </si>
  <si>
    <t xml:space="preserve"> ESCRITORIO EN L FABRICADO EN MELAMINE DE 18MM CON CORTE CURVO Y 3 CAJONES 
</t>
  </si>
  <si>
    <t xml:space="preserve"> MODULO PARA PC FABRICADO EN MELAMINE DE 18MM 
</t>
  </si>
  <si>
    <t xml:space="preserve"> SOFA DE 3 CUERPOS A BASE DE MADERA CON RELLENO DE ESPUMA ENSAMBLADO 
</t>
  </si>
  <si>
    <t xml:space="preserve"> SOFA UNITARIO EN TELA 
</t>
  </si>
  <si>
    <t xml:space="preserve"> ESTANTE DE OFICINA EN MELAMINA DE 18MM CON 2 PUERTAS CON LLAVE Y 2 CAJONES 
</t>
  </si>
  <si>
    <t xml:space="preserve"> SOPORTE MOVIL PARA TV CON 4 RUEDAS GIRATORIAS OARA PANTALLAS DE PLASMA DE PANTALLA PLANA LED OLED DE 32 A 65 PULGADAS 
</t>
  </si>
  <si>
    <t xml:space="preserve"> PIZARRAS MOVILES ACRILICA CON BASE ESTABLLE Y RUEDAS- TRIPLAY FENOLICO 15MM, 1.90X1.2M 
</t>
  </si>
  <si>
    <t xml:space="preserve"> MESA DE FULBITO DE 136 CM DE LARGO X 66CM ANCHO X 88 CM DE ALTO 
</t>
  </si>
  <si>
    <t xml:space="preserve"> MESA DE PING PONG PLEGABLE CON ESTRUCTURA DE FIERRO Y TABLEROS EN MDF CON SUS RESPECTIVOS ACCESORIOS CON 2.74 M DE LARGOX 1.53 M DE ANCHO Y 0.76M DE ALTO 
</t>
  </si>
  <si>
    <t xml:space="preserve"> LOCKERS EN MELAMINA CON 16 DIVISIONES  
</t>
  </si>
  <si>
    <t>Programa de Proyectos Interdisciplinarios</t>
  </si>
  <si>
    <t xml:space="preserve"> El Programa estará dirigido a desarrollar proyectos de investigación e innovación por grupos de investigación integrados por docentes y estudiantes. Los proyectos estarán enfocados en la búsqueda de soluciones a problemas de carácter interdisciplinario e interinstitucional en áreas prioritarias enmarcadas en los Objetivos de Desarrollo Sostenible. Permitirá impulsar estrategias que promuevan la participación de Grupos de Investigación (GI) de la UNMSM con GI o similares de otras universidades. 
</t>
  </si>
  <si>
    <t>Responsable: Dirección General de Investigación y Transferencia Tecnológica, Dra. Libertad Alzamora Gonzáles.
Áreas usuarias de la Universidad: Facultades, Institutos o unidades de investigación, unidades de posgrado de las facultades.</t>
  </si>
  <si>
    <t>Áreas: Docentes y estudiantes que integran los Grupos de Investigación (GI) de la UNMSM y de las universidades que participen en el Programa. 
Usuarios beneficiarios: Docentes (80) y estudiantes de pre y posgrado (100) que integran los Grupos de Investigación (GI) de las facultades de la UNMSM y de otras universidades, principalmente universidades públicas.</t>
  </si>
  <si>
    <t>Desarrollo de Programa de Proyectos Interdisciplinarios seleccionados</t>
  </si>
  <si>
    <t xml:space="preserve"> Coadyuvar en la adquisición de bienes corrientes que permitan fomentar la cooperación interinstitucional en investigación e innovación con al menos siete (7) universidades, con la participación de al menos 14 GI de la UNMSM y un número similar de GI de otras universidades. 
</t>
  </si>
  <si>
    <t>Equipamiento de Proyectos Interdisciplinarios seleccionados</t>
  </si>
  <si>
    <t xml:space="preserve"> Facilitar la adquisición de equipamiento necesario para asegurar la ejecución de los proyectos interdisciplinarios que permita fomentar la cooperación interinstitucional en investigación e innovación. 
</t>
  </si>
  <si>
    <t>Proyectos de Investigación e Innovación para fortalecer las Líneas de Investigación de la UNMSM</t>
  </si>
  <si>
    <t xml:space="preserve"> El Programa está dirigido al fortalecimiento de las líneas de investigación, reconocidas en la UNMSM, que desarrollan los Grupos de Investigación (GI). Los GI son las unidades básicas de la investigación en la UNMSM y tienen como objetivos principales la generación de conocimiento en I+D+i, la investigación formativa en el pregrado y científica en el posgrado. El cumplimiento de estos objetivos requiere, además de los investigadores, de recursos financieros y no financieros. 
</t>
  </si>
  <si>
    <t>Responsable: Dirección General de Investigación y Transferencia Tecnológica, Dra. Libertad Alzamora Gonzáles.                    
Áreas usuarias de la Universidad: Facultades, Institutos o unidades de investigación, unidades de posgrado de las facultades.</t>
  </si>
  <si>
    <t>Áreas: Docentes y estudiantes que integran los Grupos de Investigación (GI) de la UNMSM. 
Usuarios beneficiarios: Grupos de Investigación (182), docentes, estudiantes de pre y posgrado que integran los Grupos de Investigación (GI) de las facultades de la UNMSM.</t>
  </si>
  <si>
    <t>Programa Proyectos de Investigación e Innovación</t>
  </si>
  <si>
    <t xml:space="preserve"> Fortalecimiento de las Líneas de Investigación de los Grupos de Investigación de la UNMSM, en las cinco (5) áreas prioritarias del Plan Estratégico Nacional en Ciencia, Tecnología e Innovación (PNCTI-2006-2021). 
</t>
  </si>
  <si>
    <t>Mejoramiento de la Biblioteca Central: Suscripción</t>
  </si>
  <si>
    <t xml:space="preserve"> Mejoramiento del servicio de recursos electrónicos que ofrece la Biblioteca Central: Contribución, reforzamiento e incremento al conjunto de recursos electrónicos que ofrece la Universidad a los estudiantes y docentes de pregrado y posgrado de la comunidad sanmarquina para acceder a contenidos actualizados y que favorezcan en el desarrollo de la investigación científica y la enseñanza - aprendizaje. 
</t>
  </si>
  <si>
    <t>Responsable: Dirección General de Biblioteca y Publicaciones, Dr. Marcel Velázquez Castro.
Áreas usuarias: 20 Facultades.</t>
  </si>
  <si>
    <t>Áreas: Estudios Generales y las Escuelas Profesionales de cada Facultad.
Usuarios beneficiarios: Alumnos de pregrado y posgrado / Docentes.</t>
  </si>
  <si>
    <t>Suscripción a libros digitales y bases de datos científicas</t>
  </si>
  <si>
    <t xml:space="preserve"> Suscripción a un conjunto de plataformas que contribuyen a la visibilidad de los recursos electrónicos que suscribe la Universidad y de bases de datos científicas de contenidos científicos y multidisciplinarios con una alta frecuencia de uso por los usuarios de la comunidad sanmarquina. 
</t>
  </si>
  <si>
    <t>UNAC</t>
  </si>
  <si>
    <t xml:space="preserve">SERVICIO DE CONSULTORIA PARA LA ACTUALIZACIÓN DE LOS PLANES DE ESTUDIO DE 17 PROGRAMAS ACADÉMICOS DE PREGRADO DE LA UNIVERSIDAD NACIONAL DEL CALLAO 
</t>
  </si>
  <si>
    <t xml:space="preserve"> Obtener información actualizada de la situación laboral de los egresados de los 17 Programas Académicos de pregrado de las 11 Facultades de la Universidad Nacional del Callao, identificando los principales componentes que influyen en su inserción laboral con lo cual se aspira obtener un conocimiento más completo que permita observar las distintas características que influyen en su integración al mercado de trabajo; y rediseñar los Planes de Estudios de los programas académicos alineado a los requerimientos de la Ley Universitaria 30220 y modelo de calidad del SINEACE bajo un enfoque por competencias, asegurando la pertinencia interna y externa del perfil de egreso de cada uno de los programas. 
</t>
  </si>
  <si>
    <t xml:space="preserve">VRA
</t>
  </si>
  <si>
    <t xml:space="preserve">12,249 estudiantes
</t>
  </si>
  <si>
    <t xml:space="preserve">Informe de Consultoría
</t>
  </si>
  <si>
    <t xml:space="preserve"> 
			 Obtener información de la actualización de los 17 Programas Académicos de pregrado de la Universidad Nacional del Callao, identificando los principales componentes con lo cual se aspira obtener un conocimiento más completo que permita observar las distintas características que influyen en su integración al mercado de trabajo; y rediseñar los Planes de Estudios de los programas académicos alineado a los requerimientos de la Ley Universitaria 30220 y modelo de calidad del SINEACE bajo un enfoque por competencias, asegurando la pertinencia interna y externa del perfil de egreso de cada uno de los programas. 
</t>
  </si>
  <si>
    <t>Servicio</t>
  </si>
  <si>
    <t>UNALM</t>
  </si>
  <si>
    <t xml:space="preserve">Movilidad estudiantil </t>
  </si>
  <si>
    <t xml:space="preserve"> El programa de Excelencia Académica tiene un impacto positivo en la UNALM puesto que los becarios durante el programa fortalecerán competencias de innovación habilidades digitales para el sector agroalimentario y al finalizar los cursos llevados serán convalidados en la UNALM hasta 12 créditos; es dirigido a estudiantes del 4to nivel de estudios de pregrado que se encuentren en el Tercio Superior de sus carreras. El programa se realizara con la Universidad Miguel Hernandez de Elche - España. 
</t>
  </si>
  <si>
    <t>Oficina de Gestión Interinstitucional y Asuntos Globales</t>
  </si>
  <si>
    <t>40 estudiantes de pre grado del tercio superior</t>
  </si>
  <si>
    <t>Beca excelencia académica y movilidad internacional 2021 - virtual para 40 estudiantes de pre grado.</t>
  </si>
  <si>
    <t>El programa de Excelencia Académica tiene un impacto positivo en la UNALM puesto que los becarios durante el programa fortalecerán competencias de innovación habilidades digitales para el sector agroalimentario y al finalizar los cursos llevados serán convalidados en la UNALM hasta 12 créditos; es dirigido a estudiantes del 4to nivel de estudios de pregrado que se encuentren en el Tercio Superior de sus carreras. El programa se realizara con la Universidad Miguel Hernandez de Elche - España.</t>
  </si>
  <si>
    <t>estudiantes</t>
  </si>
  <si>
    <t>Implementación WIFI en Residencias Universitarias</t>
  </si>
  <si>
    <t xml:space="preserve"> Encontrándonos actualmente en Estado de Emergencia Sanitaria, debido a la Pandemia COVID-19, la obligación de distanciamiento social a nivel nacional y mundial repercute de manera general a las Entidades Educativas, las cuales deben continuar con las labores Académicas a través de la modalidad virtual, la UNMSM cuenta con dos residencias universitarias: Residencia de la Ciudad Universitaria y Residencia Julio C. Tello y sus entornos. 
</t>
  </si>
  <si>
    <t>Responsable: OFICINA GENERAL DE BIENESTAR UNIVERSITARIO, Sr. David Guardia Caja.
Áreas Usuarias: Residencias Universitarias.</t>
  </si>
  <si>
    <t>Áreas: Residencia de la Ciudad Universitaria y Residencia Julio C. Tello ubicado en la Av. Grau.
Usuarios Beneficiarios: 300 ALUMNOS DE LAS RESIDENCIAS UNIVERSITARIAS (en total), desagregado en:
- 200 estudiantes de la Residencia de la Ciudad Universitaria.
- 100 estudiantes de la Residencia Julio C. Tello.</t>
  </si>
  <si>
    <t>Implementar WIFI en la Resid. de la Ciudad Universitaria</t>
  </si>
  <si>
    <t xml:space="preserve"> Brindar las condiciones tecnológicas en la Residencia de la Ciudad Universitaria, procediendo a ejecutar el procedimiento de selección que corresponda en el marco de la Ley de Contrataciones del Estado y su Reglamento. Asimismo del seguimiento correspondiente del contrato hasta su culminación y conformidad de la implementación del WIFI. 
</t>
  </si>
  <si>
    <t>Estudiantes</t>
  </si>
  <si>
    <t>Implementar WIFI Resid. Julio C. Tello</t>
  </si>
  <si>
    <t xml:space="preserve"> Brindar las condiciones tecnológicas en la Residencia Julio C. Tello ubicada en la Av. Grau, realizando el procedimiento de selección que corresponda en el marco de la Ley de Contrataciones del Estado y su Reglamento. Asimismo realizar el seguimiento correspondiente hasta la culminación y conformidad de la implementación del WIFI. 
</t>
  </si>
  <si>
    <t>UNDC</t>
  </si>
  <si>
    <t>Servicio de publicación de artículos científicos</t>
  </si>
  <si>
    <t xml:space="preserve"> La limitada asignación presupuestal con la que cuenta la Universidad Nacional de Cañete no es posible cubrir los gastos de publicación de artículos científicos en revistas que en realidad es la que mas costo representa, en ese interes de incrementar la cantidad de docentes RENACYT, se requiere Financiar la publicación de los resultados de las investigaciones que vienen realizando los docentes, cancelando los costos que demanden su publicación en revistas científicas indizadas, con lo cual se estaría fomentando su desarrollo, priorizando 3 cuartil. 
</t>
  </si>
  <si>
    <t>VICEPRESIDENCIA DE INVESTIGACIÓN.</t>
  </si>
  <si>
    <t>publicación</t>
  </si>
  <si>
    <t>2.3.27.15</t>
  </si>
  <si>
    <t xml:space="preserve">CAPACITACION DE ESTUDIANTES DE LOS DIECISIETE PROGRAMAS ACADEMICOS DE PREGRADO DE LA UNIVERSIDAD NACIONAL DEL CALLAO
</t>
  </si>
  <si>
    <t xml:space="preserve"> 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El objetivo del programa de capacitación a estudiantes es:
		 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El programa de capacitación no será desarrollado por los docentes de la UNAC. Sino que sustituye al programa de movilidad estudiantil presencial que deben de realizar nuestros estudiantes en universidades del extranjero, con quienes tenemos convenios suscritos y vigentes; pero que, debido a la inmovilidad sanitaria, tenemos que reemplazarlo por un programa de movilidad no presencial a desarrollar en otra universidad nacional, que puede ser el Centro de Calidad de la Pontificia Universidad Católica del Perú o la Universidad u otra que brinde un servicio de calidad e integral. Con ello estarán en contacto con nuevas experiencias y exigencias.   
	 La Justificación del programa de capacitación en resumen es:
		 La UNAC, mediante Resolución N  130-2019-CU, aprobó su Reglamento de Movilidad Estudiantil, en donde se establece que movilidad es la estancia temporal que un estudiante de la UNAC realiza para desarrollar actividades académicas, proyectos o cursos y obtener créditos en otra universidad o Institución de Educación Superior (IES) del país o del extranjero. 
		 Los programas de movilidad estudiantil son el conjunto de procesos de intercambio que desarrollan los estudiantes de la UNAC con la finalidad de fortalecer su formación profesional y personal en las diferentes áreas del conocimiento y de sus habilidades blandas; así como formar los talentos en el campo de la enseñanza superior, la ciencia, la tecnología, la cultura y la innovación. 
		 La UNAC tiene convenios con diferentes instituciones de educación superior universitaria, de Colombia, Brasil, México, España, entre ellas:
			 La Universidad Politécnica de Madrid, 
			 La Universidad de la Rioja 
			 La Universidad azteca de México 
			 El CICESE de México 
			 El Instituto Federal de Educación, Ciencia y Tecnología Do Acre. Rio Branco, Brasil. 
			 La Universidad Politécnica de Valencia 
			 La Universidad Autónoma de México 
		 El Decreto de Urgencia N  107-2020, establece las medidas para garantizar la continuidad del servicio educativo de pregrado en las universidades públicas con licencia institucional otorgada, denegada o en proceso de evaluación, a través de la prestación de dicho servicio en forma no presencial o remota, en el marco de las acciones preventivas y de control del gobierno ante el riesgo de propagación del COVID.19; el mismo que tiene vigencia hasta el 31 de diciembre de 2020, y actualmente dicha medida se viene modificando y  ampliando en sus plazos de ejecución. 
		 Las diferentes disposiciones legales, ocasionan un clima de incertidumbre para el desarrollo de los programas de movilidad estudiantil internacional por ello la Universidad Nacional del Callao (UNAC), propone el desarrollo del programa de: Financiamiento para la capacitación de los estudiantes de los diecisiete programas académicos de pregrado de la UNAC, como mecanismo de movilidad estudiantil virtual, dirigido a los estudiantes que se encuentran en el tercio superior a desarrollar con universidades nacionales. 
	 Quienes serán los estudiantes beneficiados y su selección 
 Los estudiantes que se beneficiaran del programa pertenecen a las diecisiete (17) programas académicos de pregrado de la UNAC que pertenecen al tercio superior. 
 La relación de los beneficiarios la proporcionará la Oficina de Tecnologías de Información Y Comunicación (OTIC) 
	 Cuáles son los resultados esperados: 
 Con el desarrollo de los cursos de capacitación, se obtendrá los siguientes resultados: 
	 Mejorar los niveles de formación profesional de los estudiantes de pregrado de la Universidad Nacional del Callao. 
	 Los estudiantes participantes mejorarán sus competencias profesionales y laborales, que les permitirán:
		 Valorar el trabajo en equipo. 
		 Descubrir que cada uno de ellos tiene habilidades blandas posibles de ser mejoradas día a día. 
		 Solucionar sus problemas profesionales y laborales con un enfoque multi e interdisciplinario. 
		 Hacerlos conscientes que su desempeño laboral es el resultado de sus actitudes y aptitudes. 
		 Redescubrir en cada uno de ellos su responsabilidad social y respeto al medio ambiente. 
	 Alcanzar el estándar institucional de movilidad estudiantil, pero en la versión no presencial, en beneficio de cada una de los programas académicos de pregrado de la UNAC y que exige la SUNEDU. 
	 Desarrollar y mejorar el proceso de formación de nuevos cuadros de docentes e investigadores con los mejores profesionales egresados de la propia UNAC. 
</t>
  </si>
  <si>
    <t>VRA</t>
  </si>
  <si>
    <t>420 ESTUDIANTES</t>
  </si>
  <si>
    <t xml:space="preserve">CAPACITACION DE ESTUDIANTES DE LOS DIECISIETE PROGRAMAS ACADEMICOS DE PREGRADO
</t>
  </si>
  <si>
    <t xml:space="preserve"> 
			 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t>
  </si>
  <si>
    <t>Reformulación de Líneas de Investigación</t>
  </si>
  <si>
    <t xml:space="preserve"> La Universidad Nacional de Cañete si bien cuenta con Lineas  de Investigación, la misma requieren ser reformuladas de acuerdo al marco legal establecida para tal fin, por tanto es necesario Contratar una consultoria externa (Equipo), por el periodo de 02 meses, que formule y proponga con producto final las lineas de investigación de la Universidad, en el marco de la RP N  115- 2019-CONCYTEC-P_Guia Practica para la Identificasción, Categorización, Priorización y Evaluación de las Lineas de Investigacion. 
</t>
  </si>
  <si>
    <t>DOCENTES
/ESTUDIANTES</t>
  </si>
  <si>
    <t>Formulación de las Lineas de Investigación.</t>
  </si>
  <si>
    <t>5000649. DESARROLLO DE ESTUDIOS, INVESTIGACION DE BIODIVERSIDAD</t>
  </si>
  <si>
    <t xml:space="preserve">Formación de semilleros de investigación     </t>
  </si>
  <si>
    <t xml:space="preserve">Semilleros registrados en la Vicepresidencia de Investigación: 1) Semillero de innovación y emprendimiento empresarial , 2) Semillero de Gestión de la Investigación, 3) Semillero de Biocontrol de Enfermedades del Arándano, 4) Semillero Cañete Lab (Ing. de Sistemas) y 5) Semillero de espectroscopia de absorción atómica.                                                             </t>
  </si>
  <si>
    <t>Formación de semilleros de investigación</t>
  </si>
  <si>
    <t xml:space="preserve"> Semilleros registrados en la Vicepresidencia de Investigación: 1) Semillero de innovación y emprendimiento empresarial , 2) Semillero de Gestión de la Investigación, 3) Semillero de Biocontrol de Enfermedades del Arándano, 4) Semillero Cañete Lab (Ing. de Sistemas) y 5) Semillero de espectroscopia de absorción atómica. 
</t>
  </si>
  <si>
    <t>Semilleros</t>
  </si>
  <si>
    <t>Consultoria para la revisión, articulación y despliegue con los requerimientos de calidad aplicado al modelo educativo, plan de estudios, malla curricular y  silabos basada en el desarrollo de competencias.</t>
  </si>
  <si>
    <t xml:space="preserve"> La Universidad Nacional de Cañete formuló nuevo plan curricular para implementación en  el calendario académico 2021 -II, sin embargo esta requiere revisión, articulación e implementación, para  lo cual se requiere la  contratación de una consultoría externa (Equipo), por el periodo de 03 meses para la revisión, articulación y despliegue con los requerimientos de calidad, aplicado al modelo educativo, plan de estudios, malla curricular y silabos basada en el desarrollo de competencias, el producto final seria Plan de Estudios aprobado y en aplicación apartir del II CICLO 2021. 
</t>
  </si>
  <si>
    <t>VICEPRESIDENCIA ACADÉMICA</t>
  </si>
  <si>
    <t>Consultoria</t>
  </si>
  <si>
    <t>Capacitación en aspectos académicos</t>
  </si>
  <si>
    <t xml:space="preserve"> Con la finalidad  de implementar el nuevo Pla Curricular en la Universidad Nacional de Cañete, basado en el desarrollo de competencias es necesario el Fortalecimiento de capacidades para los docentes, a fin de mejorar la gestión académica en los temas : formación profesional, diseño curricular, manejo de herramientas basada en una metodología para clases no presenciales, carpeta pedagógica, elaboración en sesión de aprendizaje, las que mismas se ejecutaran por una Empresa Jurídica Externa. 
</t>
  </si>
  <si>
    <t>Capacitación en aspectos académicos.</t>
  </si>
  <si>
    <t>Capacitación</t>
  </si>
  <si>
    <t xml:space="preserve">Consultoria para cumplimiento sistema integrado </t>
  </si>
  <si>
    <t xml:space="preserve"> La Universidad Nacional de Cañete se encuentra en proceso para  implementación de las normas ISO 21001:2018; 14001:2015 Y 45001:2018, en la UNDC para mejorar la gestión de seguridad y salud en el trabajo, la gestión ambiental y académica, para ello se debe realizar una auditoria externa con el siguiente objetivo: - Verificar que lo que se ha documentado cumple con la norma Una vez confirmada la documentación, se programa la auditoria de certificación , aquí es donde el organismo de certificación llevará a cabo una auditoria in situ de todos los procesos del Sistema de Gestión, misma que no se puede cubrir  debido a la limitada asignación presupuestal con que cuenta la institución (ACTIVIDAD NO ESTA RELACIONADA CON EL PROCESO DE ACREDITACION). 
</t>
  </si>
  <si>
    <t>OFICINA DE GESTIÓN DE LA CALIDAD</t>
  </si>
  <si>
    <t>DOCENTES
/ESTUDIANTES/A DMINISTRATIVOS</t>
  </si>
  <si>
    <t xml:space="preserve">Consultoria para cumplimiento de sistema integrado </t>
  </si>
  <si>
    <t>Servicio de Capacitación para la formación e interpretación de la norma ISO 21001.</t>
  </si>
  <si>
    <t xml:space="preserve"> 1. DESCRIPCION DE LA ACTIVIDAD: La Universidad Nacional de Cañete se encuentra en proceso para  implementación de las normas ISO 21001:2018; 14001:2015 Y 45001:2018, en la UNDC para mejorar la gestión de seguridad y salud en el trabajo, la gestión ambiental y académica, a fin de garantizar de manera sostenible la implementación es necesario contar con un procediminto de auditoria interna, el cual dentro de sus activiades precisa que se debe seleccionar a los auditores internos así com tambien se debe mantener su competencia en las norma ISO . Que el objetivo general del procedimiento de auditoria interna es: Establecer la metodología para la planificación, ejecución y seguimiento de las auditorias interna, actividad que no puede financiar la institución por la limitada disponibilidad con que se cuenta (PROCESO NO ESTA RELACIONADO CON EL PROCESO DE ACREDITACION) 
</t>
  </si>
  <si>
    <t>Servicio de consultoría para elaborar estudio de oferta y demanda de carreras profesionales de la Universidad Nacional de Cañete.</t>
  </si>
  <si>
    <t xml:space="preserve"> La Provincia de Cañete especialmente zona agrícola, empresarial y sin embargo su población en su mayoría de muy baja condición económica, empuja a que la Universidad Nacional de Cañete tenga la necesidad de realizar un estudio de oferta y demanda de las carreras profesionales con las que cuenta y satisfacer la mayor demanda educativa que contribuya al desarrollo de la región, ello tomando en consideración las condiciones geográficas distantes entre distritos, condiciones económicas y productivas, ofertas educativas existentes y otros factores. en tal fin es necesario realizar una consultoría que permita realizar el estudio que permita conocer la pertinencia de sus carreras profesionales con respecto a la demanda existente.   
</t>
  </si>
  <si>
    <t>Consultoria para gestión de bolsa de trabajo - prácticas pre profesionales</t>
  </si>
  <si>
    <t xml:space="preserve"> La Universidad Nacional de Cañete con la finalidad de mejorar el porcentaje de estudiantes del 4to y 5to año que realizan sus prácticas pre profesionales, se propone consultoria para el seguimiento, evaluación y fomento de convenios (Instituciones públicas y privadas) para insertar a los estudiantes en desarrollo de sus prácticas, no dejando a lado tambien la gestión de bolsa de trabajo. TAREAS: - Gestión para coberturar mayor cantidad 
</t>
  </si>
  <si>
    <t>OFICINA DE TECNOLOGÍA DE LA INFORMACIÓN - VICEPRESIDENCIA ACADÉMICA</t>
  </si>
  <si>
    <t>Consultoria para el diseño, aplicación, análisis e interpretación de los resultados de las encuestas de evaluación, en cumplimiento de los indicadores de los procesos.</t>
  </si>
  <si>
    <t xml:space="preserve"> La Universidad Nacional de Cañete se encuentra en proceso para  implementación de las normas ISO 21001:2018; 14001:2015 Y 45001:2018, en la UNDC para mejorar la gestión de seguridad y salud en el trabajo, la gestión ambiental y académica,  se cuenta con indicadores en cada unos de los procesos tanto estratégicos así como Misionales y de soporte. En tal sentido en cada uno de ellos se requiere diseñar , aplicación y el análisis del diseño e interpretación de las mismas en aras de la mejora continua. Por ello se requiere de una empresa externa para cumplir con esta actividad. En tal sentido la UNDC debe de medir: 
1.  % de estudiantes satisfechos 
2. % de docentes satisfechos 
3. % Clima laboral 
En tal sentido se requiere contar con un servicio de consultoria con experiencia en elaborar instrumentos de medición así como por ejemplo la redacción de encuestas con preguntas abiertas, cerradas y semiabiertas  así como tambien evitar los sesgos. 
Posteriormente luego de creados estos instrumentos de medición realizar se debe operacionalizar el  método de distribución y aplicación de estos instrumentos. 
Finalmente se deberá interpretar los resultados  no sólo de manera cuantitativa sino tambien por las características de los que han respondido.  
Cabe resaltar que estos instrumentos se elaboran con fines de mejora continua en nuestros procesos indentificados en nuestro mapa de procesos, así como tambien cumplir con los objetivos institucionales. 
</t>
  </si>
  <si>
    <t>OFICINA DE GESTION DE LA CALIDAD</t>
  </si>
  <si>
    <t>UNSA</t>
  </si>
  <si>
    <t>MEJORAMIENTO DEL SERVICIO DE FORMACION PROFESIONAL DE LOS ESTUDIANTES DE LA UNIVERSIDAD NACIONAL DE SAN AGUSTÍN DE AREQUIPA</t>
  </si>
  <si>
    <t xml:space="preserve"> Debido a que las mencionadas escuelas profesionales universitarias presentan problemas en sus factores productivos de infraestructura, equipamiento y mobiliario universitario; los estudiantes acceden a conocimientos teóricos y prácticos de manera inadecuada para su formación de pregrado en su educación superior universitaria. Con los proyectos presentados los estudiantes contarán con adecuado acceso a conocimientos teóricos y prácticos para formación de pregrado en educación superior. 
</t>
  </si>
  <si>
    <t>Subdirección de Infraestructura - Oficina de Proyectos y Obras</t>
  </si>
  <si>
    <t>Turismo y Hotelería : 598 beneficiarios/año
Ingeniería Ambiental : 367 beneficiarios/año
F. Contables y Financieras : 1212 beneficiarios/año
Escuela Psicología : 1117/beneficiarios/año 
Cs. de Computación/Ing. Telecomunicaciones : 652 beneficiarios/año
Con un total de 3,946 beneficiarios al año y 39,460 beneficiarios en un lapso de 10 años</t>
  </si>
  <si>
    <t>Contrato integral de infraestructura, equipamiento y mobiliario. Al 31 de marzo Avance físico 48.35% Avance financiero 3´437,153.89%. Fecha actualizada de fin de obra 1.10.2021.</t>
  </si>
  <si>
    <t>m2</t>
  </si>
  <si>
    <t>Contrato integral de infraestructura, equipamiento y mobiliario, Al 31 de marzo Avance físico 45.55% Avance financiero S/ 2´208,264.56. Fecha actualizada de fin de obra 13.07.2021.</t>
  </si>
  <si>
    <t>Contrato integral de infraestructura, equipamiento y mobiliario. Al 31 de marzo Avance físico 64.87% Avance financiero S/ 7´424,587.92. Fecha actualizada de fin de obra 4.08.2021.</t>
  </si>
  <si>
    <t>Contrato integral de infraestructura, equipamiento y mobiliario. Al 31 de marzo Avance físico 19.66% Avance financiero S/ 2´755,820.27 (incluye IGV). Fecha actualizada de fin de obra 9.10.2021.</t>
  </si>
  <si>
    <t>Contrato integral de infraestructura, equipamiento y mobiliario. Al 31 de marzo Avance físico 34.54% Avance financiero S/ 3´469,179.93. Fecha actualizada de fin de obra 9.07.2021.</t>
  </si>
  <si>
    <t>Adquisición del servicio Bloomberg</t>
  </si>
  <si>
    <t xml:space="preserve"> Fortalecer la formación y la investigación de los alumnos, en el campo del análisis y proyección de información financiera de los mercados en tiempo real, así como el análisis de escenarios económicos a nivel nacional e internacional. 
</t>
  </si>
  <si>
    <t>Facultad de Ingeniería Económica, Estadística y Ciencias Sociales - FIEECS</t>
  </si>
  <si>
    <t>Alumnos y docentes de la FIEECS</t>
  </si>
  <si>
    <t>Adquisición de licencia de plataforma Bloomberg para la Facultad de Ingeniería Económica, Estadística y Ciencias Sociales de la UNI.</t>
  </si>
  <si>
    <t xml:space="preserve"> Este software es un sistema informático que permite a los estudiantes consultar y analizar información financiera de los mercados en tiempo real, analizar datos de diferentes países, pronósticos de expertos, análisis de mercados, entre otros tipos de insumos, para la enseñanza e investigación. 
</t>
  </si>
  <si>
    <t>Digitalización y publicación de las tesis</t>
  </si>
  <si>
    <t xml:space="preserve"> Preservar y difundir en  el Repositorio Institucional, las tesis de pregrado y posgrado, como fuente de información para la enseñanza e investigación, en cumplimiento con lo establecido por el Registro Nacional de Trabajos de Investigación-Renati de la SUNEDU. 
</t>
  </si>
  <si>
    <t>Biblioteca Central</t>
  </si>
  <si>
    <t>Comunidad Universitaria y Nacional</t>
  </si>
  <si>
    <t>Servicio de digitalización de las tesis impresas completas y su retoque digital, para posteriormente publicarlas en el Repositorio Institucional.</t>
  </si>
  <si>
    <t xml:space="preserve"> Necesidad de digitalizar las tesis de pregrado y posgrado impresas existentes en la Biblioteca Central, para su posterior publicación en el Reporsitorio Institucional, en cumplimiento con lo establecido por el Registro Nacional de Trabajos de Investigación-Renati de la SUNEDU. 
</t>
  </si>
  <si>
    <t>5001276. UNIDADES DE ENSEÑANZA Y PRODUCCION</t>
  </si>
  <si>
    <t>Servicio de publicación de tesis digitalizadas a través del software Dspace del Sistema de Gestión del Repositorio Institucional UNI, bajo la supervisión del bibliotecario, para actualizar la base de datos de las tesis para acceso público.</t>
  </si>
  <si>
    <t xml:space="preserve"> Necesidad de publicación en el Repositorio Institucional  mediante el  registro y carga de las tesis de pregrado y posgrado digitalizadas a través del software Dspace, a texto completo  siempre que sean autorizadas por los autores y carátula/resumen en caso no sean autorizadas, en cumplimiento con lo establecido por Renati. Estas publicaciones se realizan en coordinación con el bibliotecario de la Bilblioteca Central UNI, en base a los parámetros establecidos por SUNEDU, lo cuál servirá de fuente de información para fines académicos y de investigación. 
</t>
  </si>
  <si>
    <t>Recursos digitales como soporte a la enseñanza</t>
  </si>
  <si>
    <t xml:space="preserve"> Brindar un soporte a la formación académica y la investigación, mediante recursos digitales para el acceso remoto a bases de datos, libros electrónicos, revistas electrónicas y plataformas digitales, en beneficio de los alumnos de pregrado y posgrado, docentes e investigadores. 
</t>
  </si>
  <si>
    <t>Alumnos y docentes (Facultades)</t>
  </si>
  <si>
    <t>Adquisición de suscripciones a libros electrónicos (ya se cuentan con libros a perpetuidad de años 2014-2017, por lo que se necesitan libros actualizados al 2021):
- Libros - LIBUN (suscripción de varios usuarios para los libros de mayor demanda)
- Libros - Plataforma Bibliotechnia (suscripción de varios usuarios para los libros de mayor demanda)
- Libros - Taylor and Francis (multiusuario)</t>
  </si>
  <si>
    <t xml:space="preserve"> Necesidad de adquisición de suscripciones a  libros electrónicos para acceso remoto de los alumnos de pregrado y posgrado, docentes e investigadores, como soporte a la formación académica y a la investigación. 
</t>
  </si>
  <si>
    <t>Mejora de las competencias docentes para la investigación</t>
  </si>
  <si>
    <t xml:space="preserve"> Incrementar las competencias del docente para desarrollar investigación e innovación tecnológica en las líneas de investigación prioritarias de la UNI, así como elevar la masa crítica de investigadores que permita una mayor producción científica y tecnológica, a fin de que la Universidad contribuya con mayor valor agregado a la sostenibilidad del desarrollo económico y social del país. 
</t>
  </si>
  <si>
    <t>Vicerrectorado de investigación</t>
  </si>
  <si>
    <t>Docentes UNI</t>
  </si>
  <si>
    <t>Desarrollo del curso-taller "Preparación de proyectos de investigación".</t>
  </si>
  <si>
    <t xml:space="preserve"> Aumentar las competencias del docente para desarrollar investigación e innovación tecnológica en las líneas de investigación prioritarias de la UNI, mediante un curso-taller con acompañamiento personalizado a los docentes beneficiarios. Público objetivo: 10 Docentes UNI nombrados o contratados (Tipo A o Tipo B). Criterio de selección: - Convocatoria del VRI: Docentes nombrados o contratados UNI, previa inscripción y evaluación de su CV. - Docentes, mínimo con grado de Maestría, en caso no cubrir las vacantes se ampliará a docentes cursando estudios de Maestría. 
</t>
  </si>
  <si>
    <t>Módulo</t>
  </si>
  <si>
    <t>Desarrollo del curso-taller "Elaboración y presentación de artículos científicos".</t>
  </si>
  <si>
    <t xml:space="preserve"> Aumentar las competencias del docente para desarrollar investigación e innovación tecnológica en las líneas de investigación prioritarias de la UNI, mediante un curso-taller con acompañamiento personalizado a los docentes beneficiarios. 
  Público objetivo:  30 Docentes nombrados o contratados (Tipo A o Tipo B). 
  Criterios de Selección:  
 - Convocatoria del VRI: Docente nombrado o contratado, preferentemente con Grado de Maestría. 
 - Docentes que estén desarrollando algún proyecto de investigación o lo hayan realizado en los últimos 5 años. 
 - Será obligatorio para los Docentes de los Grupos de Investigación que se encuentren en condición de solicitantes, emergentes y por consolidar. 
</t>
  </si>
  <si>
    <t>Capacitación para los docentes en el manejo del idioma inglés (nivel técnico) para promover la investigación.</t>
  </si>
  <si>
    <t xml:space="preserve"> Necesidad de manejo de idiomas para el fortalecimiento de las competencias del docente para la enseñanza e investigación. Público objetivo: 10 Docentes UNI nombrados o contratados (Tipo A oTipo B). 
  Criterios de Selección:  
 - Convocatoria del VRI: Docente nombrado o contratado, se seleccionará en base a Convocatoria estableciendo el requisito de proyecto vigente o líder de Grupo de Investigación. 
  Características del Curso:  
 A) Evaluación inicial para ubicar el módulo de inscripción del estudiante: Intermedio o Avanzado. 
 B) Módulo de Inglés Intermedio o Avanzado. 
 C) Plataforma virtual. 
 D) Curso 100% online. 
 E) Horario Flexible. 
 F) Comprende escritura, comprensión y conversación. 
</t>
  </si>
  <si>
    <t>modulo</t>
  </si>
  <si>
    <t>2.3.27.199</t>
  </si>
  <si>
    <t>Servicio de asesoría, seguimiento y edición a las revistas científicas editadas por la UNI para su incorporación al portal de indexación SCIELO, acciones que serán supervisadas por la Oficina General de Investigación, abarcando las siguientes revistas:
- IECOS de la Facultad de Ingeniería Económica y Ciencias sociales.
- DEVENIR de la Facultad de Arquitectura.
- REVCIUNI de la Facultad de Ciencias.</t>
  </si>
  <si>
    <t xml:space="preserve"> Incorporar las revistas científicas publicadas por la UNI al portal de indexación SCIELO, acciones que serán supervisadas por la Oficina General de Investigación, abarcando las siguientes revistas: 
 - IECOS de la Facultad de Ingeniería Económica y Ciencias sociales. 
 - DEVENIR de la Facultad de Arquitectura. 
 - REVCIUNI de la Facultad de Ciencias. 
</t>
  </si>
  <si>
    <t>Financiamiento de servicios de análisis y adquisición de insumos para el desarrollo de proyectos de tesis para los docentes de la UNI.</t>
  </si>
  <si>
    <t xml:space="preserve"> Necesidad de los docentes de apoyo en el servicio de análisis y adquisición de insumos, para el desarrollo del avance de sus proyectos de tesis. 
 Público objetivo:  20 Docentes UNI nombrados o contratados (Tipo A o Tipo B), que tienen pendiente el avance experimental de la tesis de Maestría o Doctorado en Ciencias, Arquitectura e Ingeniería y que requieren apoyo para el avance. 
 Criterios de Selección:  
- Docente nombrado o contratado. 
- Convocatoria del VRI a Docentes que tienen pendiente el término de sus tesis de Maestría o Doctorado en Ciencias, Arquitectura o Ingeniería y que requieren apoyo. 
- Se seleccionará en base a la evaluación del porcentaje de avance de la tesis, firmado por su asesor. 
- Se evaluará la pertinencia del apoyo solicitado vinculado a la tesis. 
- El nivel del impacto del apoyo en la terminación de la tesis. 
</t>
  </si>
  <si>
    <t>Docente</t>
  </si>
  <si>
    <t>Financiamiento de adquisición de equipos para el desarrollo de proyectos de tesis para los docentes de la UNI.</t>
  </si>
  <si>
    <t xml:space="preserve"> Necesidad de complementar el apoyo a los docentes, en cuanto a la adquisición de equipos, para el desarrollo del avance de sus proyectos de tesis. 
 Público objetivo:  20 Docentes UNI nombrados o contratados (Tipo A o Tipo B), que tienen pendiente el avance experimental de la tesis de Maestría o Doctorado en Ciencias, Arquitectura e Ingeniería y que requieren apoyo para el avance. 
 Criterios de Selección:  
- Docente nombrado o contratado. 
- Convocatoria del VRI a Docentes que tienen pendiente el término de sus tesis de Maestría o Doctorado en Ciencias, Arquitectura o Ingeniería y que requieren apoyo. 
- Se seleccionará en base a la evaluación del porcentaje de avance de la tesis, firmado por su asesor. 
- Se evaluará la pertinencia del apoyo solicitado vinculado a la tesis. 
- El nivel del impacto del apoyo en la terminación de la tesis. 
</t>
  </si>
  <si>
    <t>Investigación</t>
  </si>
  <si>
    <t>UNSM</t>
  </si>
  <si>
    <t>Adquisición de equipamiento y mobiliario para laboratorios</t>
  </si>
  <si>
    <t xml:space="preserve"> Descripción: Comprende la ejecución del componente equipamiento y mobiliario para laboratorios de la escuela profesional de Turismo. Justificación: EXIGENCIA SUNEDU: CBC III- Infraestructura y equipamiento adecuado para cumplir sus funciones. La implementación de este proyecto nos permitirá cumplir el indicador 27 y 2 
</t>
  </si>
  <si>
    <t>Unidad Ejecutora de Inversiones y Escuela profesional de Turismo</t>
  </si>
  <si>
    <t>Alumnos de la Escuela profesional de Turismo</t>
  </si>
  <si>
    <t xml:space="preserve"> Se ejecutará el componente equipamiento de la presente inversión.  
</t>
  </si>
  <si>
    <t xml:space="preserve"> Comprende la ejecución del componente equipamiento y mobiliario para laboratorios de la escuela profesional de Turismo 
</t>
  </si>
  <si>
    <t>2.6.32.32</t>
  </si>
  <si>
    <t xml:space="preserve"> Comprende la ejecución del componente equipamiento y mobiliario para laboratorios de la escuela profesional de turismo 
</t>
  </si>
  <si>
    <t xml:space="preserve"> Comprende la ejecución del componente de equipamiento y mobiliario de los laboratorios de la escuela profesional de Turismo 
</t>
  </si>
  <si>
    <t>2.6.71.63</t>
  </si>
  <si>
    <t xml:space="preserve"> Comprende la ejecución del componente de equipamiento y mobiliario para los laboratorios de la escuela profesional de Turismo 
</t>
  </si>
  <si>
    <t>2.6.32.94</t>
  </si>
  <si>
    <t xml:space="preserve"> Comprende la ejecución del componente equipamiento y mobiliario para los laboratorios de la escuela profesional de turismo 
</t>
  </si>
  <si>
    <t>2.6.71.62</t>
  </si>
  <si>
    <t xml:space="preserve"> Comprende la ejecución del componente de equipamiento y mobiliario para los laboratorios de la escuela profesional de turismo.  
</t>
  </si>
  <si>
    <t xml:space="preserve"> Comprende la ejecución del componente de equipamiento y mobiliario para los laboratorios de la escuela profesional de turismo 
</t>
  </si>
  <si>
    <t>2.6.32.92</t>
  </si>
  <si>
    <t xml:space="preserve">Seguimiento al egresado e inserción laboral </t>
  </si>
  <si>
    <t xml:space="preserve"> Descripción. Se contratará una consultoría especializada para realizar el diseño e implementación de un software a medida, que permita realizar el seguimiento de los egresados en su campo laboral, así como facilitar su inserción laboral.Tendrá un alcance institucional es decir se beneficiaran todos los programas de estudios. Justificación 1 : EXIGENCIA SUNEDU: La implementación de esta actividad nos permitirá fortalecer la Condición Básica de Calidad exigido por SUNEDU. (CBC VII. Mecanismos de medición e inserción laboral para estudiantes y egresados); la exigencia lo describe en el medio de verificación siguiente: Medio de Verificación: Plataforma virtual de la bolsa de trabajo en el portal web, disponible para los estudiantes y egresados. Justificación 2 : EXIGENCIA SINEACE: Así mismo, la implementación de este software permitirá cumplir con el Estándar de calidad 34: Seguimiento a egresados y objetivos educacionales, para el logro de la acreditación de los programas de estudios; es decir, con el software se asegura el monitoreo de la inserción laboral de los estudiantes y egresados, así como el logro de los objetivos educacionales del plan de estudios de los programas de pre y posgrado. Esta actividad permitirá conocer la información cuantitativa y cualitativa de la empleabilidad de los estudiantes y egresados en el país. La implementación nos permitirá medir la satisfacción de los empleadores y egresados, y los resultados nos permitirán realizar mejoras al proceso de enseñanza aprendizaje de los estudiantes. 
</t>
  </si>
  <si>
    <t>Asuntos Académicos con acompañamiento de la Oficina de Acreditación</t>
  </si>
  <si>
    <t>Alumnos y egresados</t>
  </si>
  <si>
    <t>implementación de sistema de seguimiento al egresado e inserción laboral</t>
  </si>
  <si>
    <t xml:space="preserve"> Descripción. Se contratará una consultoría especializada para realizar el diseño e implementación de un software a medida, que permita realizar el seguimiento de los egresados en su campo laboral, así como facilitar su inserción laboral. Tendrá un alcance institucional es decir se beneficiaran todos los programas de estudios. 
</t>
  </si>
  <si>
    <t xml:space="preserve">Mantenimiento de laboratorios </t>
  </si>
  <si>
    <t xml:space="preserve"> Descripción: Se realizará servicio de mantenimiento de : Refacción de techos (techos deteriorados), pintado general de la infraestructura (deterioro por las precipitaciones pluviales), refacción de pisos ( existen cajoneras y desniveles) y mantenimiento general, del sistema eléctrico, etc. Este mantenimiento no contempla el mantenimiento preventivo de equipamiento, solo corresponde a infraestructura. Justificación 1 : EXIGENCIA SUNEDU: Así mismo la SUNEDU, exige en su Condición Básica de Calidad III, en su Indicador 28, que los laboratorios estén debidamente equipados y que en la práctica los equipos estén calibrados para asegurar la confiabilidad de los estudios. 
</t>
  </si>
  <si>
    <t>Unidad Ejecutora de inversiones y Facultades</t>
  </si>
  <si>
    <t>Estudiantes, docentes , investigadores y personal administrativo</t>
  </si>
  <si>
    <t xml:space="preserve">Servicio y mantenimiento integral de  laboratorios y ambientes de la Facultad de Ciencias de la Salud. </t>
  </si>
  <si>
    <t xml:space="preserve"> Descripción: Se realizará servicio de mantenimiento de : Refacción de techos (techos deteriorados), pintado general de la infraestructura (deterioro por las precipitaciones pluviales), refacción de pisos ( existen cajoneras y desniveles) y mantenimiento general, del sistema eléctrico, etc. Este mantenimiento no contempla el mantenimiento preventivo de equipamiento, solo corresponde a infraestructura. 
</t>
  </si>
  <si>
    <t xml:space="preserve">ADQUISICIÓN DE SOFTWARE PARA LA GESTIÓN DE LA INVESTIGACIÓN EN EL VRI-UNAC
</t>
  </si>
  <si>
    <t xml:space="preserve"> Adquisición de software para la gestión de la investigación de manera funcional y de fácil acceso para los usuarios, de acuerdo a las necesidades y reglamentos de la UNAC. Consta de seis módulos: 1- De investigadores, 2- Registro de proyectos, 3- Registro de publicaciones, 4- Evaluaciones de proyectos, 5- Informes técnicos de proyectos, y 6- Rendición económica de proyectos. 
 El proyecto en mención no es una suscripción, sino la adquisición de un software con su respectivo código fuente, en base a las necesidades del área usuaria (VRI). Además, el proveedor si nos proporciona asistencia técnica (tenemos un año de garantía y después se contratan los mantenimientos necesarios). 
 La implementación de este sistema de gestion para la investigación se divide en 3 etapas:                                                                                                       
    -Etapa de diseño                                                                             
   - Etapa de programación           
   -Etapa de Prueba       
    -Puesta en funcionamiento                   
  Se implementaran charlas para el uso del sistema de gestion de investigación.       
   Este proyecto nos permitira reducir tiempos, Administrar de manera eficaz los proyectos de investigación y tener información en tiempo real de manera oportuna en beneficio de nuestros estudiantes y docentes investigadores 
</t>
  </si>
  <si>
    <t xml:space="preserve">Vicerrectorado de Investigación/Dirección de Gestión de la Investigación
</t>
  </si>
  <si>
    <t xml:space="preserve">12450 Beneficiarios.
</t>
  </si>
  <si>
    <t xml:space="preserve">ADQUISICIÓN DE SOFTWARE PARA LA GESTIÓN DE LA INVESTIGACIÓN EN EL VRI-UNAC
</t>
  </si>
  <si>
    <t xml:space="preserve">   
			 Adquisición de software para la gestión de la investigación de manera funcional y de fácil acceso para los usuarios, de acuerdo a las necesidades y reglamentos de la UNAC. Consta de seis módulos: 1- De investigadores, 2- Registro de proyectos, 3- Registro de publicaciones, 4- Evaluaciones de proyectos, 5- Informes técnicos de proyectos, y  6- Rendición económica de proyectos. 
</t>
  </si>
  <si>
    <t>Bien</t>
  </si>
  <si>
    <t>Implementación de sistema de gestión de calidad</t>
  </si>
  <si>
    <t xml:space="preserve"> Con esta actividad se logrará cumplir requisitos para la renovación del licenciamiento institucional. El licenciamiento es el proceso obligatorio que tiene como objetivo verificar que las universidades cumplan las condiciones básicas de calidad(CBC) para ofrecer el servicio educativo superior universitario y puedan alcanzar una licencia que autorice su funcionamiento. La UNALM se encuentra licenciada desde el mes de marzo del año 2017 por un periodo de 8 años. 
</t>
  </si>
  <si>
    <t>Oficina de Calidad y Acreditación  (OCA)/ Oficina de Tecnología de Información y Comunicaciones (OTIC)</t>
  </si>
  <si>
    <t>UNALM cumple con requisitos para la renovación del licenciamiento</t>
  </si>
  <si>
    <t>Servicio de Consultoría para evaluar indicadores en la Implementación de KPIs del Sistema de Gestión de Calidad Institucional</t>
  </si>
  <si>
    <t xml:space="preserve"> Esta consultoría de implementación de KPI servirá para sistematizar el recojo de información con el fin de contar con indicadores adecuados para la gestión, los mismo que deben estar alineados tanto para los objetivos de calidad y los objetivos estratégicos. Los productos serán: Informe de diagnostico del desempeño de los indicadores. Informe de identificación de procesos e indicadores claves para la matriz preliminar. Diseño del tablero de control KPI y Verificar los resultados de indicadores 
</t>
  </si>
  <si>
    <t>5005855. FORTALECIMIENTO INSTITUCIONAL</t>
  </si>
  <si>
    <t>Contratación del servicio de auditoria para verificar el cumplimiento de los requisitos de la norma ISO 9001 y la implementación adecuada del Sistema de Gestión de la calidad</t>
  </si>
  <si>
    <t xml:space="preserve"> El servicio servirá para verificar el cumplimiento de los requisitos contemplados en el sistema de gestión de calidad, así como de verificar que el sistema de gestión se implementó y se mantiene de manera efectiva. Marco normativo: ROF: art. 33; Asegurar la gestión efectiva del Sistema de Gestión de la calidad y art. 34 e; Mantener la integridad del Sistema de Gestión de la calidad. ESTATUTO: ART. 38 a; Asegurar la gestión efectiva del Sistema de Gestión de la Calidad Institucional de la UNALM 
</t>
  </si>
  <si>
    <t>Servicio de Consultoría seguimiento y monitoreo de la Implementación de la Gestión de riesgos organizacionales.</t>
  </si>
  <si>
    <t>La contratación del servicio de  consultoría para el seguimiento y monitoreo de la Implementación de la Gestión de riesgos, tiene como finalidad  brindar el soporte necesario durante el proceso de implementación y la identificación de riesgos, para la reducción de incertidumbre en el cumplimiento de los objetivos organizacionales . 
Productos:
 - Informe de una capacitación en gestión de riesgos a los involucrados.
- Informe de talleres. Identificación, evaluación y análisis de los riesgos, mediante talleres.
- Medición de los riesgos, mediante los métodos de evaluación, producto : Informe de la medición
- Informe del tratamiento de los riesgos organizacionales y entrega de la matriz de riesgos.</t>
  </si>
  <si>
    <t>Servicio de Consultoría seguimiento y monitoreo de la Implementación del Sistema de Gestión de la Calidad</t>
  </si>
  <si>
    <t>Promoción de Proyectos educativos en docentes</t>
  </si>
  <si>
    <t xml:space="preserve"> El Proyecto Educativo es una propuesta que los docentes realizan en el marco de la innovación en el proceso de enseñanza-aprendizaje en diferentes ejes temáticos. L a participacion de los docentes se da a traves del desarrollo de estos proyectos educativos, donde mediante encargo interno, pueden adquirir los materiales sufientes que le permitan el desarrollo de clases experimentales como por ejemplo el uso pedagógico de herramientas TIC, la integración de la investigación en la enseñanza, entre otros.  Con este gasto se busca Promover la motivación en los docentes para desarrollar e implementar estrategias de enseñanza-aprendizaje a fin de lograr el aprendizaje significativo en los estudiantes, asimismo, compartir las experiencias innovadoras de los docentes de la UNALM en las clases de pregrado. Finalmente se desarrolla la publicación de estos proyectos, para que puedan ser vistos en la biblioteca agricola nacional, asi como difundirlos  a los docentes universitarios. 
</t>
  </si>
  <si>
    <t>Centro de Innovación educativa (CIE)</t>
  </si>
  <si>
    <t>20 docentes universitarios</t>
  </si>
  <si>
    <t>Participación de 20 docentes en proyectos educativos, conforme a Modelo Educativo UNALM.</t>
  </si>
  <si>
    <t>Con este gasto se busca Promover la motivación en los docentes para desarrollar e implementar estrategias de enseñanza-aprendizaje a fin de lograr el aprendizaje significativo en los estudiantes, asimismo, compartir las experiencias innovadoras de los docentes de la UNALM en las clases de pregrado. La participación de estos docentes se aprueba mediante una resolución rectoral y cada líder al finalizar su proyecto presenta un informe final de su proyecto.</t>
  </si>
  <si>
    <t>proyectos educativos</t>
  </si>
  <si>
    <t xml:space="preserve">Servicio de impresión de los resultados de los proyectos educativos de los docentes de la UNALM </t>
  </si>
  <si>
    <t xml:space="preserve"> Al término de la realización de los Proyectos Educativos, el equipo de Centro de Innovación Educativa se encarga de  publicar el desarrollo de los proyectos educativos financiados en el punto anterior, para que puedan ser vistos en la biblioteca agricola nacional, asi como difundirlos  a los docentes universitarios. en sus cursos. 
</t>
  </si>
  <si>
    <t>compilacion</t>
  </si>
  <si>
    <t>2.3.27.116</t>
  </si>
  <si>
    <t>Fortalecimiento de capacidades del docente universitario</t>
  </si>
  <si>
    <t xml:space="preserve">Mediante la capacitación los docentes adquieren habilidades y herramientas para cumplir con su rol docente de forma efectiva en la modalidad no presencial. </t>
  </si>
  <si>
    <t>Centro de Innovación Educativa (CIE)</t>
  </si>
  <si>
    <t>Docentes universitarios</t>
  </si>
  <si>
    <t>Capacitación  de los profesionales que se incorporan a la labor docente en la UNALM  en : "Diseñando mi curso"</t>
  </si>
  <si>
    <t>Los docentes adquieren herramientas pedagógicas para promover el aprendizaje significativo de los estudiantes de la UNALM. Los docentes desarrollan propuestas pedagógicas de mejora para resolver los problemas encontrados en los cursos que dictan en la UNALM. Este programa es de carácter obligatorio para los docentes que han ganado el último concurso público de nombramiento y contrato en las diferentes modalidades y se lleva a cabo en los dos semestres académicos del año lectivo.</t>
  </si>
  <si>
    <t>Capacitación Docente en tema de:  "Moodle Intermedio"</t>
  </si>
  <si>
    <t xml:space="preserve">Mediante la capacitación los docentes adquieren habilidades y herramientas para cumplir con su rol docente de forma efectiva en la modalidad no presencial. Esta capacitación se realizará, debido a que en el año 2020 se realizó un curso masivo sobre el manejo básico de moodle para docentes, el cual se encuentra dentro del aula virtual. Por ello, se vio la necesidad de que los docentes molineros cuenten con un curso que pueda enseñar un nivel intermedio sobre el manejo de la plataforma Moodle. </t>
  </si>
  <si>
    <t>capacitacion</t>
  </si>
  <si>
    <t>Capacitación Docente en tema de:  "Moodle avanzado"</t>
  </si>
  <si>
    <t xml:space="preserve">Mediante la capacitación los docentes adquieren habilidades y herramientas para cumplir con su rol docente de forma efectiva en la modalidad no presencial. La actividad estaría dirigida a los docentes que ya han llevado los cursos anteriores sobre el aula virtual, a fin de potenciar su experticia dentro de la plataforma moodle, para el desarrollo de los cursos virtuales en la UNALM. </t>
  </si>
  <si>
    <t>Capacitacion Docente en tema de:  "estrategias de enseñanza-aprendizaje"</t>
  </si>
  <si>
    <t xml:space="preserve">Esta capacitación apunta a que los docentes de la UNALM identifiquen y seleccionen estrategias de enseñanza-aprendizaje que permita que los estudiantes desarrollen el aprendizaje significativo.
Esta capacitación tendrá como parte de su programa los siguientes temas:
- Definición de estrategias de Enseñanza
- Definición de estrategias de aprendizaje
- Estrategias de enseñanza-aprendizaje
-- Aprendizaje Basado en Problemas
-- Estudio de casos
-- Aprendizaje colaborativo
-- El debate
</t>
  </si>
  <si>
    <t>Capacitacion Docente en tema de:  "Planificación didáctica".</t>
  </si>
  <si>
    <t>Esta capacitación apunta a que los docentes de la UNALM desarrollen sus capacidades para seleccionar y organizar sus actividades de clase de acuerdo a los tres momentos de la sesión de aprendizaje (inicio, desarrollo y cierre). Esta capacitación tendrá como programa:
- Planificación e implementación de una clase virtual
- Diseño e incorporación de materiales didácticos virtuales
- Integración de aplicaciones para evaluación, seguimiento y retroalimentación de aplicaciones para evaluación, otros.</t>
  </si>
  <si>
    <t xml:space="preserve">Capacitacion Docente en tema de: "Competencias"  </t>
  </si>
  <si>
    <t>Realizar esta capacitación en competencias contribuye en la acreditación de cada una de las facultades de la UNALM. Esta capacitación tendrá como parte de su programa los siguientes temas:
- Enfoque basado en competencias
- Definición de competencias
- Competencias educativas del S.XXI
- Redacción de competencias
- Selección de actividades de acuerdo a las competencias</t>
  </si>
  <si>
    <t xml:space="preserve">Mantenimiento de equipo supercomputador HPC </t>
  </si>
  <si>
    <t xml:space="preserve"> El Supercomputador HPC Bioinformática es un equipo de última generación que fue adquirido en el año 2017 gracias al fondo del MINEDU con un presupuesto de más de un millón 300 mil soles, para la investigación y aplicación científica. Con este equipo docentes investigadores, tesistas de postgrado y pregrado vienen procesando grandes cantidades de datos especializados en la ejecución de sus investigaciones. El servicio consta de mantenimientos preventivos. 
</t>
  </si>
  <si>
    <t>Vicerrectorado de investigacion</t>
  </si>
  <si>
    <t>Investigadores: docentes y tesistas</t>
  </si>
  <si>
    <t>Servicio de mantenimiento y soporte  a la Plataforma  de Computación de Alto Rendimiento (HPC) de la UNALM.</t>
  </si>
  <si>
    <t>A la fecha se han publicado  03 investigaciones y se viene ejecutando 16 investigaciones, y se tiene proyectado iniciar 10 investigaciones nuevas. Por lo cual, es necesario asegurar el mantenimiento de la Plataforma HPC para garantizar la continuidad operativa del Supercomputador y  no poner en riesgo las investigaciones que se vienen ejecutando. El servicio involucra: mantenimiento en el sistema eléctrico del estabilizador, y del equipo de respaldo, para el sistema de climatización y otros.</t>
  </si>
  <si>
    <t>mantenimiento</t>
  </si>
  <si>
    <t>2.3.2 4 .7.1</t>
  </si>
  <si>
    <t>Fortalecimiento de capacidades en investigación.</t>
  </si>
  <si>
    <t xml:space="preserve"> Esta actividad contribuye a mejorar la formación investigativa en docentes, alumnos e investigadores.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</si>
  <si>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Vicerrectorado de Investigación</t>
  </si>
  <si>
    <t>Docentes, estudiantes, Investigadores UNALM</t>
  </si>
  <si>
    <t>Servicio de capacitación en  Curso-Taller de:  PBS (Portable Batch System) para investigadores.</t>
  </si>
  <si>
    <t xml:space="preserve"> Servicio de capacitación en el uso del software libre PBS destinado a investigadores que se encuentran utilizando el servidor de alto rendimiento. Los Investigadores adquirirán habilidades para realizar el Procesamiento Paralelo en el Supercomputador mediante la software PBS (Portable Batch System), conocimiento necesario para el uso eficiente de los recursos del Supercomputador de la UNALM durante la ejecución de sus actividades de investigación. 
</t>
  </si>
  <si>
    <t>Servicio de capacitación Curso-Taller : Introducción al uso de herramientas en la Plataforma Bioinformática GALAXY.</t>
  </si>
  <si>
    <t xml:space="preserve">Servicio de capacitación para investigadores y estudiantes de pregrado para el uso de herramientas en la Plataforma Bioinformática GALAXY, que maneja softwares de acceso libre.  
Los investigadores (docentes y tesistas) adquirirán habilidades para el procesamiento Bioinformático mediante en la  Plataforma Web Bioinformatica GALAXY  para el desarrollo de sus actividades de investigación. </t>
  </si>
  <si>
    <t>Curso de investigación científica para docentes y estudiantes</t>
  </si>
  <si>
    <t>Este requerimiento tiene como finalidad capacitar a docentes y estudiantes en la aplicación de la metodología de investigación cientifica para escribir proyectos de tesis, artículos científicos entre otros. Al finalizar esta capacitación  se tendrán como entregables por grupo docente-alumno: las constancias de participación y aprobación del curso, la entrega del proyecto de tesis y la estructura  preliminar del artículo científico. Esta capacitación tendrá una duración aproximada de 8 semanas.</t>
  </si>
  <si>
    <t xml:space="preserve">Servicio de capacitación para el Fortalecimiento de capacidades en protección de propiedad intelectual proveniente de resultados de investigación  dirigida a los investigadores agrarios de cada facultad    </t>
  </si>
  <si>
    <t xml:space="preserve">La UNALM realiza investigaciones de alto impacto con resultados que podrían ser protegibles. Esto permitiría a la UNALM generar recursos económicos por la comercialización de estos resultados a diversos sectores productivos. Aunado a ello, los nuevos requisitos del Concytec indican que, para considerar una línea de investigación como: consolidada (grado de madurez alto), se debe tener evidencias de patentes y derechos de propiedad intelectual que evidencien actividad de la línea. </t>
  </si>
  <si>
    <t xml:space="preserve">Servicio de capacitación para el fortalecimiento de las competencias en planificación estratégica para la gestión de la investigación e innovación dirigida a directores de investigación y directores de VRI de la UNALM      </t>
  </si>
  <si>
    <t>El VRI elabora el plan de investigación y considera las líneas prioritarias de investigación, que integra las actividades que realizan los docentes, los estudiantes, los jefes de práctica, los ayudantes de cátedra y los ayudantes de laboratorio; en coordinación con las unidades de investigación de las facultades, institutos y centros de investigación, escuela de posgrado.
Esta capacitación  ayudará para planificar estratégicamente la gestión de investigación e innovación con una visión holística</t>
  </si>
  <si>
    <t xml:space="preserve">Servicio de capacitación de los semilleros de investigación en temas de I+D+i     </t>
  </si>
  <si>
    <t xml:space="preserve">Los circulos de investigación de la UNALM, son agrupaciones de estudiantes que realizan actividades de investigación. Son dinámicos y sirven para preparar a los estudiantes durante su vida universitaria a fin de que puedan realizar sus trabajos de investigación y tesis sin inconvenientes. Asimismo, les permite aplicar, en conjunto con sus docentes, a fondos de financiamiento interno y externo.  </t>
  </si>
  <si>
    <t>Gestión de las revistas científicas  UNALM.</t>
  </si>
  <si>
    <t xml:space="preserve"> El sistema Open Journal Systems (OJS) es un software que facilita la gestión y edición de revistas científicas en línea que tiene nuestra universidad. En ellas se publican artículos científicos no solo de nuestros docentes sino de la comunidad científica en general. Asimismo, las publicaciones dan visibilidad a la UNALM, promueven la cooperación científica, permiten internacionalizar el conocimiento y estimular la discusión académica. 
</t>
  </si>
  <si>
    <t>Docentes, alumnos e investigadores</t>
  </si>
  <si>
    <t>Servicio Actualización y migración de información de la plataforma OJS para la gestión de las revistas UNALM.</t>
  </si>
  <si>
    <t>Este servicio se viene realizando desde el año 2016, el cual  ha contribuido en alojar nuestras 9 revistas y mejorar su gestión editorial, las cuales son un medio de difusión para investigadores peruanos y extranjeros. Promueven la cooperación científica, permiten internacionalizar el conocimiento y estimular la discusión académica, asimismo, contribuye a mejorar el posicionamiento de nuestra universidad en los rankings nacionales e internacionales.</t>
  </si>
  <si>
    <t>Servicio de soporte técnico anual para la atención de la plataforma RITTA  del Vicerrectorado de Investigación.</t>
  </si>
  <si>
    <t xml:space="preserve"> Este sistema RITTA, es utilizado para el Registro de Tesis, Registro de Trabajos de Investigación, Registro de Proyectos Concursos Externos e Interno, Registro de publicaciones. Es por ello que se requiere del servicio de soporte tecnico informatico, que permita realizar backup a la informacion, dar actualizacion de modulos y parches de seguridad , entre otros soportes tecnicos. 
</t>
  </si>
  <si>
    <t xml:space="preserve">Vicerrectorado de investigación </t>
  </si>
  <si>
    <t>docentes, alumnos e investigadores</t>
  </si>
  <si>
    <t xml:space="preserve"> Es por ello que se requiere del servicio de soporte tecnico informatico para lo siguiente: 1.) Mantener la operatividad de la plataforma RITTA y Restituir la implementación del software en caso fallo general y fortuito del servidor. 2.) Mantener el Backup del software implementado. 3.) Mantener actualizado los módulos y parches de seguridad informática. 4.) Realizar 02 mantenimientos semestrales a la Base de Datos 
</t>
  </si>
  <si>
    <t>SUSCRIPCION</t>
  </si>
  <si>
    <t>Consultoria en traducción de artículos científicos</t>
  </si>
  <si>
    <t xml:space="preserve"> Servicio de Consultoría en traducción del español al inglés de artículos científicos para ser sometidos a revistas científicas. Para lograr publicar en revistas de mayor impacto es necesario hacerlo en inglés. La mayoría de nuestros docentes tienen investigaciones interesantes pero no pueden ser plasmadas en artículos científicos redactados en ingles. Se hará una convocatoria y los ganadores se beneficiarán con la traducción de sus artículos científicos del español al inglés. 
</t>
  </si>
  <si>
    <t>12 docentes</t>
  </si>
  <si>
    <t>Servicio de Consultoría en traducción del español al inglés de artículos científicos para la publicación en revistas de alto impacto.</t>
  </si>
  <si>
    <t xml:space="preserve">Servicio de Consultoría en traducción del español al inglés de artículos científicos para ser sometidos a revistas científicas.  Para lograr publicar en revistas de mayor impacto es necesario hacerlo en inglés. La mayoría de nuestros docentes tienen investigaciones interesantes pero no pueden ser plasmadas en artículos científicos redactados en ingles. Se hará una convocatoria y los ganadores se beneficiarán con la traducción de sus artículos científicos del español al inglés. </t>
  </si>
  <si>
    <t>consultoria</t>
  </si>
  <si>
    <t>Servicio de Suscripción A plataforma web antiplagio Ouriginal para trabajos de investigación</t>
  </si>
  <si>
    <t xml:space="preserve"> La plataforma web antiplagio Ouriginal es una nueva plataforma, que provee herramientas para prevenir el plagio y obtener reportes que motiven acciones de mejora y motiven la prevención de las conductas de falta de originalidad en la investigación y academia en general. Los docentes lo utilizan rutinariamente para revisar trabajos encargados, trabajos de investigacion formativa, proyectos de tesis, tesis, proyectos de invetsigacion para bachillerato, articulos cientificos  
</t>
  </si>
  <si>
    <t>Estudiantes,  docentes e investigadores</t>
  </si>
  <si>
    <t>Servicio de Suscripción A plataforma web antiplagio Ouriginal para trabajos de investigacion</t>
  </si>
  <si>
    <t xml:space="preserve"> La universidad desde el 2017 cuenta con una plataforma antiplagio que es utilizada especialmente para revisar proyectos de investigación, proyectos de tesis y versiones de los manuscritos de las tesis. Con lo expuesto se evidencia su vital importancia en una universidad dedicada a la investigación científica. 
</t>
  </si>
  <si>
    <t>Consultoria en indización de  revistas cientificas</t>
  </si>
  <si>
    <t xml:space="preserve"> Una revista indizada es una publicación periódica de investigación que demuestra una alta calidad y ha sido listada en alguna base de datos de consulta mundial, lo que habitualmente trae de la mano que la publicación tenga un excelente factor de impacto. Actualmente la UNALM cuenta con 8 revistas científicas, de las cuales todavía ninguna se encuentra en una base de datos de alto impacto. 
</t>
  </si>
  <si>
    <t xml:space="preserve">Vicerrectorado de investigacion </t>
  </si>
  <si>
    <t>Consultoria para la indización de  revistas cientificas de la UNALM.</t>
  </si>
  <si>
    <t>Actualmente la UNALM cuenta con 8 revistas científicas, de las cuales todavía ninguna se encuentra en una base de datos de alto impacto. En este quinquenio, la Revista Anales Científicas cumplirá 60 años y Ecología Aplicada 20 años de creada. Contar con revistas científicas de alto factor de impacto es importante para nuestra institución debido a que se logra un mayor intercambio, mayor visibilidad, alcanzando un mayor desarrollo del campo científico nacional e internacional.</t>
  </si>
  <si>
    <t>Diseño de propuesta de gestión curricular</t>
  </si>
  <si>
    <t xml:space="preserve"> Descripción. Se ejecutará consultoría para el diseño y actualización curricular de 4 programas de estudios priorizados, el producto a obtener contendrá: El análisis socieconómico vinculado al programa de estudios, s, los per les de ingreso y egreso, los objetivos educacionales, la malla curricular, los criterios y estrategias de enseñanza-aprendizaje, de evaluación y titulación. Justificación 1 ? EXIGENCIA SUNEDU: Así mismo la SUNEDU, exige en su Condición Básica de Calidad para programas, en su Indicador 5, menciona que la gestión curricular debe contener perfil de egreso por competencias, así como los cursos deben estar alineados a estas competencias; de esta manera se asegura que el proceso de enseñanza-aprendizaje sea de calidad. Justificación 2 ? EXIGENCIA SINEACE: Con esta propuesta de gestión curricular se garantizará una educación de calidad con enfoque por competencias y estará alineado a la Dimensión 2: Formación integral del modelo de acreditación de programas de estudios y a sus estándares 9, 10 y 11 que menciona que una gestión curricular de calidad debe estar enfocado por competencias 
</t>
  </si>
  <si>
    <t>Oficina de Acreditación con escuelas Profesionales</t>
  </si>
  <si>
    <t>Docentes y Estudiantes</t>
  </si>
  <si>
    <t>Diseño de propuesta de gestión curricular por competencias en carreras priorizadas</t>
  </si>
  <si>
    <t xml:space="preserve"> Descripción. Se ejecutará consultoría para el diseño y actualización curricular de 4 programas de estudios priorizados ( Enfermería, obstetricia, medicina Humana y Educación primaria), el producto a obtener contendrá: El análisis socieconómico vinculado al programa de estudios, s, los per les de ingreso y egreso, los objetivos educacionales, la malla curricular, los criterios y estrategias de enseñanza-aprendizaje, de evaluación y titulación. 
</t>
  </si>
  <si>
    <t xml:space="preserve"> Consultoría en vinculación empresa universidad</t>
  </si>
  <si>
    <t>Actualmente los sectores productivos requieren de la innovación para lograr competitividad. Esta se puede lograr a través de alianzas con universidades y el apoyo del Estado. Si bien la UNALM realiza algunos trabajos colaborativos con empresas, principalmente en el marco de convocatorias de Innovate Perú, estos se realizan de manera aislada o no se aprovechan al máximo; debiendo generarse procedimientos claros y estrategias de fomento de vinculación desde el VRI para promover estrategias.</t>
  </si>
  <si>
    <t>Servicio de Consultoría especializada para fortalecer la vinculación empresa universidad en la UNALM</t>
  </si>
  <si>
    <t>s</t>
  </si>
  <si>
    <t>Bibliotecas virtuales</t>
  </si>
  <si>
    <t xml:space="preserve"> Descripción: Se realizará la suscripción anual a bibliotecas virtuales con la Fundación del Libro Universitario-LIBUN, quienes nos proporcionaran libros digitales de acuerdo a especialidades de las carreras profesionales. Esta actividad permitirá cumplir ciertas exigencias de la SUNEDU y del SINEACE para asegurar la calidad de la educación en nuestros estudiantes. Justificación 1 EXIGENCIA SUNEDU: Una de las exigencias de la SUNEDU para el licenciamiento es que la Universidad cuente con Sistemas de Información (según Indicador 4), pero sobre todo hace mención de un software que de soporte a la gestión académica y una de ellas es la gestión de bibliotecas virtuales. Justificación 2  EXIGENCIA SINEACE: Por otro lado, para asegurar la calidad de la educación y el logro de la acreditación de las carreras, los programas de estudios deben implementar Centros de información y referencias, dónde hace mención la necesidad de contar con bibliotecas virtuales o hemerotecas para fortalecer la formación profesional e los estudiantes (Estándar 31 del modelo de acreditación de programas de estudios del SINEACE). 
</t>
  </si>
  <si>
    <t>Oficina de Asuntos Academicos- Unidad de Biblioteca</t>
  </si>
  <si>
    <t>Suscripción a Bibliotecas virtuales</t>
  </si>
  <si>
    <t xml:space="preserve"> Descripción: Se realizará la suscripción anual a bibliotecas virtuales con la Fundación del Libro Universitario-LIBUN, quienes nos proporcionaran libros digitales de acuerdo a especialidades de las carreras profesionales. Esta actividad permitirá cumplir ciertas exigencias de la SUNEDU y del SINEACE para asegurar la calidad de la educación en nuestros estudiantes.  
</t>
  </si>
  <si>
    <t>Consultoría -Prospectiva de Institutos de investig</t>
  </si>
  <si>
    <t xml:space="preserve">La prospectiva es una mirada al porvenir y una herramienta clave para la planificación y estrategias de toma de decisiones. 
Los análisis de prospectiva son muy importantes en épocas de cambios y desafíos como el actual. Los institutos al ser referentes de investigación en la UNALM, requieren de una hoja de ruta que tome en cuenta estos cambios y desafíos para poder orientar mejor sus actividades investigativas de los próximos años. </t>
  </si>
  <si>
    <t>Cuatro institutos de investigación: Instituto de bioquímica y biología molecular (IIBBM), Instituto de biotecnología (IBT), Instituto de seguridad alimentaria nutricional (ISAN) e Instituto de la pequeña producción sustentable (IPPS).</t>
  </si>
  <si>
    <t>Servicio de Consultoría especializada en pensamiento prospectivo para la investigación en los institutos  de investigación de la UNALM.</t>
  </si>
  <si>
    <t xml:space="preserve">Los institutos han venido elaborando su informe de prospectiva, este requiere ser actualizado y alineado con un plan de estrategias.
Es por ello que con este servicio de consultoría especializada  que se desarrollará con docentes de los 04 institutos de investigación se logrará tener los siguientes productos:
a) Actualización del estudio de prospectiva de investigación para cada uno de los institutos, y el 
b) Desarrollo de estrategias a partir de la actualización de los resultados del estudio. </t>
  </si>
  <si>
    <t>Certificación de laboratorios FICA</t>
  </si>
  <si>
    <t xml:space="preserve"> Descripción: La ejecución de esta actividad consistirá en la contratación de una consultoría encargada de la documentación, formatos, el seguimiento, levantamiento de observaciones en el procedimiento general de acreditación de Laboratorios de la Facultad de Ingeniería Civil y Arquitectura ante el Instituto Nacional de Calidad - INACAL, de acuerdo a la Norma NTP ISO/IEC 17025:2017, cuyo cumplimiento posibilita que cualquier laboratorio demuestre que opera de forma competente, imparcial y que tiene la capacidad de generar resultados válidos. Justificación 1 EXIGENCIA SUNEDU: Así mismo la SUNEDU, exige en su Condición Básica de Calidad III, en su Indicador 28, que los laboratorios estén debidamente equipados y que en la práctica los equipos estén calibrados para asegurar la confiabilidad de los resultados y una investigación de calidad. Bajo esta línea, contar con laboratorios certificados nos permitirá validar la confiabilidad de los resultados obtenidos. Justificación 2 EXIGENCIA SINEACE: Por otro lado, el SINEACE, menciona que, para asegurar el logro de las competencias, el programa de estudios debe garantizar escenarios de aprendizaje, es decir los laboratorios y sus equipos deben estar calibrados para el desarrollo correcto del proceso de enseñanza ? aprendizaje. (Estándar 11, del modelo de acreditación de programas de estudios). De lo mencionado podemos concluir que el mantenimiento de los laboratorios, permitirán mejorar la gestión académica (proceso de enseñanza - aprendizaje), así como la gestión de la investigación de los docentes y estudiantes. 
</t>
  </si>
  <si>
    <t xml:space="preserve">Facultad de Ingeniería Civil- con acompañamiento de la Oficina de Acreditación </t>
  </si>
  <si>
    <t>Consultoría para la Certificación de laboratorios FICA</t>
  </si>
  <si>
    <t xml:space="preserve"> Descripción: La ejecución de esta actividad consistirá en la contratación de una consultoría encargada de la documentación, formatos, el seguimiento, levantamiento de observaciones en el procedimiento general de acreditación de Laboratorios de la Facultad de Ingeniería Civil y Arquitectura ante el Instituto Nacional de Calidad - INACAL, de acuerdo a la Norma NTP ISO/IEC 17025:2017, cuyo cumplimiento posibilita que cualquier laboratorio demuestre que opera de forma competente, imparcial y que tiene la capacidad de generar resultados válidos. 
</t>
  </si>
  <si>
    <t>Consultoría - procesos de gestión de investigación</t>
  </si>
  <si>
    <t>La gestión administrativa en las instituciones públicas es un cuello de botella que impide la óptima ejecución de proyectos de investigación.Esto genera retrasos y malestar en la comunidad universitaria. Por tal motivo, es imprescindible una actualización de dicha gestión con el enfoque de gestión de procesos para agilizar la ejecución de los más de 80 proyectos con fondos externos que cuenta la UNALM.Con ello se dará confianza a los investigadores para que sigan aplicando a fondos concursables.</t>
  </si>
  <si>
    <t>Servicio de Consultoría especializada para la mejora de los procesos de gestión para la correcta ejecución de proyectos de investigación.</t>
  </si>
  <si>
    <t xml:space="preserve">
Este Servicio de Consultoría especializada para la mejora de los procesos de gestión para la correcta ejecución de proyectos de investigación, dará lugar a: 
? La Revisión de procesos actuales de gestión de proyectos de I+D+i.  
? Mejora de procesos y desarrollo de estrategias para una adecuada gestión de proyectos de I+D+i
? Desarrollo de una casuística basada en el seguimiento a la ejecución de los proyectos de investigación actuales.</t>
  </si>
  <si>
    <t>Desarrollo de Sistema de Gestión de calidad</t>
  </si>
  <si>
    <t xml:space="preserve"> Descripción. Se contratará una consultoría encargada de implementar la gestión de la calidad relacionada a la documentación a nivel de procesos, procedimientos, políticas de calidad, indicadores de gestión. Esto con el fin de ordenar y controlar el trabajo en las escuelas profesionales, relacionado a  la norma  ISO 21001. EXIGENCIA SUNEDU: Las universidades deben contar con un Plan de Gestión de la Calidad para mejorar la gestión académica, este indicador se logra y fortalece implementando un Sistema de Gestión de Calidad. Justificación 2: EXIGENCIA SINEACE: Por otro lado, el SINEACE en el Estándar 7 del Modelo de Acreditación de Programas de estudios, precisa : El programa de estudios cuenta con un Sistema de Gestión de la Calidad implementado , como principio para la mejora continua. Esta actividad permitirá monitorear el proceso de enseñanza-aprendizaje a través de las auditorías que exige implementar el Sistema de gestión e la calidad. 
</t>
  </si>
  <si>
    <t xml:space="preserve">Oficina de Acreditación con escuelas Profesionales priorizadas (Enfermería, obstetricia, Derecho y Educación primaria). </t>
  </si>
  <si>
    <t>Desarrollo de Sistema de Gestión de calidad en carreras priorizadas</t>
  </si>
  <si>
    <t xml:space="preserve"> Descripción. Se contratará una consultoría encargada de implementar la gestión de la calidad relacionada a la documentación a nivel de procesos, procedimientos, políticas de calidad, indicadores de gestión. Esto con el fin de ordenar y controlar el trabajo en las escuelas profesionales, relacionado a la norma  ISO 21001. 
</t>
  </si>
  <si>
    <t>Estrategias de apoyo a incubadoras de empresas</t>
  </si>
  <si>
    <t xml:space="preserve"> Descripción. La ejecución de esta actividad consistirá en la contratación de un servicio de capacitación para el fortalecimiento de capacidades de los estudiantes en innovación y emprendimiento y el acompañamiento en el desarrollo y formalización de los emprendimientos. Asimismo, el servicio de capacitación deberá realizar talleres para los docentes sobre la vinculación de la innovación y emprendimiento en las mallas curriculares como eje transversal de la educación universitaria. Justificación 1  Ley Universitaria 30220 La ley Universitaria en su Artículo 52, en relación a la Incubadora de empresas, establece que, la universidad, como parte de su actividad formativa, promueve la iniciativa de los estudiantes para la creación de pequeñas y microempresas de propiedad de los estudiantes, brindando asesoría o facilidades en el uso de los equipos e instalaciones de la institución. Los órganos directivos de la empresa, en un contexto formativo, deben estar integrados por estudiantes. Estas empresas reciben asesoría técnica o empresarial de parte de los docentes de la universidad y facilidades en el uso de los equipos e instalaciones. Cada universidad establece la reglamentación correspondiente. 
</t>
  </si>
  <si>
    <t>Oficina de Incubadora de empresas</t>
  </si>
  <si>
    <t>Estrategias de apoyo a incubadoras de empresas.</t>
  </si>
  <si>
    <t xml:space="preserve"> La ejecución de esta actividad consistirá en la contratación de un servicio de capacitación para el fortalecimiento de capacidades de los estudiantes en innovación y emprendimiento y el acompañamiento en el desarrollo y formalización de los emprendimientos. Asimismo, el servicio de capacitación deberá realizar talleres para los docentes sobre la vinculación de la innovación y emprendimiento en las mallas curriculares como eje transversal de la educación universitaria. 
</t>
  </si>
  <si>
    <t>Gestión de internacionalización de la investigacio</t>
  </si>
  <si>
    <t>La internacionalización permite el desarrollo de investigaciones de impacto en conjunto. El sistema de gestión de procesos para la internacionalización de la UNALM es deficiente y requiere de un diagnóstico, propuesta e implementación de mejora. Esta brecha, se refleja en un escaso registro integrado de la participación de los docentes y estudiantes de la UNALM en actividades de movilización o del seguimiento a la interacción de nuestra institución con universidades a nivel mundial.</t>
  </si>
  <si>
    <t>L.4.4. Consolidar la conformación de redes de colaboración nacionales e internacionales entre instituciones educativas de ESTP.</t>
  </si>
  <si>
    <t>Servicio de Consultoría especializada para el fortalecimiento de los proceso de gestión de la internacionalización de la investigación en la UNALM</t>
  </si>
  <si>
    <t>Este Servicio de Consultoría especializada para el fortalecimiento del proceso de gestión de la internacionalización de la investigación en la UNALM, se daran las siguientes acciones:
- Revisión de procedimientos actuales de internacionalización con la ORI.
- Mejora de procesos actuales de internacionalización para temas de investigación.
- Desarrollo de estrategias para la internacionalización de la investigación en la UNALM.</t>
  </si>
  <si>
    <t>Modelo Educativo institucional</t>
  </si>
  <si>
    <t xml:space="preserve"> Descripción: La ejecución de esta actividad consistirá en contratar una Consultoría para el diseño y actualización del Modelo Educativo Institucional; la consultoría realizará talleres con las autoridades de alta dirección, de las facultades y directores de Escuela a fin de comprender la realidad de todas las carreras. Este modelo educativo alineará a los planes de estudios de todas las carreras de pregrado y posgrado. Justificación: De acuerdo a la SUNEDU, en su documento denominado Modelo de Renovación de Licencia Institucional, en su Componente 1.1 Modelo Educativo, exige que la Universidad tenga implementado un Modelo Educativo y que esta debe contener ciertas características de exigencia. 
</t>
  </si>
  <si>
    <t>Oficina de Gestión de la Calidad con vicerrectorado académico y escuelas.</t>
  </si>
  <si>
    <t>Diseño y actualización del Modelo Educativo institucional</t>
  </si>
  <si>
    <t xml:space="preserve"> Descripción: La ejecución de esta actividad consistirá en contratar una Consultoría para el diseño y actualización del Modelo Educativo Institucional; la consultoría realizará talleres con las autoridades de alta dirección, de las facultades y directores de Escuela a fin de comprender la realidad de todas las carreras. Este modelo educativo alineará a los planes de estudios de todas las carreras de pregrado y posgrado 
</t>
  </si>
  <si>
    <t>Fortalecer las competencias investigativas de IBMM</t>
  </si>
  <si>
    <t xml:space="preserve"> El Instituto de Investigación de Bioquímica y Biología Molecular realiza investigaciones básicas y aplicadas en el campo de la Bioquímica, Biología Molecular, Fitoquímica y análisis instrumental, Neurociencia y Bioprocesos con énfasis en principios bioactivos y análisis genéticos de diversas especies de la biodiversidad marina, andina y amazónica del Perú. Por ello se desea fortalecer la capacidad investigativa de sus docentes para que se convierta en una línea de investigación institucional. 
</t>
  </si>
  <si>
    <t>10 Docentes e investigadores del Instituto de Bioquímica y Biología Molecular</t>
  </si>
  <si>
    <t>Servicio de Consultoría especializada para fortalecer las competencias investigativas del Instituto de Bioquímica y Biología Molecular - IBMM.</t>
  </si>
  <si>
    <t>La contratación de un especialista en dicha área de conocimiento permitirá que los docentes del IBBM elaboren de mejor manera proyectos de investigación a fondos concursables, puedan brindar asesorías de tesis de calidad, presenten resultados de investigación en eventos científicos y que desarrollen competencias en la redacción de artículos científicos.
Es por ello la necesidad de contratar el Servicio de Consultoría especializada para fortalecer las competencias investigativas del IBMM.</t>
  </si>
  <si>
    <t>Suscripción anual a la plataforma de  la revista digital:Base Willey</t>
  </si>
  <si>
    <t xml:space="preserve"> El Servicio de Suscripción anual a la plataforma de revista digital : Base Wiley collection , facilita a los usuarios de la BAN el acceso a recursos bibliográficos actualizados, para que los investigadores, docentes y alumnos de la universidad accedan a revistas especializadas en texto completo de las colecciones: ciencias agrarias, ciencias biológicas y tecnológicas alineadas con las áreas principales de publicación de la Universidad. Los artículos a texto completo están disponibles en formato HTML y en PDF. 
</t>
  </si>
  <si>
    <t>Biblioteca agrícola nacional de la UNALM</t>
  </si>
  <si>
    <t>Alumnos , docentes e investigadores</t>
  </si>
  <si>
    <t xml:space="preserve">Servicio de Suscripción anual a la pltaforma de revista digital : Base Wiley collection </t>
  </si>
  <si>
    <t xml:space="preserve"> Este servicio contribuye a fortalecer la colección digital de revistas de carácter multidisciplinario. Actualmente dado el contexto de la virtualización, esta suscripción contribuirá al acceso digital de bibliografías multiciplinarias. 
</t>
  </si>
  <si>
    <t>Adquisición de licencias tecnológica para la BAN</t>
  </si>
  <si>
    <t xml:space="preserve"> Este requerimiento es en solicitud de Biblioteca Agricola Nacional (BAN) y es necesario para el área de educación virtual y repositorio institucional para la creación de contenido educacional y manejo de contenido digital para la comunidad universitaria. Asimismo, es necesario para cumplir con ciertos parámetros solicitados por el CONCYTEC en lo referente a contar con un identificador único para cada documento digitalizado. 
</t>
  </si>
  <si>
    <t xml:space="preserve">Biblioteca Agricola Nacional </t>
  </si>
  <si>
    <t xml:space="preserve"> Adquisición de Licencias de software de Adobe Creative Cloud.</t>
  </si>
  <si>
    <t>Este requerimiento en solicitud de Biblioteca A gricola Nacional (BAN) es necesario para el área de educación virtual y repositorio institucional para la creación de contenido educacional y manejo de contenido digital para la comunidad universitaria.  Este Software de diseño gráfico y diseño web, servirá para elaborar afiches, videotutoriales, ediciones de imágenes, creación de archivos pdf, etc.; asimismo para la edición digital de las tesis y así dar al producto final, un alto grado de calidad visual.</t>
  </si>
  <si>
    <t>licencia</t>
  </si>
  <si>
    <t>Adquisición de Licencias para Identificador HANDLE</t>
  </si>
  <si>
    <t>Este requerimiento es necesario para cumplir con ciertos parámetros solicitados por el  CONCYTEC en lo referente a contar con un identificador único para cada documento digitalizado, es por ello que es necesario contratar el servicio de Handle para facilitar la comercialización editorial y ayudar al investigador a identificar su producción científica. Asimismo, contribuirá a la preservación de los documentos digitales allí depositados. El handle es un sistema abierto que permite la asignación de identificadores persistentes a los objetos digitales de Internet (artículos, revistas, imágenes, etc.), es decir, es una URL que no varía, aunque la página cambie de ubicación.</t>
  </si>
  <si>
    <t>UNASAM</t>
  </si>
  <si>
    <t>Implementación del sistema de gestión de calidad</t>
  </si>
  <si>
    <t xml:space="preserve"> La UNASAM busca implementar su sistema de gestión de calidad, el mismo que ha sido diseñado tomando en cuenta la normativa existente, con la finalidad de fortalecer el aseguramiento de la calidad mediante el desarrollo de procesos articulados eficientes y concordantes para la formación profesional que garantice una formación de calidad y el cumplimiento de la política de calidad institucional. 
</t>
  </si>
  <si>
    <t xml:space="preserve">Oficina General de Calidad Universitaria </t>
  </si>
  <si>
    <t xml:space="preserve">Unidades orgánicas de a Unasam Docentes  y Estudiante </t>
  </si>
  <si>
    <t>Consultoría para la actualización de los procesos y procedimientos diseñados en el SGC, alineamiento a los requerimientos del licenciamiento y definición de indicadores. Duración de la consultoría: 30 días</t>
  </si>
  <si>
    <t xml:space="preserve">Consultoría para la validación y depuración del SGC diseñado e inducciones a los dueños de proceso y sus respectivos equipos de trabajo. Duración de la consultoría: 60 días </t>
  </si>
  <si>
    <t>Servicio de automatización del SGC (Software y capacitación)</t>
  </si>
  <si>
    <t>2.3.27.1398</t>
  </si>
  <si>
    <t>Servicio de alojamiento en la nube</t>
  </si>
  <si>
    <t>Consultoría para la administración del SGC. Duración de la consultoría: 5 meses.</t>
  </si>
  <si>
    <t>Consultoría para la formación de analistas de procesos del SGC de la UNASAM</t>
  </si>
  <si>
    <t>Formación de auditores internos (capacitación de 20 Docentes, 10 administrativos y 5 integrantes de la Oficina General de Calidad Universitaria)</t>
  </si>
  <si>
    <t>5000538. CAPACITACION Y PERFECCIONAMIENTO</t>
  </si>
  <si>
    <t>Fortalecimiento del servicio informático dela OTIC</t>
  </si>
  <si>
    <t xml:space="preserve"> Se requiere adquirir dos software de control de las Redes en la UNALM con la finalidad de que la Oficina de Tecnologia de Informacion y Comunicaciones (OTIC) , pueda controlar, administrar y gestionar los dispositivos de red de la UNALM. Se requiere adquirir licencias de Adobe para la creación, modificación y actualización de las páginas web de la UNALM, así como la edición de recursos gráficos. 
</t>
  </si>
  <si>
    <t>Oficina de tecnología e información y comunicaciones (OTIC)</t>
  </si>
  <si>
    <t>Comunidad universitaria</t>
  </si>
  <si>
    <t>Adquisicion de dos softwares para el control de red de la OTIC</t>
  </si>
  <si>
    <t xml:space="preserve">Se requiere adquirir dos software de control de las Redes en la UNALM con la finalidad de que la Oficina de Tecnologia de Informacion y Comunicaciones (OTIC) , pueda controlar, administrar y gestionar los dispositivos de red de la UNALM, así mismo, poder anticipar las fallas, errores y mantenimientos preventivos a los dispositivos de red. Por ejemplo con esta demanda de gasto se dara un mejor servicio de internet a la comunidad universitaria, garantizando que el servicio se encuentre disponible </t>
  </si>
  <si>
    <t>SOFTWARE</t>
  </si>
  <si>
    <t>Equipamiento del centro médico de la UNALM</t>
  </si>
  <si>
    <t xml:space="preserve">Actualmente con el estado de emergencia, el centro médico es clave en el funcionamiento de las actividades de la UNALM, dado que interviene en la prevención y control del covid, además que se encuentra presente ante cualquier emergencia que pueda presentarse con los estudiantes, tesistas, docentes, investigadores y personal administrativo. Asimismo, contribuye en el cumplimiento de la CBC 6 , requisito en el licenciamiento. 
</t>
  </si>
  <si>
    <t>Centro medico</t>
  </si>
  <si>
    <t>Comunidad molinera</t>
  </si>
  <si>
    <t>Adquisición de una refrigeradora .</t>
  </si>
  <si>
    <t xml:space="preserve">Actualmente el centro médico cuenta con un ambiente remodelado, sin embargo, requiere la adquisición de una refrigeradora para almacenar las vacunas  y pruebas de laboratorio que se le realiza al estudiante (a la fecha se encuentra obsoleta) </t>
  </si>
  <si>
    <t>equipo</t>
  </si>
  <si>
    <t>2.6.32.91</t>
  </si>
  <si>
    <t>Adquisición de un equipo destructor de agujas y jeringas, quemador de aguja jeringa de dispositivos médicos</t>
  </si>
  <si>
    <t>Actualmente el centro médico cuenta con un ambiente remodelado, sin embargo, requiere de un equipo destructor y quemador de ajugas y jeringas que contribuye a la eliminación de materiales médicos.</t>
  </si>
  <si>
    <t>equipos</t>
  </si>
  <si>
    <t>Desarrollo de investigación formativa</t>
  </si>
  <si>
    <t xml:space="preserve"> La formación de estudiantes investigadores es una de las funciones de la universidad peruana por lo que requiere su implementación a nivel de pregrado. La constitución de los semilleros de investigación aún es un tema no desarrollado en la UNASAM por lo que urge su fomento y desarrollo. 
</t>
  </si>
  <si>
    <t xml:space="preserve">Vicerrectorado académico y CCEAD
</t>
  </si>
  <si>
    <t xml:space="preserve">-500 docentes
-5000 estudiantes
</t>
  </si>
  <si>
    <t xml:space="preserve">Capacitación en Formulación de los lineamientos generales de investigación formativa.
</t>
  </si>
  <si>
    <t>Capacitación en Criterios sobre el acompañamiento a los estudiantes en los procesos de formulación, ejecución e informe de investigación formativa.</t>
  </si>
  <si>
    <t xml:space="preserve">Capacitación en Inducción y desarrollo de acciones investigativas durante el proceso de la formación profesional.
</t>
  </si>
  <si>
    <t xml:space="preserve">Capacitación en Inducción y fomento para la formación de semilleros de investigación 
</t>
  </si>
  <si>
    <t xml:space="preserve">Capacitación en Constitución e implementación de semilleros de investigación 
</t>
  </si>
  <si>
    <t xml:space="preserve">Mejoramiento del servicio del centro médico </t>
  </si>
  <si>
    <t>La Universidad vela por la salud física y mental del alumno. Para tal efecto cuenta con los servicios del Departamento Médico. 
Es por ello que se debe garantizar un adecuado servicio donde se incluya la disposición de agua caliente para ducha y lavador de oído, para una mejor atención médica.</t>
  </si>
  <si>
    <t>Centro medico de la UNALM</t>
  </si>
  <si>
    <t>Servicio de instalación de termas para ducha del servicio médico y para lavador de oídos, incluido materiales.</t>
  </si>
  <si>
    <t>? La Universidad vela por la salud física y mental del alumno. Para tal efecto cuenta con los servicios del Departamento Médico. 
? Es por ello que se debe garantizar un adecuado servicio donde se incluya la disposición de agua caliente para ducha y lavador de oído, para una mejor atención médica.</t>
  </si>
  <si>
    <t>2.3.24.61</t>
  </si>
  <si>
    <t>Mantenimiento  del  vivero forestal CESILMEF</t>
  </si>
  <si>
    <t xml:space="preserve"> El vivero del centro de investigación en silvicultura y mejoramiento forestal (CESILMEF), a cargo de la facultad de ciencias forestales requiere de diversos mantenimientos de equipos agricolas para el desarrollo de sus clases, como por ejemplo: germinadores, estufas, balanza analitica, conservadores, germinadores, entre otros. 
</t>
  </si>
  <si>
    <t>Facultad de Ciencias forestales- centro de investigación en silvicultura y mejoramiento forestal (CESILMEF)</t>
  </si>
  <si>
    <t>Alumnos de la especialidad forestal</t>
  </si>
  <si>
    <t>Servicios de mantenimientos de equipos agricolas para el desarrollo de sus clases, como por ejemplo: germinadores, estufas, balanza analitica, conservadores, germinadores, entre otros.</t>
  </si>
  <si>
    <t xml:space="preserve"> Esta actividad contribuye al mantenimiento de los equipos del área asignada al vivero CESILMEF para desarrollar trabajos de silvicultura y mejoramiento genético de última generación, dado que actualmente este vivero no permite realizar adecuadamente los servicios de enseñanza por la falta de mantenimientos (existen equipos que se encuentran fallando). 
</t>
  </si>
  <si>
    <t>Equipamiento para el  vivero forestal CESILMEF</t>
  </si>
  <si>
    <t xml:space="preserve"> El vivero del centro de investigación en silvicultura y mejoramiento forestal (CESILMEF), a cargo de la facultad de ciencias forestales requiere de equipamiento adecuado para el desarrollo de sus clases de pregrado : termohigometro, balanza analitica, estabilizador, balanza electronica, medidor de condutividad, meidor de humedad, medidor de ph y estacion metereologica 
</t>
  </si>
  <si>
    <t>El centro de investigación en silvicultura y mejoramiento forestal (CESILMEF) Facultad de ciencias forestales</t>
  </si>
  <si>
    <t>Alumnos de la especialidad de forestales</t>
  </si>
  <si>
    <t>Adquisiciones de equipos  para el vivero forestal CESILMEF:  termohigometro, balanza analitica, estabilizador, balanza electronica, medidor de condutividad, meidor de humedad, medidor de ph y estacion metereologica</t>
  </si>
  <si>
    <t xml:space="preserve"> Esta actividad contribuye a fortalecer las actividades de enseñanza e investigación del CESILMEF, dado que actualmente este vivero no permite realizar adecuadamente los servicios de enseñanza por la falta de equipos necesarios. 
</t>
  </si>
  <si>
    <t>2.6.32.95</t>
  </si>
  <si>
    <t>UNU</t>
  </si>
  <si>
    <t>534. U.N. DE UCAYALI</t>
  </si>
  <si>
    <t xml:space="preserve">MEJORAMIENTO DE PABELLONES DE AULAS </t>
  </si>
  <si>
    <t xml:space="preserve"> La finalidad del presente proyecto es de mejorar las condiciones de los ambientes de aulas, dotándoles con ambientes adecuados y especializados, el cual permitirá contribuir con el buen desarrollo pedagógico y de investigación. 
</t>
  </si>
  <si>
    <t>Jefe de la Oficina General de Infraestructura - Fredy Delgado Monteza</t>
  </si>
  <si>
    <t>Los beneficiarios son: 3374, conformados por 3180 alumnos y 194 docentes pertenecientes a las distintas carreras profesionales como Derecho, Psicología, Ciencias de la Comunicación, Especialidad de Lengua y Literatura, Especialidad de Matemática, Física e Informática, Administración, Economía y Negocios Internacionales, Educación Primaria, Educación Inicial, Medicina Humana y Enfermería</t>
  </si>
  <si>
    <t>SERVICIO DE MANTENIMIENTO DE 04 PABELLONES DE AULAS DE LA UNIVERSIDAD NACIONAL DE UCAYALI - SEDE CENTRAL</t>
  </si>
  <si>
    <t>El presente servicio de mantenimientos será para cuatro (04) pabellones de aulas, cuyos trabajos a realizar son las siguientes: desmontaje de cerraduras y colocación de nuevas cerraduras, impermeabilizado de techo, pintura en muros interiores, exteriores, vigas, columnas, cielorrasos, escaleras, puertas de madera y protectores metálicos, limpieza de vidrios en ventanas, desmontaje de grifos, manguera de abastos y trampas de lavatorio, nuevos accesorios sanitarios y mantenimiento en luminarias.</t>
  </si>
  <si>
    <t>UNISCJSA</t>
  </si>
  <si>
    <t>U.N. INTERCULTURAL DE LA SELVA CENTRAL JUAN SANTOS</t>
  </si>
  <si>
    <t>Actualización y elaboración del modelo educativo de la UNISCJSA</t>
  </si>
  <si>
    <t xml:space="preserve"> El presente actividad se realizará con la finalidad de elaborar el modelo educativo de la UNISCJSA, el mismo es necesario a fin de realizar la actualización de los diseños curriculares de las 04 escuelas profesionales de la UNISCJSA los cuales amerita su actualización respectiva. 
</t>
  </si>
  <si>
    <t>Responsable: Vicepresidencia Académica  
Áreas usuarias de la Universidad: Escuelas Profesionales</t>
  </si>
  <si>
    <t>Áreas: Docentes y estudiantes de las 04 escuelas profesionales.
Usuarios beneficiarios: Docentes y alumnos de la UNISCJSA</t>
  </si>
  <si>
    <t>Actualización del modelo educativo de la UNISCJSA.</t>
  </si>
  <si>
    <t xml:space="preserve"> Elaborar el modelo educativo de la UNISCJSA, el mismo es necesario a fin de realizar la actualización de los diseños curriculares de las 04 escuelas profesionales de la UNISCJSA 
</t>
  </si>
  <si>
    <t>Estudio</t>
  </si>
  <si>
    <t>Ejecución del plan de capacitación de docentes</t>
  </si>
  <si>
    <t xml:space="preserve"> Los Cursos de Vicepresidencia de Investigación buscan afianzar las capacidades de los docentes nombrados y contratados de la UNISCJSA en Investigación Formativa, Gestión de la Investigación, Redacción de artículos científicos,  Tratamiento estadístico (cualitativa y cuantitativo) y Publicación (sometimiento) del producto de investigación. Se pretende contar con el apoyo de especialistas en el tema procedentes de universidades e institutos internacionales. Así mismo los cursos de la Vicepresidencia Académica están orientadas a la capacitación sobre  didáctica universitaria y TIC&amp;#39; de Información entre otros. 
La ejecución de la actividad se desarrollara cada fin de semana (sábado) por un periodo de 06 semanas. 
</t>
  </si>
  <si>
    <t>Responsable: Vicepresidencia de Investigación y Vicepresidencia Académica
Áreas usuarias de la Universidad: Vicepresidencia de Investigación y Vicepresidencia Académica</t>
  </si>
  <si>
    <t>Áreas: Las 04 Escuelas Profesionales de la UNISCJSA. 
Usuarios Beneficiarios: Docentes ordinarios y contratados de la UNISCJSA</t>
  </si>
  <si>
    <t>Ejecución del plan de capacitación de docentes - 2021</t>
  </si>
  <si>
    <t xml:space="preserve"> CURSO 1: Investigación Formativa, CURSO 2: Redacción de artículos científicos, CURSO 3: Tratamiento estadístico (cualitativa y cuantitativo), CURSO 4: Publicación (sometimiento) del producto de investigación, CURSO 5: Gestión de la Investigación, CURSO 6: Didáctica universitaria, CURSO 7: TIC's de la información. 
</t>
  </si>
  <si>
    <t>2.3.27.101</t>
  </si>
  <si>
    <t>Adquisición de libros para las cuatro escuelas profesionales</t>
  </si>
  <si>
    <t xml:space="preserve"> Se realizará la adquisición de libros para las cuatro escuelas profesionales, a fin de implementar la bibliteca central en cada una de las sedes, a fin de mejorar la enseñanaza y la formación de los estudiantes. 
</t>
  </si>
  <si>
    <t>Responsable: Vicepresidencia Académica
Áreas usuarias de la Universidad: Escuelas Profesionales</t>
  </si>
  <si>
    <t>Actividad: Adquisición de material bibliografico para las cuatro escuelas profesionales de la UNISCJSA.</t>
  </si>
  <si>
    <t xml:space="preserve"> Adquisición de libros para las cuatro escuelas profesionales: Ingeniería Civil, Ingeniería Ambiental, Educación Intercultural Bilingue y Administración y negocios Internacionales 
</t>
  </si>
  <si>
    <t>Libros</t>
  </si>
  <si>
    <t>2.6.61.21</t>
  </si>
  <si>
    <t>Elaboración del Plan Director del campus universitarios de la UNISCJSA</t>
  </si>
  <si>
    <t xml:space="preserve"> Lograr un diseño urbano arquitectónico de la ciudad universitaria en sus dos sedes y una filial de la UNISCJSA, para su crecimiento planificado y ordenado teniendo como elementos condicionantes a los proyectos de inversión existentes a la fecha, tales como vías de acceso, edificios administrativos, aulas, laboratorios, albergues, áreas verdes entre otros, permitiendo la integración de los componentes con el entorno urbano y paisajístico de selva a fin de garantizar la ocupación racional y sostenible de los espacios. La presente actividad tiene un plazo de ejecución de 90 días calendario. 
</t>
  </si>
  <si>
    <t>Responsable: Unidad Ejecutora de Inversiones
Áreas usuarias de la Universidad: Escuelas profesionales.</t>
  </si>
  <si>
    <t>Áreas: Sedes y filialres
Usuarios beneficiarios: Docentes, estudiantes de pregrado y administrativos de la UNISCJSA.</t>
  </si>
  <si>
    <t>Elaboración del Plan Director del campus universitario de la UNISCJSA</t>
  </si>
  <si>
    <t xml:space="preserve"> Contratación del servicio de consultoría para la elaboración del PLAN DIRECTOR 2021-2031 DE LOS CAMPUS UNIVERSITARIOS DE LA UNIVERSIDAD NACIONAL INTERCULTURAL DE LA SELVA CENTRAL JUAN SANTOS ATAHUALPA 
</t>
  </si>
  <si>
    <t>Incremento de investigadores RENACIT</t>
  </si>
  <si>
    <t xml:space="preserve"> La gestión y difusión de la investigación son tareas fundamentales de la Universidad La Unasam cuenta con 500 docentes aproximadamente entre ordinarios y contratados, sin embargo sólo 19 han calificado se investigadores RENACIT, por lo que es imprescindible incrementar investigadores RENACIT Para ello se requiere fortalecer las capacidades investigativas de los docentes y esto se logrará mediante la calificación de los docentes investigadores. 
</t>
  </si>
  <si>
    <t xml:space="preserve">L.6.2. Fortalecer las capacidades para la captación de recursos en las instituciones de la ESTP. </t>
  </si>
  <si>
    <t xml:space="preserve">Vicerrectorado de investigación y CCEAD
</t>
  </si>
  <si>
    <t xml:space="preserve">500 docentes
</t>
  </si>
  <si>
    <t xml:space="preserve">Curso taller para identificación y envío a Revistas Cientificas indexadas, monitoreo y acompañamiento.
</t>
  </si>
  <si>
    <t>0016. INVESTIGACIÓN APLICADA</t>
  </si>
  <si>
    <t xml:space="preserve">Curso taller  para Redacción de Artículos científicos, monitoreo y acompañamiento.
</t>
  </si>
  <si>
    <t xml:space="preserve">Curso taller de fortalecimiento de Capacidades Investigativas, monitoreo y acompañamiento.
</t>
  </si>
  <si>
    <t>Fortalecimiento de grupos de investigación</t>
  </si>
  <si>
    <t xml:space="preserve"> Que los docentes RENACIT deben liderar grupos de investigación 
</t>
  </si>
  <si>
    <t>500 docentes
5000 estudiantes</t>
  </si>
  <si>
    <t>Asignación de presupuesto para el desarrollo de investigaciones</t>
  </si>
  <si>
    <t>2.3.27.999</t>
  </si>
  <si>
    <t>Taller de capacitación y acompañamiento a los grupos de investigación en la formulación de proyectos de investigación</t>
  </si>
  <si>
    <t>Gobierno digital para el servicio académico</t>
  </si>
  <si>
    <t xml:space="preserve"> Formulación del modelo de gobernanza digital académica de la UNASAM alineado al PEI 2017-2021 en el marco del gobierno digital (Ley 1412) y la ESTP. Formulación de la arquitectura tecnológica de cloud computing (modelo) de los servicios académicos que coadyuve al PEI 2017-2021, la ESTP y el gobierno digital Incremento del valor del servicio, procesos e información del Sistema de Gestión académica (SGA) que coadyuve al gobierno digital en el marco del gobierno digital 
</t>
  </si>
  <si>
    <t>VRAC-OGE / Facultades, Direcciones de Escuelas Profesionales, Direcciones de Departamentos Académicos, Oficina de Calidad Universitaria.</t>
  </si>
  <si>
    <t>Consultoría para la elaboración del modelo de mejora de la gestión académica integrado a la ESTP con  arquitectura tecnológica de cloud computing con fines de mejora de los servicios, procesos e información del Sistema de Gestión Académica (SGA) que coadyuve al gobierno digital.</t>
  </si>
  <si>
    <t>Modelo</t>
  </si>
  <si>
    <t>Consultoría para el fortalecimiento de la base de datos OLTP y la implementación, fase inicial, del módulo de Inteligencia Académica (IA) en el SGA con el propósito que coadyuven al gobierno digital.</t>
  </si>
  <si>
    <t xml:space="preserve">Base de datos </t>
  </si>
  <si>
    <t>Consultoría para la mejora de los procesos de seguimiento a las prácticas pre profesionales y seguimiento  al egresado, que coadyuven a la gestión académica en el marco del gobierno digital.</t>
  </si>
  <si>
    <t>Proceso</t>
  </si>
  <si>
    <t>Consultoría para la mejora de los procesos administrativos  y  tutoría  académica, que coadyuven a la gestión académica en el marco del gobierno digital.</t>
  </si>
  <si>
    <t>Diseño y desarrollo de cursos virtualizados</t>
  </si>
  <si>
    <t xml:space="preserve"> Fortalecimiento de las capacidades de los docentes universitarios, en la sinergia del conocimiento de las tecnologías digitales, con el conocimiento pedagógico y el conocimiento de contenidos para la sesión de clase, generando las bases del Docente 4.0 Elaboración del modelo y protocolo de diseño instruccional para los cursos virtualizados en el marco del e-learning 
</t>
  </si>
  <si>
    <t>VRAC-OGE / Facultades, Direcciones de Escuelas Profesionales, Direcciones de Departamentos Académicos</t>
  </si>
  <si>
    <t>Facultades, Direcciones de Escuelas Profesionales, Direcciones de Departamentos Académicos/ Decanos, Directores y Estudiantes</t>
  </si>
  <si>
    <t>Capacitación de los docentes universitarios en la sinergia del conocimiento de las tecnologías digitales, con el conocimiento pedagógico y el conocimiento de contenidos, considerando el protocolo  de diseño instruccional para los cursos virtualizados a ser impartidos por los docentes</t>
  </si>
  <si>
    <t>Capacitación a los docente asi como acompañamiento y monitoreo en base a protocolos y guías elaborados sobre el diseño intruccional y su aplicación en cursos virtualizados</t>
  </si>
  <si>
    <t>Gestión curricular</t>
  </si>
  <si>
    <t xml:space="preserve"> Incremento de valor de los Planes Curricuares y su información, en el contexto de la nueva normalidad (Considerar el inicio del proceso de transformación digital) y la ESTP en el marco del gobierno electrónico. Relevancia y modelo académica de la extensión cultural y proyección social para fortalecer los planes curriculares y el vínculo con el entorno de las carreras profesionales. 
</t>
  </si>
  <si>
    <t>Consultoría para la mejora continua de los planes curriculares integrado a la ESTP, investigación formativa y responsabilidad social</t>
  </si>
  <si>
    <t>Plan curricular</t>
  </si>
  <si>
    <t>Software para los planes de estudio de las carreras profesionales</t>
  </si>
  <si>
    <t>Gestión de la investigación de estudiantes y docentes</t>
  </si>
  <si>
    <t xml:space="preserve"> Para mejorar la gestión académica y de la investigación, la universidad requiere promover la integridad académica, la evaluación en línea, y la retroalimentación efectiva, contribuyendo así a mejorar su calidad educativa y de investigación, tanto en el pre y post grado. 
</t>
  </si>
  <si>
    <t xml:space="preserve">Vicerrectorado académico y de investigación
</t>
  </si>
  <si>
    <t xml:space="preserve">7000 estudiantes, 2000 docentes
</t>
  </si>
  <si>
    <t>Adquisición de solución tecnológica para prevenir el plagio, con confiabilidad de disponibilidad del 99%, interfaz en español. Debe poseer una tecnología patentada de propiedad intelectual  para identificar el plagio potencial que compare los trabajos entregados con al menos 60,000 millones de documentos, 600 millones de ensayos, monografías y tesis de alumnos, 150 millones de publicaciones y artículos de investigación y académicos. Alojada en la web y disponible para estudiantes y docentes.</t>
  </si>
  <si>
    <t xml:space="preserve">Software antiplagio </t>
  </si>
  <si>
    <t>2.3.27.13</t>
  </si>
  <si>
    <t>Fomento de prácticas pre profesionales</t>
  </si>
  <si>
    <t xml:space="preserve"> Siendo necesario la realización de las practicas pre profesionales, es necesario la ampliación y fortalecimiento de nuevos convenios. Debido a la necesidad de llevar a la práctica los conocimientos teóricos y siendo requisito para la obtención de grado de bachiller Debido a la necesidad de llevar a la práctica los conocimientos teóricos y siendo requisito para la obtención de grado de bachiller 
</t>
  </si>
  <si>
    <t>Escuelas Profesionales</t>
  </si>
  <si>
    <t>6380 estudiantes</t>
  </si>
  <si>
    <t>Consultoría para la Ampliación, fortalecimiento, seguimiento e implementación de nuevos convenios con Empresas y Organismos Gubernamentales para la realización de prácticas pre profesionales de estudiantes de las 25 carreras profesionales de la UNASAM.</t>
  </si>
  <si>
    <t>Implementación de Biblioteca Virtual</t>
  </si>
  <si>
    <t xml:space="preserve"> Fortalecer la formación integral de los estudiantes de la Educación Superior, que responda a los contextos sociales, culturales y productivos requiere de soporte bibliográfico, disponible en todo momento a través de dispositivos electrónicos que le permita acceso a información en diversas áreas del conocimiento y la investigación 
</t>
  </si>
  <si>
    <t xml:space="preserve">Escuelas Profesionales
</t>
  </si>
  <si>
    <t xml:space="preserve">5000 estudiantes
</t>
  </si>
  <si>
    <t>Suscripción a biblioteca digital con catálogo personalizado y amplio para responder a las necesidades de información de las 11 facultades de la UNASAM</t>
  </si>
  <si>
    <t>Diagnostico y monitoreo de salud física y mental</t>
  </si>
  <si>
    <t xml:space="preserve"> Formulación de un modelo de monitoreo y desarrollo de estrategias que contribuyan el fortalecimiento de la salud física de la comunidad universitaria. Formulación de un modelo de monitoreo y desarrollo de actividades de prevención y promoción de la salud mental. 
</t>
  </si>
  <si>
    <t xml:space="preserve">VRAC-DBU / Facultades, Estudios generales, Direcciones de escuela, Direcciones de departamento
</t>
  </si>
  <si>
    <t xml:space="preserve">Facultades, Estudios generales, Direcciones de escuela, Direcciones de departamento
</t>
  </si>
  <si>
    <t>Consultoría para la Implementación del proceso de diagnóstico, monitoreo y elaboración de estrategias en la salud física  de la comunidad universitaria.</t>
  </si>
  <si>
    <t>Modelo de monitoreo</t>
  </si>
  <si>
    <t>Consultoría para la Implementación del proceso de diagnóstico, monitoreo  y elaboración de estrategias en la salud mental de la comunidad universitaria.</t>
  </si>
  <si>
    <t>UNIA</t>
  </si>
  <si>
    <t>Mantenimiento del Pabellón II DE LA UNIA</t>
  </si>
  <si>
    <t xml:space="preserve">"Comprende la ejecución de trabajos de mantenimiento con el propósito de cumplir con los requerimientos técnicos que permitirá contar con la infraestructura en óptimas condiciones de los ambientes de las aulas del tercer piso  para brindar un adecuado servicio educativo.
</t>
  </si>
  <si>
    <t>UNIDAD DE SERVICIOS GENERALES</t>
  </si>
  <si>
    <t xml:space="preserve">Alumnos y Docentes de las Facultad de Ingeniería Agroindustrial
</t>
  </si>
  <si>
    <t>Mantenimiento del Pabellón II de la Universidad Nacional Intercultural de la Amazonia, Distrito de Yarinacocha, provincia de Coronel Portillo . Departamento de Ucayali.</t>
  </si>
  <si>
    <t xml:space="preserve">El mantenimiento consiste en :  TRABAJOS PRELIMINARES
Se realizará la limpieza general de todas las aulas del tercer piso, desmontaje de cobertura metálica, cielo raso, accesorios de sanitarios, canaletas de Zinc D=6? y eliminación de desmontaje: mantenimiento de Arquitectura, Instalaciones Sanitarias
</t>
  </si>
  <si>
    <t>obra</t>
  </si>
  <si>
    <t xml:space="preserve">MANTENIMIENTO DEL COMEDOR UNIVERSITARIO </t>
  </si>
  <si>
    <t xml:space="preserve"> LA Importancia del mantenimiento de estos ambientes radica, en que es una infraestructura que brinda la atención alimenticia a mas de 850 alumnos, de los cuales 380 albergados y el restos alumnos en general, estos ambientes son de usos exclusivo de los estudiantes, teniendo en cuenta que en un eventual regreso a la presencialidad y semi presencialidad estos ambientes deben estar en optimas condiciones y calidad de salubridad para la atención a los estudiantes de mas 20 comunidades originarias. 
</t>
  </si>
  <si>
    <t>Unidad de Servicios generales</t>
  </si>
  <si>
    <t>Estudiantes de la Universidad Nacional Intercultural de la Amazonia</t>
  </si>
  <si>
    <t xml:space="preserve">MANTENIMIENTO DEL COMEDOR UNIVERSITARIO DE LA UNIVERSIDAD NACIONAL INTERCULURAL DE LA AMAZONÍA  DISTRITO DE YARINACOCHA - PROVINCIA DE CORONEL PORILLO - REGÍÓN UCAYALI
</t>
  </si>
  <si>
    <t xml:space="preserve"> MANTENIMIENTO  DE ARQUITECTURA, .MANTENIMIENTO DEL SISTEMAS ELECTRICOS, SISTEMA SANITARIO, MANTENIMIENTO DE CERRAJERIA, MANTENIMIENTO DE PISOS, MANTENIMIENTO DE PINTURA INTERIOR Y EXTERIOR</t>
  </si>
  <si>
    <t xml:space="preserve">MANTENIMIENTO DE LA RED PRIMARIA </t>
  </si>
  <si>
    <t>está enfocado a la gestión universitaria para consolidar el licenciamiento. El presente mantenimiento no implica el cambio o reposición de equipos de alta  gama u  cambios de transformadores y/o Sub estaciones y  modificación del sistema eléctrico , solo se intervendrá a nivel del mantenimiento sobre la infraestructura eléctrica ya existente; con el propósito de cumplir con los requerimientos técnicos que permitirá mejorar el sistema eléctrico del campus Universitario.</t>
  </si>
  <si>
    <t>Unidad de Servicios Generales</t>
  </si>
  <si>
    <t xml:space="preserve">Personal Administrativo, Docentes y alumnos de la Universidad Nacional Intercultural de la Amazonia
</t>
  </si>
  <si>
    <t xml:space="preserve">MANTENIMIENTO DE LA RED PRIMARIA EN LA UNIVERSIDAD NACIONAL INTERCULTURAL DE LA AMAZONIA, DISTRITO DE YARINACOCHA ? PROVINCIA DE CORONEL PORTILLO ? DEPARTAMENTO DE UCAYALI
</t>
  </si>
  <si>
    <t>Se realizará trabajos manuales y se realizará el mantenimiento de la Red Aérea de Red Primaria 10 KV  se encuentra deteriorada y se procederá a la  instalación del cable revestido  de media tensión así mismo el mantenimiento de todo el sistema el cual contempla el cabio de varios  elementos y/o materiales de ferretería.</t>
  </si>
  <si>
    <t>UNAS</t>
  </si>
  <si>
    <t>Programa de implementación de la Incubadora institucional de la UNAS</t>
  </si>
  <si>
    <t xml:space="preserve">  Es necesario que se implemente la Incubadora institucional de la UNAS, para poder apalancar fondos nacionales e internacionales, así poder gestionar adecuadamente el desarrollo del potencial emprendedor de los estudiantes, y canalizar una mejor vinculación entre la universidad y el medio empresarial. 
Esta implementación no requiere de adquisición de equipamiento. 
</t>
  </si>
  <si>
    <t xml:space="preserve">Dirección de Innovación, Desarrollo y Transferencia Tecnológica 
</t>
  </si>
  <si>
    <t xml:space="preserve">Comunidad Universitaria (Estudiantes, docentes y administrativos) de la UNAS
</t>
  </si>
  <si>
    <t xml:space="preserve">Programa de implementación de la Incubadora institucional de la UNAS
</t>
  </si>
  <si>
    <t>Programa de Iniciación Científica para los estudiantes</t>
  </si>
  <si>
    <t xml:space="preserve"> Es necesario implementar estrategias con los estudiantes para impulsar la investigación en nuestra universidad, con el fin de desarrollar capacidades al mas alto nivel cognitivo, que permita  lograr con éxito los procesos I+D+i en el proceso de formación científica de los estudiantes de nuestra universidad de conformidad con lo señalado por la Ley Universitaria 30220 en su articulo 48, del estatuto y normas internas de la UNAS. 
Esta acción esta alineada a la C.B.C.: 4, componente: 1 y el  indicador: 33, 37, 38 del modelo de licenciamiento institucional, el cual contribuirá a la sostenibilidad y mejora de las C.B.C. para su renovación respectiva. 
Cabe mencionar que esta acción esta alineada a la dimensión: 2, factor: 7 y el estándar: 23 del modelo de acreditación institucional para universidades. 
</t>
  </si>
  <si>
    <t xml:space="preserve">Programa de Iniciación Científica para los estudiantes
</t>
  </si>
  <si>
    <t>Programa integral de bienestar y asistencia social para los estudiantes de la UNAS.</t>
  </si>
  <si>
    <t xml:space="preserve">  En este contexto que nos encontramos es necesario un programa integral de bienestar y asistencia social para los estudiantes de la UNAS, donde se apoyara psicológicamente y psicopedagógicamente a la corporación universitaria. 
</t>
  </si>
  <si>
    <t xml:space="preserve">Dirección de Bienestar Universitario - Área de Psicopedagogía
</t>
  </si>
  <si>
    <t xml:space="preserve">Corporación Universitaria (Estudiantes y docentes) de la UNAS
</t>
  </si>
  <si>
    <t xml:space="preserve">Programa integral de bienestar y asistencia social para los estudiantes de la UNAS.
</t>
  </si>
  <si>
    <t>Programa de mantenimiento, reparación, calibración y limpieza de equipos topográficos del Laboratorio de Topografía de la Facultad de Agronomía</t>
  </si>
  <si>
    <t xml:space="preserve">  Es necesario realizar el mantenimiento, reparación, calibración y limpieza de equipos topográficos del Laboratorio de Topografía de la Facultad de Agronomía, lo cuales fueron comprados con el financiamiento realizado por el MINEDU. Esta acción esta alineada a la C.B.C.: 4, componente: 1 y el indicador: 33 del modelo de licenciamiento institucional, el cual contribuirá a la sostenibilidad y mejora de las C.B.C. para su renovación respectiva. 
</t>
  </si>
  <si>
    <t xml:space="preserve">Gabinete de Topografía (multiuso) 
</t>
  </si>
  <si>
    <t xml:space="preserve">Corporación Universitaria (Estudiantes y docentes) de la Facultad de Agronomía de la UNAS
</t>
  </si>
  <si>
    <t xml:space="preserve">Sistema de seguimiento y empleabilidad de los egresados de la UNAS
</t>
  </si>
  <si>
    <t xml:space="preserve">  Esto es necesario ya que es un requerimiento de información sobre el licenciamiento a la SUNEDU, para ello se implementara un software. Esta acción esta alineada a la C.B.C.: 7, componente: 1 y el indicador: 52 del modelo de licenciamiento institucional, el cual contribuirá a la sostenibilidad y mejora de las C.B.C. para su renovación respectiva. 
</t>
  </si>
  <si>
    <t xml:space="preserve">Oficina de Calidad Universitaria
</t>
  </si>
  <si>
    <t xml:space="preserve">Egresados de la UNAS
</t>
  </si>
  <si>
    <t xml:space="preserve">Sistema de apoyo en la gestión de la Investigación de la UNAS
</t>
  </si>
  <si>
    <t xml:space="preserve">  Es necesario para facilitar el registro y seguimiento de los proyectos, informes de investigación y artículos científicos de docentes, tesistas de pregrado y posgrado de las unidades de investigación de las Facultades de la UNAS. Esta acción esta alineada a la C.B.C.: 4, componente: 1 y el indicador: 33 del modelo de licenciamiento institucional, el cual contribuirá a la sostenibilidad y mejora de las C.B.C. para su renovación respectiva. 
</t>
  </si>
  <si>
    <t xml:space="preserve">Dirección de Gestión de Investigación
</t>
  </si>
  <si>
    <t xml:space="preserve">Programa de reparación y mantenimiento de vehículos para un adecuada prestación de los Servicios Educacionales Complementarios
</t>
  </si>
  <si>
    <t xml:space="preserve">  Es necesario y urgente el programa de reparación y mantenimiento de vehículos para un adecuada prestación de los Servicios Educacionales Complementarios, será para los vehículos que prestan el servicio de traslado a los estudiantes para las practicas académicas, investigación, extensión y proyección. Teniendo en cuenta que según Resolución N  113-2021-CU-R-UNAS las clases presenciales esta planificado para el 23 de junio del 2021. 
</t>
  </si>
  <si>
    <t xml:space="preserve">Dirección General de  Administración - Transporte Universitario
</t>
  </si>
  <si>
    <t>2.3.24.51</t>
  </si>
  <si>
    <t xml:space="preserve">Actualización de los currículos por competencias, actualizadas e implementadas de las Escuelas Profesionales de pregrado
</t>
  </si>
  <si>
    <t xml:space="preserve">  Es necesario el programa de currículos por competencias, actualizadas e implementadas de las Escuelas Profesionales para los estudiantes de pregrado Esta acción esta alineada a la C.B.C.: 1, componente: 2 y el indicador: 2 del modelo de licenciamiento institucional, el cual contribuirá a la sostenibilidad y mejora de las C.B.C. para su renovación respectiva. 
</t>
  </si>
  <si>
    <t xml:space="preserve">Vicerrector Académico - Escuelas Profesionales
</t>
  </si>
  <si>
    <t xml:space="preserve">Actualización de los currículos por competencias, actualizadas e implementadas de las Escuelas Profesionales de pregrado
</t>
  </si>
  <si>
    <t xml:space="preserve">Implementación del Sistema de Gestión de Calidad con enfoque de procesos para la UNAS.
</t>
  </si>
  <si>
    <t xml:space="preserve">  Se desea realizar el diseño del sistema de gestión de la calidad el cual implica el mapa de procesos, manual de procesos y procedimientos, políticas de calidad, objetivos de calidad. Esta acción esta alineada a la C.B.C.: 1, componente: 6 y el indicador: 7 del modelo de licenciamiento institucional, el cual contribuirá a la sostenibilidad y mejora de las C.B.C. para su renovación respectiva. 
</t>
  </si>
  <si>
    <t xml:space="preserve">  Se desea realizar el diseño del sistema de gestión de la calidad el cual implica el mapa de procesos, manual de procesos y procedimientos, políticas de calidad, objetivos de calidad. Esta acción esta alineada a la C.B.C.: 1, componente: 6 y el indicador: 7 del modelo de licenciamiento institucional, el cual contribuirá a la sostenibilidad y mejora de las C.B.C. para su renovación respectiva. Cabe mencionar que esta acción esta alineada a la dimensión: 1, factor: 3 y el estándar: 7 del modelo d 
</t>
  </si>
  <si>
    <t xml:space="preserve">Implementación del software de gestión institucional
</t>
  </si>
  <si>
    <t xml:space="preserve">  Bajo este contexto que nos encontramos, se puede notar la importancia de la digitalización para lo cual la UNAS desarrollara un software informático de gestión institucional que realice control de los tramites documentarios internos y externos de mesa de partes, escaneado y envió adjunto a la solicitud con destina a la unidad dirigida, el cual permitirá hacer la consulta y reporte del estado del documento desde cualquier lugar vía intranet, así como el portal web de las unidades de posgrado. 
</t>
  </si>
  <si>
    <t xml:space="preserve">Oficina de Tecnología de la Información y Comunicación - OTIC
</t>
  </si>
  <si>
    <t xml:space="preserve">Implementación del software de gestión institucional
</t>
  </si>
  <si>
    <t xml:space="preserve">Programa de fortalecimiento de capacidades en metodología para la enseñanza, aprendizaje y en investigación científica y tecnológica para los docentes universitarios.
</t>
  </si>
  <si>
    <t xml:space="preserve">  Se fortalecerá las capacidades de los docentes en metodología para la enseñanza, aprendizaje y en investigación científica y tecnológica. Esta acción esta alineada a la C.B.C.: 5, componente: 3 y el indicador: 42 del modelo de licenciamiento institucional, el cual contribuirá a la sostenibilidad y mejora de las C.B.C. para su renovación respectiva. 
</t>
  </si>
  <si>
    <t xml:space="preserve">Vicerrector Académico y Vicerrector de Investigación
</t>
  </si>
  <si>
    <t xml:space="preserve">Docentes de la UNAS
</t>
  </si>
  <si>
    <t xml:space="preserve">Programa de mejora de la gestión estratégica institucional de la UNAS para garantizar una gestión por resultados, eficiente y eficaz.
</t>
  </si>
  <si>
    <t xml:space="preserve">  Es necesario garantizar la ejecución al 97% de las inversiones y actividades, para lo cual es necesario coordinar, gestionar acciones, monitorear y reportar los avances de la ejecución para fortalecer el impulso del mismo, con el fin de garantizar una gestión por resultados, eficiente y eficaz. Por lo que es necesario contar con un servicio especializado de un gestor de inversiones, gestor de contrataciones y gestor de ejecución. 
</t>
  </si>
  <si>
    <t xml:space="preserve">Dirección General de  Administración 
</t>
  </si>
  <si>
    <t>Programa de implementación, mantenimiento y reparación de equipos del Laboratorio de Planta Piloto de Frutas y Hortalizas, de Ingeniería de Alimentos, de Secado de Alimentos y de Canes de la Facultad de Ingeniería en Industrias Alimentarias.</t>
  </si>
  <si>
    <t xml:space="preserve">  Es necesario realizar la implementación, mantenimiento y reparación de equipos del Laboratorio de Planta Piloto de Frutas y Hortalizas, de Ingeniería de Alimentos, de Secado de Alimentos y de Canes de la Facultad de Ingeniería en Industrias Alimentarias. Esta acción esta alineada a la C.B.C.: 4, componente: 1 y el indicador: 33 del modelo de licenciamiento institucional, el cual contribuirá a la sostenibilidad y mejora de las C.B.C. para su renovación respectiva. 
</t>
  </si>
  <si>
    <t xml:space="preserve">Director de la Escuela Profesional de Ingeniería en Industrias Alimentarias
</t>
  </si>
  <si>
    <t xml:space="preserve">Corporación Universitaria (Estudiantes y docentes) de la Facultad de Ingeniería en Industrias Alimentarias de la UNAS
</t>
  </si>
  <si>
    <t xml:space="preserve">Programa de implementación, mantenimiento y reparación de equipos del Laboratorio de Planta Piloto de Frutas y Hortalizas, de Ingeniería de Alimentos, de Secado de Alimentos y de Canes de la Facultad de Ingeniería en Industrias Alimentarias.
</t>
  </si>
  <si>
    <t>UNP</t>
  </si>
  <si>
    <t>SERVICIO DE CAPACITACION DOCENTE</t>
  </si>
  <si>
    <t xml:space="preserve"> FOMENTAR LA MEJORA DE LA CALIDAD ACADEMICA Y DE INVESTIGACION DE LOS DOCENTES 
</t>
  </si>
  <si>
    <t>VICERRECTORADO ACADEMICO</t>
  </si>
  <si>
    <t>DOCENTES DE LAS FACULTADES</t>
  </si>
  <si>
    <t>CAPACITACIÓN EN GOBIERNOS ELECTRÓNICOS BASADO EN COVIT</t>
  </si>
  <si>
    <t>PROGRAMA DE CAPACITACIÓN DE DOCENTES INVESTIGADORES EN CONDUCTA RESPONSABLE EN INVESTIGACIÓN, GESTIÓN, ELABORACIÓN Y FINANCIAMIENTO DE PROYECTOS DE INVESTIGACIÓN Y EN LA ELABORACIÓN DE ARTÍCULOS CIENTÍFICOS</t>
  </si>
  <si>
    <t>CAPACITACIÓN EN MONITOREO Y CONTROL DE RECURSOS COMO SOPORTE DE TI EN LA CONTINUIDAD OPERATIVA DE LAS ORGANIZACIONES BAJO EL ENFOQUE DE LA NORMATIVA ISO/IEC 19395</t>
  </si>
  <si>
    <t>MANTENIMIENTO DE INFRAESTRUCTURA DEL CAMPUS UNIVERSITARIO</t>
  </si>
  <si>
    <t xml:space="preserve"> FOMENTAR LA MEJORA Y EL MANTENER DE MANERA ADECUADA LOS AMBIENTES Y EQYIPOS EXISTENTES EN EL CAMPUS 
</t>
  </si>
  <si>
    <t>OP5. FORTALECER LA GOBERNANZA DE LA ESTP, Y EL ROL RECTOR DEL MINISTERIO DE EDUCACIÓN</t>
  </si>
  <si>
    <t xml:space="preserve">L.5.3. Fortalecer el aseguramiento de la calidad de manera articulada, en las instituciones de ESTP orientada a la excelencia. </t>
  </si>
  <si>
    <t>OFICINA DE INFRAESTRUCTURA</t>
  </si>
  <si>
    <t>CAMPUS UNP</t>
  </si>
  <si>
    <t>SERVICIO DE SUMINISTRO E INSTALACIÓN DE VIDRIOS PARA VENTANAS Y PUERTAS DE LAS FACULTADES DE LABORATORIO DE MINAS, AGRONOMÍA, CIENCIAS Y LABORATORIO DE MORFOBIOLOGIA VEGETAL Y CIENCIAS BIOLÓGICAS</t>
  </si>
  <si>
    <t xml:space="preserve"> No es una IOARR, puede realizarse a través de Actividad 
</t>
  </si>
  <si>
    <t>SERVICIO DE MANTENIMIENTO Y DESCOLMATACIÓN DE SISTEMA DE DESAGÜE DESDE EL PABELLÓN DE EX ESTUDIOS GENERALES HASTA LA GRANJA DE ZOOTECNIA LAS CUALES SERÁN INSTALADOS A LA RED PRINCIPAL DE ALCANTARILLADO DE LA UNP</t>
  </si>
  <si>
    <t>SERVICIO DE MANTENIMIENTO Y LIMPIEZA DE DECANTORES, FLOCULADORES Y FILTROS DE LA CASETA DE BOMBEO DE LA UNP</t>
  </si>
  <si>
    <t>SERVICIO DE MANTENIMIENTO DE PUERTAS Y VETANAS DE LA FACULTAD DE VETERINARIA</t>
  </si>
  <si>
    <t>MANTENIMIENTO Y REFORZAMIENTO  DEL CERCO PERIMETRICO DE SENASA</t>
  </si>
  <si>
    <t>MANTEMIENTO DE LOS LABORATORIOS DE LA UNP</t>
  </si>
  <si>
    <t>MANTENIEMITNO DE EQUIPOS DE LABORATORIOS DE LA UNP</t>
  </si>
  <si>
    <t>MANTENIMIENTO DE LA GRANJA DE ANIMALES PARA PRACTICAS DE LA LABORATORIO DE LA FACULTAD DE ZOOTECNIA Y VETERINARIA</t>
  </si>
  <si>
    <t>MANTENIMIENTO DE LAS AREAS VERDES DEL CAMPUS DE LA UNP</t>
  </si>
  <si>
    <t>MANTENIMIENTO Y ACONDICIMIENTO DE LA OFICINA DE ESTUDIOS Y PROYECTOS (UF)</t>
  </si>
  <si>
    <t>MANTENIMIENTO DE LAS INSTALACIONES ELÉCTRICAS DE LOS LABORATORIOS  DE  ZOOTECNIA,AGRONOMIA,TECNOLOGIA DE ALIMENTOS,PASTOS Y FORRAJES,NUTRICION ANIMAL</t>
  </si>
  <si>
    <t>MANTENIMIENTO DE LAS LINEAS DE DESAGUE INSTALADAS A LA RED CENTRAL DE LOS LABORATORIOS DE ZOOTECNIA, AGRONOMIA, TECNOLOGIA DE ALIMENTOS, PASTOS Y FORRAJES,NUTRICION ANIMAL</t>
  </si>
  <si>
    <t>SERVICIO DE MANTENIMIENTO Y REPARACIÓN DE LA TOMA UNP DEL CANAL BIAGUIO ARBULU</t>
  </si>
  <si>
    <t>MANTENIMIENTO Y REPARACION DE LAS LLAVES FLUXOMETRICAS DE LOS SSHH DE LA UNP</t>
  </si>
  <si>
    <t>SERVICIO DE LIMPIEZA DE CÚPULA DE CAPTACIÓN DE AGUA, MANTENIMIENTO DE FLOCULADORES, FILTROS Y DECANTADORES DE LA PLANTA DE TRATAMIENTO DE AGUA POTABLE DE LA UNP</t>
  </si>
  <si>
    <t>ADQUISICION DE SOFTWARES INTEGRAL PARA EL REGISTRO DE ALUMNOS</t>
  </si>
  <si>
    <t xml:space="preserve"> FOMENTAR LA MEJORA DE LA CALIDAD ACADEMICA Y DE REGISTRO DE LA POBLACION ESTUDIANTIL 
</t>
  </si>
  <si>
    <t>L.1.2. Identificar las potencialidades de los estudiantes de la educación básica para el acceso equitativo y pertinente a la ESTP</t>
  </si>
  <si>
    <t>OFICINA DE CENTRO DE INFORMATICA Y TELECOMUNICACIONES</t>
  </si>
  <si>
    <t>FACULTADES Y ADMINISTRACION CENTRAL</t>
  </si>
  <si>
    <t xml:space="preserve">SERVICIO DE CONFIGURACIÓN DE HIPERVISORES PARA ALOJAMIENTO DE MÁQUINAS VIRTUALES EN EL CENTRO DE DATOS </t>
  </si>
  <si>
    <t>SERVICIO DE DESARROLLO DEL SISTEMA WEB DE REGISTRO, MATRICULA E INSCRIPCIÓN POR CURSOS PARA LOS ALUMNOS INGRESANTES DE PREGRADO DE LA UNIVERSIDAD NACIONAL DE PIURA</t>
  </si>
  <si>
    <t xml:space="preserve">MANTENIMIENTO DE SOFTWARE DE SEGUIMIENTO ACADÉMICO DEL ESTUDIANTE </t>
  </si>
  <si>
    <t>MANTENIMIENTO DE SOFTWARE DEL SISTEMA DE INSCRIPCIÓN DE CURSOS</t>
  </si>
  <si>
    <t>IMPLEMENTACION DE SEÑALITICAS PARA ACCESOS DE LA UNP</t>
  </si>
  <si>
    <t xml:space="preserve"> ORIENTAR ADECUADAMENTE EL FLUJO DE ENTRADA T SALIDA PEATONAL Y VEHICULAR DENTRO DEL CAMPUS UNIVERSITARIO 
</t>
  </si>
  <si>
    <t>Oficina de Seguridad del Trabajo</t>
  </si>
  <si>
    <t>IMPLEMENTACION DE SEÑALITICAS PARA ACCESOS A LA UNP</t>
  </si>
  <si>
    <t xml:space="preserve">MANTENIMIENTO DE LAVATORIOS EN LAS PUERTAS DE ACCESO PARA LA PREVENCION COVID </t>
  </si>
  <si>
    <t xml:space="preserve"> FORTALECER ACTIVIDADES DE BIOSEGURIDAD PARA LA PREVENCION DEL COVID-19 
</t>
  </si>
  <si>
    <t>SOLUCION INFORMATICA</t>
  </si>
  <si>
    <t xml:space="preserve"> Optimizar la transferencia de información al MINEDU bajo estándares mínimos y plazos establecidos, en concordancia con lo regulado en la Resolución Ministerial 422-2020-MINEDU, que aprueba las ?Disposiciones para la implementación del Sistema Integrado de Información de la Educación Superior Universitaria ? SIIESU? a través del diseño e implementación de una solución informática, para mejorar los sistemas de información implementados, tomando en cuenta el principio de no duplicidad. 
</t>
  </si>
  <si>
    <t>Unidad de  Tecnología de la Información/Dirección de Servicios Académicos</t>
  </si>
  <si>
    <t xml:space="preserve">Unidad de  Tecnología de la Información/Postulantes, Ingresantes, Estudiantes, Egresados, Titulados, Docentes </t>
  </si>
  <si>
    <t>Diseño e implementación de solución informática para el mejoramiento  de la gestión de la información en el marco del SIIESU</t>
  </si>
  <si>
    <t xml:space="preserve"> 1. Diseño de una interfaz informática para la migración oportuna de información personal de postulantes/ingresantes, matriculados, egresados, docentes y personal no docente al Sistema de Recolección de Información de Educación Superior (SIRIES). . Diseño de una interfaz informática para la migración oportuna de información al Sistema de Información Universitaria (SIU). 3. Mejorar el módulo funcional del SIGA-UNIA-NBB. 4. Mejorar el módulo funcional del Sistema de Admisión UNIA. 
</t>
  </si>
  <si>
    <t>DESARROLLO DE  UNA DIPLOMATURA</t>
  </si>
  <si>
    <t xml:space="preserve"> Diseñar y ejecutar una  DIPLOMATURA DE ESPECIALIZACION EN DISEÑO CURRICULAR  dirigido a gestores académicos (docentes a cargo de direcciones académicas) y miembros de las comisiones de reestructuración curricular  a fin de revisar la pertinencia de los planes curriculares vigentes y con ello dar cumplimiento a lo establecido en el artículo 40 de la Ley Universitaria 30220. 
</t>
  </si>
  <si>
    <t>VICEPRESIDENCIA ACADEMICA/DIRECCIONES DE ESCUELAS PROFESIONALES</t>
  </si>
  <si>
    <t xml:space="preserve">Direcciones de Escuelas Profesionales/Docentes/estudiantes </t>
  </si>
  <si>
    <t xml:space="preserve">DESARROLLO DE  UNA DIPLOMATURA DE ESPECIALIZACION PARA LA ACTUALIZACION CURRICULAR </t>
  </si>
  <si>
    <t xml:space="preserve"> 1. Fortalecer las competencias en DISEÑO CURRICULAR de gestores académicos y miembros de las comisiones de reestructuración curricular. 2. Definir los OBJETIVOS EDUCACIONALES. 3. Revisar la pertinencia y redefinir de ser necesario el PERFIL DE EGRESO. 4. Definir las MICROCOMPETENCIAS para las asignaturas del Plan de Estudios. 5. Definir las CAPACIDADES a desarrollar para las asignaturas del Plan de Estudios. 6. Revisar la pertinencia y redefinir de ser necesario el del PERFIL DE INGRESO. 
</t>
  </si>
  <si>
    <t>UNTUMBES</t>
  </si>
  <si>
    <t>535. U.N. DE TUMBES</t>
  </si>
  <si>
    <t>Mejora de la Calidad Universitaria de la UNTUMBES</t>
  </si>
  <si>
    <t xml:space="preserve"> Complementar la mejora de la calidad Educativa en la Universidad Nacional de Tumbes 
</t>
  </si>
  <si>
    <t>Dr. Enrique Benites Juárez/Facultad de Ciencias Agrarias
Mg. Cesar Arredondo Nontol/Dirección General de Bibliotecas
Dr. David Saldarriaga Yacila/Facultad de Ingeniería Pesquera y Ciencias del Mar
Dra. Isabel Narva Roncal/Facultad de Ciencias de la Salud
Ing. Héctor Idrogo Campos/Oficina de Informática y Telecomunicaciones
Dr. Elber Lino Moran/Vicerrectorado Académico
Dr. Manuel Paz López/Vicerrectorado de Investigación</t>
  </si>
  <si>
    <t>Lab. de Suelos/Estudiantes Ing. Agrícola
Biblioteca Central/Est. de UNTumbes
Lab. de Biotecnología Molecular/Est. Ing. Pesquera Acuícola
Lab. de Microcultivos/Est. Ing. Pesquera Acuícola
Lab. de Embriología, Histología y Genética/ Est. Obstetricia, Enfermería Nutrición y Medicina.
Lab. de Fisiología y Fisiopatología/Est. Obstetricia, Enfermería, Nutrición y Medicina.
Oficina de inf. y telecom./Est. de UNTumbes
Vicerrectorado Académico./Docentes UNTUMBES
Vicerrectorado de Investigac/Doc. UNTUMBES</t>
  </si>
  <si>
    <t>Adquisición de equipos y materiales Laboratorio de Suelos</t>
  </si>
  <si>
    <t xml:space="preserve"> Hidrómetro Bouyoucus ASTM N  152- 68 F 
</t>
  </si>
  <si>
    <t>und</t>
  </si>
  <si>
    <t>Tabla de color Munsell</t>
  </si>
  <si>
    <t>2.3.19.12</t>
  </si>
  <si>
    <t>Tamiz N° 10 para partículas de 2 mm</t>
  </si>
  <si>
    <t>Barreno</t>
  </si>
  <si>
    <t>2.3.19.199</t>
  </si>
  <si>
    <t>Tornillo muestreador</t>
  </si>
  <si>
    <t>ADQUISICION DE BIENES Y MATERIALES PARA EL LABORATORIO DE BILOGIA MOLECULAR.</t>
  </si>
  <si>
    <t xml:space="preserve"> MICROPIPETA MONOCANAL VARIABLE DE 100 A 1000 UL 
</t>
  </si>
  <si>
    <t>MICROPIPETA MONOCANAL VARIABLE DE 20 A 200 uL</t>
  </si>
  <si>
    <t>MICROPIPETA MONOCANAL VARIABLE DE 0.5 A 10 uL</t>
  </si>
  <si>
    <t xml:space="preserve"> vernier 
</t>
  </si>
  <si>
    <t>2.3.1 99.1 99</t>
  </si>
  <si>
    <t>ADQUISICION DE EQUIPO Y MATERIALES PARA EL LABORATORIO DE EMBRIOLOGIA HISTOLOGIA Y GENETICA</t>
  </si>
  <si>
    <t>Tubos de vidrio de 13 X 100</t>
  </si>
  <si>
    <t>CAJA</t>
  </si>
  <si>
    <t>MICROPIPETA MONOCANAL VARIABLE DE 500 A 5000 uL</t>
  </si>
  <si>
    <t xml:space="preserve"> MICROPIPETA MONOCANAL VARIABLE DE 2 A 20 uL 
</t>
  </si>
  <si>
    <t>Cápsula de porcelana</t>
  </si>
  <si>
    <t xml:space="preserve">ADQUISICION DE EQUIPO Y MATERIALES PARA EL LABORATORIO EMBRIOLOGIA HISTOLOGIA Y GENETICA </t>
  </si>
  <si>
    <t>Tubo de vidrio de 12 X 75</t>
  </si>
  <si>
    <t>ADQUISICION DE EQUIPO Y MATERIALES PARA EL LABORATORIO EMBRIOLOGIA HISTOLOGIA Y GENETICA</t>
  </si>
  <si>
    <t>PUNTAS AZULES</t>
  </si>
  <si>
    <t>BOLSA</t>
  </si>
  <si>
    <t xml:space="preserve"> Buretas para titulación 
</t>
  </si>
  <si>
    <t>PUNTAS AMARILLAS</t>
  </si>
  <si>
    <t>Adquisición de equipos y materiales Laboratorio de Fisiología y Fisiopatología</t>
  </si>
  <si>
    <t>TUBOS DE VIDRIO DE 13 X 100</t>
  </si>
  <si>
    <t>Cajax100 und</t>
  </si>
  <si>
    <t>LAMINAS PORTA OBJETO</t>
  </si>
  <si>
    <t>Balón de destilación</t>
  </si>
  <si>
    <t>ADQUISICION DE EQUIPOS Y MATERIALES PARA EL LABORATORIO DE SUELOS</t>
  </si>
  <si>
    <t>HEXAMETAFOSFATO DE SODIO</t>
  </si>
  <si>
    <t xml:space="preserve">Propipeta </t>
  </si>
  <si>
    <t>LAMINILLAS CUBRE OBJETO</t>
  </si>
  <si>
    <t>Luna de reloj</t>
  </si>
  <si>
    <t>TUBOS DE VIDRIO DE 12 X 75</t>
  </si>
  <si>
    <t>Caja x 100 und</t>
  </si>
  <si>
    <t>MICRO PIPETA DE 5 ul FIJA</t>
  </si>
  <si>
    <t>Bolsas</t>
  </si>
  <si>
    <t>Fenoltaleína</t>
  </si>
  <si>
    <t xml:space="preserve">MICRO PIPETA DE 500ul VARIABLE </t>
  </si>
  <si>
    <t>Caja</t>
  </si>
  <si>
    <t>MICRO PIPETA DE 10 ul A 100 ul VARIABLE</t>
  </si>
  <si>
    <t>MICRO PIPETA DE 100 u A 1000 ul VARIABLE</t>
  </si>
  <si>
    <t>CARBONATO DE SODIO</t>
  </si>
  <si>
    <t>Peróxido de hidrógeno al 30%</t>
  </si>
  <si>
    <t>MICRO PIPETA DE 5 ul fija</t>
  </si>
  <si>
    <t>BIFTALATO DE POTASIO</t>
  </si>
  <si>
    <t>MICRO PIPETA DE 500 ul fija</t>
  </si>
  <si>
    <t>GRADILLA DE METAL PARA TUBOS DE VIDRIO</t>
  </si>
  <si>
    <t>CLOROFORMO</t>
  </si>
  <si>
    <t>Suscripción de biblioteca</t>
  </si>
  <si>
    <t xml:space="preserve"> Suscripción Biblioteca Investigación 
  Base de Referencia WoS 
 El acceso al contenido científico que ha sido rigurosamente evaluado y seleccionado, sirve tanto para fortalecer el resultado de su investigación como su capacidad para realizar comparaciones justas sobre el impacto de las publicaciones científicas 
 Web of Science le ofrece un viaje de descubrimiento a través de metadatos indexados con precisión y conexiones de citas. Es la única plataforma que incluye índices de citas por tema y especialistas regionales. Con más de 100 millones de registros de 34,000 revistas indexadas en la plataforma, sus usuarios recibirán los mejores datos globales vinculados a través de la red de citas más grande construida por los propios investigadores. 
</t>
  </si>
  <si>
    <t>2.3.25.199</t>
  </si>
  <si>
    <t>CLORURO DE POTASIO</t>
  </si>
  <si>
    <t>ACIDO CLORHIDRICO</t>
  </si>
  <si>
    <t>GRADILLAS DE METAL PARA TUBOS DE VIDRIO</t>
  </si>
  <si>
    <t>ROJO DE METILO</t>
  </si>
  <si>
    <t>PORTAPIPETAS</t>
  </si>
  <si>
    <t>PORTA PIPETAS</t>
  </si>
  <si>
    <t>VERDE DE BROMACRESOL</t>
  </si>
  <si>
    <t xml:space="preserve"> Suscripción de la Biblioteca Virtual de la Fundación Del Libro Universitario para las especialidades de Ciencias Económicas y Sociales 
 La plataforma de libros electronicos es monousuario: lectura online para la descarga de libros  
 el contenido abarca las sgtes areas tematicas: Historia, geografia, literatura,biologia, arte y cultura, Educacion fisica, quimica, Fisica, matematica, teoria de conocimiento, gestion empresarial, psicologia, tecnologia, proyectos socilaes, entre otros 
</t>
  </si>
  <si>
    <t>DICROMATO DE POTASIO</t>
  </si>
  <si>
    <t xml:space="preserve"> Suscripción de la Biblioteca virtual Alfaomega para la Biblioteca Central 
 LECTURA on-line y off line app 
 acceso sera multiusuario 
 descarga del libro en la pc y/o laptop -en la nube 
 se entregaran registro MARC 
 decarga de app alfaomega Cloud  
 La visualizacion se activara en todo los dispositivos moviles 
</t>
  </si>
  <si>
    <t>SULFATO FERROSO</t>
  </si>
  <si>
    <t>LUGOL PARASITOLOGICO</t>
  </si>
  <si>
    <t>ACIDO SULFURICO</t>
  </si>
  <si>
    <t>ACETATO DE AMONIO</t>
  </si>
  <si>
    <t>ALCOHOL ETILICO</t>
  </si>
  <si>
    <t>2.3.18.12</t>
  </si>
  <si>
    <t>SOLUCION SALINA (CLORURO DE SODIO)</t>
  </si>
  <si>
    <t xml:space="preserve"> PALANAS DE AGRICULTOR 
</t>
  </si>
  <si>
    <t>AGAR BASE</t>
  </si>
  <si>
    <t>AGAR MAC CONKEY</t>
  </si>
  <si>
    <t>ADQUISICION DE EQUIPO Y MATERIALES PARA FIBRA OPTICA</t>
  </si>
  <si>
    <t>LAPIZ OPTICO</t>
  </si>
  <si>
    <t>Plan de Capacitación Docente</t>
  </si>
  <si>
    <t>Promocion de la investigacion aplicada en la UN TUMBES</t>
  </si>
  <si>
    <t xml:space="preserve"> Promocion de la investigacion aplicada en la UN TUMBES 
 Objetivos 
 Incrementar la masa crítica que desarrollan investigación científica aplicada en la Universidad Nacional de Tumbes 
Aumentar el número de publicaciones científicas en revistas indexadas en la Universidad Nacional de Tumbes. 
 Metas: 
 Aumentar a 20 el numero de profesores registrados en el registro de investigadores RENACYT 
Publicar 23 artículos científicos en revistas indexadas adicionales a los que ya se vienen publicando 
</t>
  </si>
  <si>
    <t xml:space="preserve">IMPLEMENTACION DE FIBRA OPTICA
</t>
  </si>
  <si>
    <t xml:space="preserve"> Pinza de trifasico 
</t>
  </si>
  <si>
    <t xml:space="preserve"> Etiquetadora para cables 
</t>
  </si>
  <si>
    <t xml:space="preserve"> KITS de Herramientas 
</t>
  </si>
  <si>
    <t>2.3.111.16</t>
  </si>
  <si>
    <t xml:space="preserve"> Pigtail de fibra optica 
</t>
  </si>
  <si>
    <t>2.3.16.199</t>
  </si>
  <si>
    <t xml:space="preserve">MANTENIMIENTO DE LOS SERVICIOS HIGIENICOS EN LOS DIFERENTES AMBIENTES DE LA UNIVERSIDAD NACIONAL DE TUMBES
</t>
  </si>
  <si>
    <t xml:space="preserve"> LOS SERVICIOS HIGIENICOS QUE SON USADOS POR EL ALUMNADO, NO SE ENCUENTRAN EN  LAS CONDICIONES ADECUADOS, POR LO QUE ES NECESARIO REALIZAR LOS TRABAJOS DE: LIMPIEZA Y DESINFECCION, REEMPLAZO DE ACCESORIOS Y MANTENIMIENTO EN INODOROS, LAVAMANOS Y URINARIOS, REEMPLAZO DE LLAVE PARA LAVAMANOS Y MANTENIMIENTO DE PUERTAS INTERNAS Y EXTERNAS, INCLUYENDO LA CERRAJERIA. 
</t>
  </si>
  <si>
    <t>Mantenimiento del Auditorio de la Facultad de ciencias de la Salud de la UNTumbes</t>
  </si>
  <si>
    <t xml:space="preserve"> - Mantenimiento de 190 Butacas. 
- Mantenimiento de 90 m2 de Cielo Raso 
</t>
  </si>
  <si>
    <t>Mantenimiento de Generadores de Energía Eléctrica de la universidad nacional de tumbes</t>
  </si>
  <si>
    <t xml:space="preserve"> - Mantenimiento de 2 generadores de Energía de la ciudad universitaria. 
- Mantenimiento de 1 generador de Energía de la Facultad de ingeniería pesquera y ciencias del mar. 
- Mantenimiento de 1 generador de Energía de la Facultad de ciencias agrarias. 
- Mantenimiento de 1 generador de Energía de la Facultad de Ciencias económicas. 
</t>
  </si>
  <si>
    <t>Mantenimiento del Mobiliario académico de la Universidad Nacional de Tumbes</t>
  </si>
  <si>
    <t xml:space="preserve"> - Mantenimiento de 998 Carpetas Unipersonales. 
- Mantenimiento de 21 escritorios de madera. 
- Mantenimiento de 18 escritorios metálicos.  
- Mantenimiento de 64 sillas de madera. 
- Mantenimiento de 76 sillas metálicas.  
</t>
  </si>
  <si>
    <t>Mantenimiento del cerco perimétrico y caseta de vigilancia de la Facultad de Ingeniería pesquera y Ciencias del mar, de la UNTumbes.</t>
  </si>
  <si>
    <t xml:space="preserve"> -mantenimiento de la caseta de vigilancia. 
-mantenimiento de 330 m de cerco perimétrico. 
</t>
  </si>
  <si>
    <t>Mantenimiento de puertas y ventanas de las aulas academicas de la UNTumbes.</t>
  </si>
  <si>
    <t xml:space="preserve"> - Mantenimiento de puertas y ventanas de 103 las aulas. 
</t>
  </si>
  <si>
    <t>Limpieza y Mantenimiento de las edificaciones de la Ciudad universitaria de la UNTumbes</t>
  </si>
  <si>
    <t xml:space="preserve"> - Limpieza y Mantenimiento de 60 Aulas académicas. 
- Limpieza y Mantenimiento de 7 Laboratorios de Computación. 
- Limpieza y Mantenimiento de 50 Laboratorios químicos y biológicos.  
- Limpieza y Mantenimiento de 25 Talleres Académicos. 
</t>
  </si>
  <si>
    <t>ACONDICIONAMIENTO Y REMODELACION DE LA CLINICA ODONTOLOGICA 1</t>
  </si>
  <si>
    <t xml:space="preserve"> LA MEJORA Y ADECUACION DE LOS LABORATORIOS DE ODONTOLOGIA EN EL AREA DE DIAGNOSTICO CLINICO, DIAGNOSTICO POR IMAGENES, DE TRATAMIENTO PARA NIÑOS Y ADULTOS, Y LOS LABORATORIOS DE SIMULACION, ADEMAS DE LAS CONDICIONES FISICAS DE LAS MISMAS Y SOBRE TODO TENIENDO EN CUENTA QUE SOMOS UNA CARRERA DE ALTO RIESGO POR LAS CONDICIONES ACTUALES DE LA CRISIS SANITARIA POR EL COVID 19, SE HACE NECESARIO LA MEJORA Y ADECUACION DE LOS LABORATORIOS YA QUE LA CARRERA DE ODONTOLOGIA TIENE COMO OBJETIVO FORMAR AL 
</t>
  </si>
  <si>
    <t>DR. VICTOR AZAÑEDO RAMIREZ - DIRECTOR DE LA ESCUELA PROFESIONAL DE ODONTOLOGÍA.</t>
  </si>
  <si>
    <t xml:space="preserve">E.A.P DE ODONTOLOGÍA 
</t>
  </si>
  <si>
    <t>ACONDICIONAMIENTO Y REMODELACION DE INSTALACIONES LA CLINICA ODONTOLOGICA 1</t>
  </si>
  <si>
    <t xml:space="preserve"> SERVICIO DE DEMOLICION DE MESAS DE CONCRETO, DESMONTAJE DE PUERTAS Y VENTANAS DE LA CLINICA ODONTOLOGICA 1 
</t>
  </si>
  <si>
    <t xml:space="preserve"> SERVICIO DE REINSTALACION DE VENTANAS EXISTENTES,MANTENIMIENTO DE MUROS INTERIORES Y CIELO RASO DE LA CLINICA ODONTOLOGICA 1 
</t>
  </si>
  <si>
    <t>ACONDICIONAMIENTO Y REMODELACION DE INSTALACIONES DE LA CLINICA ODONTOLOGICA 1</t>
  </si>
  <si>
    <t xml:space="preserve"> SERVICIO DE ADECUACION E INSTALACION DE SISTEMA DE AGUA Y DESAG&amp;Uuml;E DE LA CLINICA ODONTOLOGICA 1 
</t>
  </si>
  <si>
    <t xml:space="preserve"> SERVICIO DE ADECUACION E INSTALACION DE CIRCUITOS ELECTRICOS DE LA CLINICA ODONTOLOGICA 1 
</t>
  </si>
  <si>
    <t xml:space="preserve"> SERVICIO DE ADECUACION E INSTALACION DE CIRCUITOS PARA REDES Y DATA DE LA CLINICA ODONTOLOGICA 1 
</t>
  </si>
  <si>
    <t>MANTENIMIENTO DE SILLONES DENTALES DE LA CLINICA ODONTOLOGICA 1</t>
  </si>
  <si>
    <t xml:space="preserve"> SERVICIO DE MANTENEMIENTO DE 08 SILLONES DENTALES DE LA CLINICA ODONTOLOGICA 1 
</t>
  </si>
  <si>
    <t>ACONDICIONAMIENTO Y REMODELACION DE LA CLINICA ODONTOLOGICA 2</t>
  </si>
  <si>
    <t>DR. JOSE ERNESTO GONZALES SANCHEZ - DECANO DE LA FACULTAD DE MEDICINA HUMANA Y ODONTOLOGÍA.</t>
  </si>
  <si>
    <t>E.A.P DE ODONTOLOGÍA</t>
  </si>
  <si>
    <t xml:space="preserve"> SERVICIO DE DEMOLICION DE MESAS DE CONCRETO, DESMONTAJE DE PUERTAS Y VENTANAS DE LA CLINICA ODONTOLOGICA 2 
</t>
  </si>
  <si>
    <t>ACONDICIONAMIENTO Y REMODELACION DE INSTALACIONES DE LA CLINICA ODONTOLOGICA 2</t>
  </si>
  <si>
    <t xml:space="preserve"> SERVICIO DE CONSTRUCION DE PISO E=10CM; SUMINISTRO E INSTALACION DE VIDRIO LAMINADO E=6MM, SITEMA NOVA; MANTENIMIENTO DE MUROS INTERIORES Y CIELO RASO DE LA CLINICA ODONTOLOGICA 2 
</t>
  </si>
  <si>
    <t xml:space="preserve"> SISTEMA DE APERTURA E INSTALACION DE SISTEMA DE AGUA Y DESAG&amp;Uuml;E DE LA CLINICA ODONTOLOGICA 2 
</t>
  </si>
  <si>
    <t xml:space="preserve"> SERVICIO DE APERTURA E INSTALACION DE CIRCUITOS ELECTRICOS DE LA CLINICA ODONTOLOGICA 2 
</t>
  </si>
  <si>
    <t>ACONDICIONAMIENTO Y REMODELACION DE INSTALACIONES</t>
  </si>
  <si>
    <t>SERVICIO DE APERTURA E INSTALACIÓN DE CIRCUITOS PARA REDES Y DATA</t>
  </si>
  <si>
    <t>MANTENIMIENTO DE EQUIPOS DE LA CLINICA ODONTOLOGICA 2</t>
  </si>
  <si>
    <t xml:space="preserve"> SERVICIO DE MANTENEMIENTO DE UN EQUIPO DE RAYOS DE LA CLINICA ODONTOLOGICA 2 
</t>
  </si>
  <si>
    <t xml:space="preserve"> SERVICIO DE MANTENEMIENTO DE 16 SILLONES DENTALES DE LA CLINICA ODONTOLOGICA 2 
</t>
  </si>
  <si>
    <t>MEJORA DE LOS PROCESOS DE TRANSFERENCIA E INNOVACIÓN DE LA UNIVERSIDAD NACIONAL HERMILIO VALDIZAN</t>
  </si>
  <si>
    <t xml:space="preserve"> LA UNIVERSIDAD NACIONAL HERMILIO VALDIZAN REQUIERE LA IMPLEMENTACION DEL LABORATORIO DE INNOVACION, UN ESPACIO DE CREATIVIDAD Y UNA SERIE DE PROTOCOLOS PARA QUE JOVENES, TECNICOS, EMPRESAS PRIVADAS Y ORGANIZACIONES DE LA SOCIEDAD CIVIL PARTICIPEN EN LA RESOLUCION DE PROBLEMAS DEL ENTORNO MEDIANTE LA APLICACION DE RECURSOS LOCALES ESPECIFICOS. PERMITEN LA COLABORACION ENTRE EL SECTOR PRIVADO, EL SECTOR ACADEMICO Y LA SOCIEDAD CIVIL. EL LABORATORIO DE INNOVACION, DE LA UNIVERSIDAD NACIONAL HERMIL 
</t>
  </si>
  <si>
    <t>DIRECCIÓN DE INNOVACIÓN Y TRANSFERENCIA TECNOLÓGICA</t>
  </si>
  <si>
    <t>14 FACULTADES (05 GRUPOS MULTIDICIPLINARIOS)</t>
  </si>
  <si>
    <t>ADQUISICION DE MATERIALES VINIL AUTOADHESIVO CON DISEÑO</t>
  </si>
  <si>
    <t xml:space="preserve"> VINIL AUTOADHESIVO CON DISEÑO 
</t>
  </si>
  <si>
    <t>METRO</t>
  </si>
  <si>
    <t>DESARROLLO DE SOFTWARE CREACIÓN DE UN OBSERVATORIO DE VIGILANCIA TECNOLÓGICA E INTELIGENCIA COMPETITIVA - OVTIC</t>
  </si>
  <si>
    <t xml:space="preserve"> SERVICIO DE DESARROLLO DE SOFTWARE PARA LA CREACION DE UN OBSERVATORIO DE VIGILANCIA TECNOLOGICA E INTELIGENCIA COMPETITIVA - OVTIC 
</t>
  </si>
  <si>
    <t>SERVICIO DE MANTENIMIENTO DE LA INFRAESTRUCTURA  DE LA FACULTAD DE EDUCACION DE LA UNIVERSIDAD NACIONAL DE LA AMAZONIA PERUANA (UNAP)-LORETO / SGTO. LORES/BERMUDEZ</t>
  </si>
  <si>
    <t xml:space="preserve"> Ambientes presentan fisuras en la losa la misma ue compromete la estructura al encontrarse en riesgo de desprendimiento; inadecuadas instalaciones sanitarias e instalaciones electricas es necesario intervenir dichos espacios a fin de dejarlos optimos apara una adecuada prestacion del servicio educativo 
</t>
  </si>
  <si>
    <t>FACULTAD DE CIENCIAS DE LA EDUCACIÓN Y HUMANIDADES</t>
  </si>
  <si>
    <t>"SERVICIO DE MANTENIMIENTO DE LA INFRAESTRUCTURA  DE LA FACULTAD DE EDUCACION DE LA UNAP, LOCAL BERMUDEZ Y LOCAL SARGENTO LORES</t>
  </si>
  <si>
    <t xml:space="preserve"> Mantenimiento del sistema eléctrico (tableros electricos, sistema de puesta a tierra) , mantenimiento de puertas y ventanas de madera, puertas y ventanas de metalicas, pintado de los ambientes del módulo principal de la Facultad de Agronomía, mantenimiento de pisos y veredas, cobertura y cielorrasos y mantenimiento de instalaciones sanitarias 
</t>
  </si>
  <si>
    <t>UNCP</t>
  </si>
  <si>
    <t>Sistema de evaluación, monitoreo y estímulo del desempeño académico docente en estudios no presenciales</t>
  </si>
  <si>
    <t xml:space="preserve"> El proyecto pretende fortalecer el proceso enseñanza-aprendizaje no presencial de la universidad, fomentando el desarrollo de competencias docentes a través del acompañamiento virtual,  y también identificar las necesidades y dificultades en el desarrollo de las asignaturas, a través de la evaluación para realizar los cambios y mejoras a fin de optimizar el logro de los resultados y brindar un servicio adecuado a los estudiantes. 
 Las actividades contempladas en el proyecto, responden a la resolución Ministerial N  085-2020-MINEDU, donde se aprueba las orientaciones para la continuidad del servicio educativo superior universitario, en el marco de la emergencia sanitaria, a nivel nacional, y mediante Resolución del Consejo Directivo N  039-2020-SUNEDO-CD se establece los criterios para la adaptación de la educación no presencial con carácter excepcional, de las asignaturas comprendidas en programas académicos universitarios en el marco de la emergencia sanitaria; además indica (Artículo 6.2 ) la adaptación comprende la implementación de acciones orientadas a la capacitaciones en las herramientas pedagógicas basadas en plataformas virtuales o tecnologías de la Información y Comunicación. Mediante Resolución N&amp;ordm; 0304-CU-2021 la UNCP aprueba el desarrollo del Semestre Académico 2021-I de manera no Presencial, en mérito al Decreto Supremo N  009-2021-SA, que prorroga la Emergencia Sanitaria Nacional. 
 Es importante mencionar que, el proyecto forma parte de la sexta recomendación de Licenciamiento Institucional:  Fortalecer la articulación de los procesos de evaluación y capacitación docente para la mejora continua del proceso de enseñanza-aprendizaje, tanto para las actividades realizadas a nivel institucional, como para las actividades realizadas por cada facultad.  
</t>
  </si>
  <si>
    <t>Unidad de Innovación Académica</t>
  </si>
  <si>
    <t>Docentes, estudiantes.</t>
  </si>
  <si>
    <t xml:space="preserve">Acompañamiento virtual de la labor docente
</t>
  </si>
  <si>
    <t xml:space="preserve"> 1. Acompañamiento virtual de la labor docente: 
 &amp;bull; Asistencia a los coordinadores de aprendizaje Virtual de Facultades. 
&amp;bull; Capacitaciones y talleres en TIC&amp;rsquo;s a los coordinadores de Aprendizaje Virtual de Facultades. 
 Esta actividad considera realizar capacitaciones a través de consultorías.  
</t>
  </si>
  <si>
    <t>Consultoría</t>
  </si>
  <si>
    <t>Evaluación y estímulo del desempeño académico docente.</t>
  </si>
  <si>
    <t xml:space="preserve"> 2. Evaluación y estímulo del desempeño académico docente. 
&amp;bull; Elaboración del instrumento de Evaluación y Estímulo Docente. 
&amp;bull; Plan de evaluaciones. 
&amp;bull; Programa de Estímulo a Docentes 
 Para la elaboración del instrumento de evaluación se realizará la contrata de servicios de un consultor.  
</t>
  </si>
  <si>
    <t>Seguimiento de las plataformas educativas.</t>
  </si>
  <si>
    <t xml:space="preserve"> 3. Seguimiento de las plataformas educativas. 
&amp;bull; Elaboración del instrumento de evaluación de Plataforma educativa y desempeño de usuarios. 
 &amp;bull; Reporte y análisis de los accesos, desempeño de usuarios docente y estudiante, y otros reportes de las plataformas educativas. 
 Para la elaboración del instrumento de seguimiento de plataforma se realizará la contrata de servicios de un consultor.  
</t>
  </si>
  <si>
    <t xml:space="preserve">Consultoría </t>
  </si>
  <si>
    <t>Seguimiento de la satisfacción estudiantil.</t>
  </si>
  <si>
    <t xml:space="preserve"> 4. Seguimiento de la satisfacción estudiantil. 
&amp;bull; Elaboración del instrumento de seguimiento de satisfacción estudiantil. 
&amp;bull; Análisis del resultado del Seguimiento de la satisfacción estudiantil respecto al desarrollo de la educación no presencial al desempeño del docente y jefe de práctica y plataformas educativas. 
 Para la elaboración del instrumento y el análisis del seguimiento de satisfacción estudiantil se realizará la contrata de servicios de un consultor.  
</t>
  </si>
  <si>
    <t>Adquisición del sistema de integrado académico (software)</t>
  </si>
  <si>
    <t xml:space="preserve">   El proyecto tiene como finalidad, fortalecer la calidad del servicio de la Universidad, a través de la adquisicion del Sistema Integrado Académico, la automatización de los procesos administrativos académicos actuales, rompiendo las barreras burocráticas como parte de la mejora continua para un adecuado servicio, además de contener los módulos que forman parte de las Condiciones Básicas de Calidad del Licenciamiento, teniendo como principales beneficiarios los estudiantes y docentes.  
  Es importante indicar que en el proceso de Licenciamiento se presentaron los módulos requeridos; sin embargo estos ya se encuentran desfazados por los cambios que se han dado en pro de la mejora continua, además de no estar integrados, por lo que es importante su desarrollo ya que se obtendrá de los reportes que genere el Sistema, el Formato de Licenciamiento C9, así como información para el SIRIES referido a Carga Académica de docentes e información de estudiantes.  
   El Sistema Integrado contemplará los siguientes módulos:  
Módulo de Diseños Curriculares  
&amp;amp;bull; Diseños Curriculares  
&amp;amp;bull; Resoluciones y Planes de Estudio de las Carreras Profesionales  
&amp;amp;bull; Sistema de Evaluación  
Módulo de Gestión Docente  
&amp;amp;bull; Perfil Docente  
&amp;amp;bull; Carga Académica  
&amp;amp;bull; Sílabos  
&amp;amp;bull; Horario de Carreras Profesionales  
&amp;amp;bull; Registro de Gestión Universitaria  
&amp;amp;bull; Portafolio Académico  
Módulo de matricula   
&amp;amp;bull; Matriculas  
&amp;amp;bull; Desmatrículas y Licencias  
&amp;amp;bull; Actualizaciones de Matrículas  
&amp;amp;bull; Datos de Estudiantes y egresados  
Módulo de Gestión de notas  
&amp;amp;bull; Registro de Calificaciones auxiliares.   
&amp;amp;bull; Registro de Asistencia y Calificaciones por consolidado parcial.  
&amp;amp;bull; Calificaciones finales  
Módulo de almacenamiento digital de documentación académica.  
&amp;amp;bull; Registro y acopio de documentos Académicos   
&amp;amp;bull; Archivo de cada estudiante y egresado por código de matrícula  
&amp;amp;bull; Archivo de Carreras profesionales  
&amp;amp;bull; Archivo de Informes Académicos  
Módulo de CUNA  
&amp;amp;bull; Constancias de CUNA  
&amp;amp;bull; Información de Control de Pagos de estudiantes Pregrado y Posgrado  
Módulo de repositorio de Imagen  
&amp;amp;bull; BD de usuarios  
Módulo de Reportes  
&amp;amp;bull; Formatos de Licenciamiento respecto a reportes académicos  
&amp;amp;bull; Reporte de Carga Académica  
&amp;amp;bull; Reporte de Rendimiento Académico  
&amp;amp;bull; Otros reportes académicos correspondientes a cada Módulo  
Módulo de Constancias de Egresados  
&amp;amp;bull; Constancias de Egresados  
&amp;amp;bull; Información de estudiantes y egresados  
&amp;amp;bull; Certificados y constancias de los estudiantes y egresados  
&amp;amp;bull; Submódulo de Facultades  
Módulo de Certificados de Estudio.  
&amp;amp;bull; Certificados de Estudios  
&amp;amp;bull; Información de estudiantes y egresados  
&amp;amp;bull; Certificados y constancias de los estudiantes y egresados  
&amp;amp;bull; Submódulo de Facultades  
Módulo de encuesta  
&amp;amp;bull; Instrumentos de Encuesta  
&amp;amp;bull; Aplicación de las Encuestas  
&amp;amp;bull; BD de encuestas  
Módulo de Tutoría  
&amp;amp;bull; Registro de atenciones de Tutoría  
&amp;amp;bull; Registro de Tutores  
&amp;amp;bull; Registro de Tutorandos  
&amp;amp;bull; Actividades de Tutoría  
&amp;amp;bull; Otros registros  
Módulo de Egresados  
&amp;amp;bull; Registro de Egresados  
&amp;amp;bull; Eventos y actividades  
&amp;amp;bull; Inserción Laboral  
&amp;amp;bull; Otros registros de Egresados  
Módulo de consultas y monitoreo.  
&amp;amp;bull; Accesos por categoría y privilegios de usuarios para consultas.  
&amp;amp;bull; Accesos por categoría y privilegios de usuario para monitoreo.  
</t>
  </si>
  <si>
    <t>Dirección de Gestión e Innovación Académica</t>
  </si>
  <si>
    <t>Docentes, estudiantes, egresados y unidades administrativas.</t>
  </si>
  <si>
    <t>Desarrollo del Sistema Integrado Académico </t>
  </si>
  <si>
    <t xml:space="preserve"> 1.. Desarrollo del Sistema Integrado Académico  
     Consiste en los procesos de elaboración del sistema integrado Académico, de  acuerdo al siguiente detalle: 
&amp;bull; Análisis de Procesos  
&amp;bull; Diseño de la BD  
&amp;bull; Programación del sistema por cada módulo. 
&amp;bull; Pruebas del sistema  
&amp;bull; Manuales del sistema  
&amp;bull; Puesta en marcha  
 Para esta actividad se requiere de el servicio externo de expertos en desarrollo de sistemas,  
</t>
  </si>
  <si>
    <t>adquisicion de sistemas informáticos</t>
  </si>
  <si>
    <t>Capacitaciones a usuarios docentes y estudiantes.</t>
  </si>
  <si>
    <t xml:space="preserve"> 2. Capacitaciones a usuarios docentes y estudiantes. 
 Esta actividad tiene como meta asistir y capacitar al total de estudiantes matriculados y a los docentes de la UNCP con Carga Académica vigente al momento de la implementación del Sistema, a través de talleres para la comprensión y el uso adecuado del Sistema Integrado Académico. Para lo cual se requerirá el servicio de 4 consultores, quienes realizarán los talleres con las facultades que se le designen de acuerdo al Plan de Capacitación elaborado por la Unidad de Innovación Académica. 
</t>
  </si>
  <si>
    <t>Análisis de Infraestructura Tecnológica</t>
  </si>
  <si>
    <t xml:space="preserve"> 3. Análisis de Infraestructura Tecnológica 
 Para esta actividad se requerirá el asesoramiento de un consultor externo especialista en el rubro, que realice el análisis de la Infraestructura Tecnólogica y emita los hallazgos correspondientes. 
</t>
  </si>
  <si>
    <t>Gestión del Servidor</t>
  </si>
  <si>
    <t xml:space="preserve"> 4.  Gestión del Servidor 
Para esta actividad se requerirá contratar los servicios de alquiler de un servidor en la Nube. 
</t>
  </si>
  <si>
    <t xml:space="preserve">servicios de alquiler de servidor </t>
  </si>
  <si>
    <t>Actualización de Diseños curriculares de Pregrado</t>
  </si>
  <si>
    <t xml:space="preserve"> 1.- La Ley Universitaria (Ley 30220) en su Artículo 40  establece que   El Currículo se debe actualizar cada tres (3) años o cuando sea conveniente, según los avances científicos y tecnológicos&amp;rdquo;. La UNCP en el año 2018 actualizó los Diseños Curriculares de todos su Programas de Estudio. 
2.- De acuerdo a los indicadores 11 y 12 de  las Condiciones Básicas de Calidad (CBC) debe existir Vinculación de la oferta educativa con la demanda laboral; así también la oferta educativa debe estar relacionada con las políticas nacionales y regionales de educación universitaria. Para el primer caso, en el año 2020  realizaron estudios de demanda social y de mercado laboral; para el segundo caso, la vinculación se logra en el proceso de actualización curricular. 
Así mismo, el Programa Presupuestal 0066 (PP0066), en lo que se refiere al Producto  Programas Curriculares adecuados&amp;rdquo;, considera como una etapa de la organización de este producto el seguimiento y evaluación de los mismos, debiendo realizarse cada año; para ello sugiere como estrategia el  Desarrollo de capacidades institucionales para rediseñar y actualizar programas curriculares para que se encuentren permanentemente vinculados con las demandas laborales y sociales&amp;rdquo;.  
Finalmente la UNCP declara como Misión Institucional  Desarrollar Investigación y brindar formación profesional, humanista a estudiantes universitarios, con servicios de calidad, pertinentes, manteniendo su identidad y transfiriéndola para el desarrollo regional y nacional, con responsabilidad social&amp;rdquo;. En tal sentido, es preciso recordar que la Calidad y la Pertinencia, implica (entre otros aspectos) contar con documentos académicos actualizados que respondan al contexto que es dinámico y cambiante.  
</t>
  </si>
  <si>
    <t>Unidad de Innovación Académica (OGIA)</t>
  </si>
  <si>
    <t>Facultades/ 25
25 Escuelas profesionales.
11,200 estudiantes</t>
  </si>
  <si>
    <t xml:space="preserve"> Actualización de Diseños curriculares de 25 carreras profesionales 
</t>
  </si>
  <si>
    <t xml:space="preserve">Mejoramiento de la tutoría académica socio afectiva del estudiante </t>
  </si>
  <si>
    <t xml:space="preserve"> La ley Universitaria N  30220 en su artículo 87 Deberes del docente, numeral 5 específica    Brindar tutoría a los estudiantes para orientarlos en su desarrollo profesional y/o académico.  Por lo que resulta indispensable brindar este fortalecimiento permanente a los docentes que además de la docencia en clase, también guíen en el proceso de formación de los estudiantes.  
Habiendo mencionado esto, precisamos que nuestra propuesta involucra un modelo efectivo que no solo involucra a los docentes sino también busca sensibilizar a los estudiantes sobre la importancia que tiene esta tutoría en su formación profesional que involucra a 250 Tutores de 25 facultades y 10 000 estudiantes. 
</t>
  </si>
  <si>
    <t>Unidad de Tutoría y Seguimiento del Egresado, 25 coordinadores facultades</t>
  </si>
  <si>
    <t>250 Docentes, 10,000 estudiantes.</t>
  </si>
  <si>
    <t xml:space="preserve">  Evaluación del programa: Implementar un tamizaje general que permita evidenciar la efectividad del programa, esto se realizaría con los 10 000 estudiantes, tanto antes del programa, como después del mismo. 
- Identidad del programa: Generar a través de medios audiovisuales, una identidad propia del programa anexada a UNCP, la que permita generar un movimiento de participación activa y un sentimiento de pertenencia al mismo. Así mismo implementar un espacio virtual (app) donde los alumnos encuentren recursos de auto monitorización y crecimiento 
- Sensibilización: Implementar 25 jornadas de sensibilización (En horarios específicos para cada nivel), con cada facultad, donde los alumnos puedan conocer de forma lúdica, el programa desde su identidad y motivarse a participar activamente, junto a los tutores, en los objetivos establecidos 
- Capacitación: Llevar sesiones de capacitación a los tutores en  Crecimiento Socio-emocional para la educación&amp;rdquo;, para que puedan comprender, en un programa de 6 meses, los fundamentos y técnicas, desde la teoría del comportamiento basado en evidencias, que aportan al equilibrio y la maduración emocional de los alumnos. Todo esto desde un enfoque de comunidad educativa. Aquí estaríamos implementando una sesión quincenal para tutores de cada facultad. Lo que significaría 50 sesiones mensuales durante 6 meses 
- Supervisión: Aquí los mismos capacitadores, entregarían una hora extra para poder supervisar la labor y las grabaciones del trabajo de los tutores, así mismo entregando retroalimentación para mejorar las técnicas. 
- Informes estadísticos de efectividad: Al finalizar el programa se entregaría informes detallados acerca de las dimensiones mejoradas desde el programa. 
</t>
  </si>
  <si>
    <t>programa de capacitación y acompañamiento</t>
  </si>
  <si>
    <t>Mejoramiento del Sistema de Seguimiento del Egresado</t>
  </si>
  <si>
    <t xml:space="preserve"> El programa Presupuestal 066 mide sus indicadores de desempeño con estudios realizados a egresados por lo que es necesario contar con información pertinente que tiene diversos propósitos; se relacionan con el análisis y rediseño curricular, pero también permiten articular los requisitos de ingreso a la universidad, así como la inserción de los egresados al mercado laboral. En este último punto se caracteriza a los profesionales en virtud de los aspectos de la contratación y del ejercicio laboral 
</t>
  </si>
  <si>
    <t>gestion e innovacion academica, estudiantes y egresados</t>
  </si>
  <si>
    <t xml:space="preserve"> Contratación de una consultora para el desarrollo del estudio , contar con información pertinente para el desarrollo institucional (El seguimiento de egresados y los estudios con empleadores pueden tener diversos propósitos; se relacionan con el análisis y rediseño curricular, pero también permiten articular los requisitos de ingreso a la universidad así como la inserción de los egresados al mercado laboral. En este último punto se caracteriza a los profesionales en virtud de los aspectos de la contratación y del ejercicio laboral, siempre con el fin de mejorar la calidad del servicio que la universidad brinda.)   
Considerando estos aspectos 
- Características de la empresa o institución (ubicación, rubro y otros) 
- Necesidades de la empresa o institución 
- Desempeño laboral de los egresados 
- Satisfacción con la enseñanza  
-Conclusiones 
</t>
  </si>
  <si>
    <t xml:space="preserve"> Sistematización y difusión de experiencias, lo que permitirá mantener el vínculo con los egresados (Obtiene información adecuada para ejecutar diversas actividades manteniendo el vinculo con los egresados de tal manera que muestren mejor predisposición para el rellenado de encuestas u otros) y también permite involucrar a la sociedad en general a las actividades y el desarrollo de la universidad en la región Junín 
</t>
  </si>
  <si>
    <t>consultorías</t>
  </si>
  <si>
    <t xml:space="preserve"> Contrato de una consultora para la realización los eventos: III Encuentro de Egresados Destacados, lograr la identificación de los estudiantes y egresados con su alma mater (mediante ponencias VIRTUALES brindar guía a los estudiantes de últimos ciclos y recién egresados para acelerar su logro al éxito con la referencia de experiencias vividas por egresados que han logrado posicionarse empresarial y laboralmente)  
I Encuentro de egresados empresarios, mediante ponencias VIRTUALES permitir el acercamiento de empresarios egresados los cuales pueden brindar experiencias de emprendimiento y oportunidades laborales. 
</t>
  </si>
  <si>
    <t>Realización de estudio de demanda social y de demanda laboral de las siete carreras profesionales de  la Facultad de Educación y Contabilidad</t>
  </si>
  <si>
    <t xml:space="preserve"> 1.- La Ley Universitaria (Ley 30220) en su Artículo 40  establece que   El Currículo se debe actualizar cada tres (3) años o cuando sea conveniente, según los avances científicos y tecnológicos&amp;rdquo;. La UNCP en el año 2018 actualizó los Diseños Curriculares de todos su Programas de Estudio. De acuerdo a los indicadores 11 y 12 de  las Condiciones Básicas de Calidad (CBC) debe existir vinculación de la oferta educativa con la demanda laboral; así también, la oferta educativa debe estar relacionada con las políticas nacionales y regionales, y de educación universitaria. Para el primer caso, en el año 2020 se  realizaron estudios de demanda social y de mercado laboral de  carreras profesionales de 23 Facultades. Debido a factores internos y externos faltó llevar a cabo los estudios de las carreras profesionales de Educación y Contabilidad. La vinculación con la demanda social y laboral, se logra en el proceso de actualización curricular. 
Por su parte, el Programa Presupuestal 0066 (PP0066), en lo que se refiere al Producto  Programas Curriculares adecuados&amp;rdquo;, considera como una etapa de la organización de este producto el seguimiento y evaluación de los mismos, debiendo realizarse cada año; para ello sugiere como estrategia el  Desarrollo de capacidades institucionales para rediseñar y actualizar programas curriculares para que se encuentren permanentemente vinculados con las demandas laborales y sociales&amp;rdquo;.  
Finalmente la UNCP declara como Misión Institucional  Desarrollar Investigación y brindar formación profesional, humanista a estudiantes universitarios, con servicios de calidad, pertinentes, manteniendo su identidad y transfiriéndola para el desarrollo regional y nacional, con responsabilidad social&amp;rdquo;. En tal sentido, es preciso recordar que la Calidad y la Pertinencia, implica (entre otros aspectos) contar con documentos académicos actualizados que respondan al contexto que es dinámico y cambiante.  
</t>
  </si>
  <si>
    <t>Unidad de Innovación Académica (OGGIA)</t>
  </si>
  <si>
    <t xml:space="preserve">07carreras profesionales - Facultad de Educación
1100 estudiantes
</t>
  </si>
  <si>
    <t>Realización de estudio de demanda social y de demanda laboral de las carreras profesionales de la Facultad de Educación.</t>
  </si>
  <si>
    <t xml:space="preserve"> Realización de estudio de demanda social y de demanda laboral de las carreras profesionales de Educacion inicial, educación primaria, Educación fisica y psicomotricidad, Educacion secundaria: Filosofia, ciencias sociales y RRHH, Ciencias naturales y ambientales, Ciencias matemáticas e informatica, Lenguas literatura y comunicación. 
</t>
  </si>
  <si>
    <t>Realización de estudio de demanda social y de demanda laboral de la carrera profesional de Contabilidad</t>
  </si>
  <si>
    <t xml:space="preserve"> Realización de estudio de demanda social y de demanda laboral de la carrera profesional de Contabilidad 
</t>
  </si>
  <si>
    <t>UNH</t>
  </si>
  <si>
    <t>Mantenimiento preventivo y correctivo de hardware y software para mejorar el servicio educativo brindado.</t>
  </si>
  <si>
    <t xml:space="preserve"> El mantenimiento de hardware y software es indispensable para el optimo funcionamiento de las funciones sustantivas de la universidad, a fin de mantenerlas y conservarlas se propone el mantenimiento de 9 servidores, 100 equipos computaciones de áreas académicas y el mantenimiento del software académico para mejorar los reportes académicos de los registros de estudiantes. 
</t>
  </si>
  <si>
    <t>Oficina de Tecnologías de Información y comunicación</t>
  </si>
  <si>
    <t>Servicio de mantenimiento a todo costo de equipos de computo.</t>
  </si>
  <si>
    <t xml:space="preserve"> Mantenimiento y Mejoramiento del Nuevo Centro de Datos de la UNH ubicado en Av. Agricultura N&amp;ordm; 319 ? 321. Ciudad Universitaria de Paturpampa. 
</t>
  </si>
  <si>
    <t>Mantenimiento del sistema académico.</t>
  </si>
  <si>
    <t xml:space="preserve"> Servicio de mantenimiento del sistema académico a todo coato. 
</t>
  </si>
  <si>
    <t>UNA</t>
  </si>
  <si>
    <t>CU: 2234011 - CREACION DEL SERVICIO DE MEGALABORATORIO CLINICO UNIVERSITARIO DE SALUD HUMANA EN ALTURA PARA LA FORMACION E INVESTIGACION EN LA UNIVERSIDAD NACIONAL DEL ALTIPLANO.</t>
  </si>
  <si>
    <t xml:space="preserve"> Existe un limitado acceso a la calidad del servicio de laboratorio de diagnóstico clínico y científico, de tecnología avanzada para la formación profesional e investigación, de la población estudiantil en el área de salud humana 
</t>
  </si>
  <si>
    <t>Ing. Miriam Mamani Vilca / Unidad de Equipamiento - OEI</t>
  </si>
  <si>
    <t>LA POBLACION UNIVERSITARIA EN SU TOTALIDAD (21,622 PERSONAS EN TOTAL) INCLUYE UNIVERSITARIOS, DOCENTES Y ADMINISTRATIVOS</t>
  </si>
  <si>
    <t xml:space="preserve"> IMPLEMENTACION DE EQUIPOS MEDICOS AUTOMATIZADOS. 
</t>
  </si>
  <si>
    <t>CU: 2291264 - RECUPERACION DEL SERVICIO ACADEMICO Y DE APOYO A LA INVESTIGACION DE PREGRADO DE LA FACULTAD INGENIERIA DE MINAS EN LA UNA PUNO</t>
  </si>
  <si>
    <t xml:space="preserve"> La población estudiantil de la Facultad de Ingeniería de Minas tiene limitado acceso a servicios académicos de Investigación acordes a los parámetros de acreditación 
</t>
  </si>
  <si>
    <t>Ing. Miriam Mamani Vilca - Unidad de equipamiento - OEI</t>
  </si>
  <si>
    <t>10,213 personas entre estudiantes y docentes.</t>
  </si>
  <si>
    <t xml:space="preserve"> SUFICIENTE DOTACION DE EQUIPOS PARA LABORATORIOS Y GABINETES. 
</t>
  </si>
  <si>
    <t>CU: 2323174 - CREACION DEL SERVICIO DE LABORATORIOS DE CIENCIAS BASICAS PARA LAS ESCUELAS PROFESIONALES DE CIENCIAS DE LA SALUD HUMANA DE LA UNIVERSIDAD NACIONAL DEL ALTIPLANO</t>
  </si>
  <si>
    <t xml:space="preserve"> ESTUDIANTES DE LAS ESCUELAS PROFESIONALES DE CIENCIAS DE LA SALUD HUMANA DE LA UNIVERSIDAD NACIONAL DEL ALTIPLANO, ACCEDEN CON LIMITACIONES AL SERVICIO DE LABORATORIOS DE CIENCIAS BASICAS 
</t>
  </si>
  <si>
    <t>ING. MIRIAM MAMANI VILCA - UNIDAD DE EQUIPAMIENTO - OEI</t>
  </si>
  <si>
    <t>1,409 (N° de personas - estudiantes de ciencias de la salud) BENEFICIARIOS DIRECTOS Y 18, 600 (total estudiantes) BENEFICIARIOS INDIRECTOS</t>
  </si>
  <si>
    <t xml:space="preserve"> ADECUADA DOTACION DE EQUIPOS Y MOBILIARIO. 
</t>
  </si>
  <si>
    <t>CU: 2176566 - MEJORAMIENTO DEL SERVICIO DE LABORATORIOS EN LA ESCUELA PROFESIONAL DE INGENIERÍA ELECTRÓNICA DE LA UNIVERSIDAD NACIONAL DEL ALTIPLANO.</t>
  </si>
  <si>
    <t xml:space="preserve"> LIMITADAS CONDICIONES DE PRESTACION DEL SERVICIO DE FORMACION PROFESIONAL, SEGUN ESTANDARES DEL SECTOR UNIVERSIDADES 
</t>
  </si>
  <si>
    <t>4311 PERSONAS ENTRE ESTUDIANTES Y DOCENTES.</t>
  </si>
  <si>
    <t xml:space="preserve"> EQUIPAMIENTO PARA LA ESCUELA PROFESIONAL DE INGENIERIA ELECTRONICA. 
</t>
  </si>
  <si>
    <t>UNS</t>
  </si>
  <si>
    <t xml:space="preserve">Ferias Vocacionales por Escuela Profesional </t>
  </si>
  <si>
    <t xml:space="preserve"> Uno de los factores que influyen en la deserción de los estudiantes de pregrado de la UNS, es el escaso conocimiento de los perfiles de ingreso y de egreso de las Carreras profesionales. Observándose que los postulantes a la UNS en los últimos años se orientan por las Carrera de Medicina Humana, Ingeniería Civil y Derecho, sin embargo en algunos estudiantes esta decisión de continuar sus estudios en las mencionadas carreras se ven truncadas debido a que no cumplen con el perfil de ingresantes. En esta actividad nos encargaremos de elaborar materiales audiovisuales, revistas, entre otros, con la finalidad de realizar una Feria Vocacional virtual  
 Se realizará una Feria Vocacional que involucre a las 15 Escuelas profesionales, se han considerado una inversión por Escuela de 20000 soles. Que incluye: 
			 a) Desarrollo y preparación de la exposición del perfil de ingreso. 
			 b) Desarrollo y exposición mediante un video de las características de la Carrera Profesional. Empleabilidad. 
			 d)Desarrollo y Exposición del perfil de egreso. 
			 e) Desarrollo y aplicación de test vocacional 
 Se realizará a través de videoconferencias, en la plataforma zoom, y se hará llegar la invitación a los colegios públicos y privados para sus estudiantes de 4 y 5 año. 
 La Feria se realizará durante 5 días. 
</t>
  </si>
  <si>
    <t>L.1.1. Fortalecer la orientación vocacional y laboral a la población para el acceso pertinente a la ESTP</t>
  </si>
  <si>
    <t xml:space="preserve">Vicerrectorado Académico - Dirección de Admisión - Direcciones de Escuela - </t>
  </si>
  <si>
    <t>Elaboración de materiales audiovisuales, revistas, entre otros, con la finalidad de ejecutar una Feria Vocacional virtual en beneficio de los alumnos de la Universidad Nacional del Santa.</t>
  </si>
  <si>
    <t xml:space="preserve"> Se realizará una Feria Vocacional que involucre a las 15 Escuelas profesionales, se han considerado una inversión por Escuela de 20000 soles. Que incluye: 
 a) Desarrollo y preparación de la exposición del perfil de ingreso. 
 b) Desarrollo y exposición mediante un video de las características de la Carrera Profesional. Empleabilidad. 
 c)Desarrollo y Exposición del perfil de egreso. 
 d) Desarrollo y aplicación de test vocacional. 
 Se realizará a través de videoconferencias, en la plataforma zoom, y se hará llegar la invitación a los colegios públicos y privados para sus estudiantes de 4 y 5 año. 
</t>
  </si>
  <si>
    <t>Feria</t>
  </si>
  <si>
    <t>UNIQ</t>
  </si>
  <si>
    <t>FORTALECIMIENTO DE LAS COMPETENCIAS DE LOS DOCENTES EN LA EDUCACION  NO PRESENCIAL</t>
  </si>
  <si>
    <t xml:space="preserve"> La universidad con PMESUT ha avanzado en el proceso de virtualización de contenidos del aula virtual con los docentes de la UNIQ, de tal manera que se requiere la continuidad de dicho proceso para concluirlo 
</t>
  </si>
  <si>
    <t>Vicepresidencia Academica</t>
  </si>
  <si>
    <t>33 Docentes</t>
  </si>
  <si>
    <t>Servicio de Consultoría Tecnopedagógico Virtual  FCDENP</t>
  </si>
  <si>
    <t xml:space="preserve"> La Universidad requiere el  servicio de Consultoria Tecnopedagogica Virtual  para el proceso del fortaleciendo las competencias de los docentes a traves de capacitaciones para mejorar su desempeño en la educacion no presencial. 
</t>
  </si>
  <si>
    <t>Servicio Especializado Pedagógico Virtual  FCDENP</t>
  </si>
  <si>
    <t xml:space="preserve"> La Universidad requiere el  Servicio Especializado Pedagogico Virtual  para el proceso del fortaleciendo las competencias de los docentes a traves de capacitaciones para mejorar su desempeño en la educacion no presencial. 
</t>
  </si>
  <si>
    <t>Servicio Especializado Tecnologico Virtual FCDENP</t>
  </si>
  <si>
    <t xml:space="preserve"> La Universidad requiere el  Servicio Especializado Tecnológico Virtual  para el proceso del fortaleciendo las competencias de los docentes a traves de capacitaciones para mejorar su desempeño en la educación no presencial. 
</t>
  </si>
  <si>
    <t>Servicio de Capacitación Virtual para  la carrera profesional de Ingeniería Agronómica Tropical  FCDENP</t>
  </si>
  <si>
    <t xml:space="preserve"> La Carrera profesional de Ingeniería Agronómica Tropical de la Universidad requiere el  Servicio de Capacitacion Virtual  para el proceso del fortaleciendo las competencias de los docentes a traves de capacitaciones para mejorar su desempeño en la educacion no presencial. 
</t>
  </si>
  <si>
    <t xml:space="preserve">Servicio de Capacitacion Virtual  para el proceso del fortalecimiento de las competencias de los docentes a traves de capacitaciones para mejorar su desempeño en la educacion no presencial para La Carrera profesional de Ingeniería de Alimentos  </t>
  </si>
  <si>
    <t xml:space="preserve"> Orientar y dar acompañamiento tecnopedagógico al docente, logrando así cumplir las metas establecidas dentro del cronograma de trabajo por parte de los tutores virtuales de las diferentes carreras profesionales. 
</t>
  </si>
  <si>
    <t>Servicio de Capacitación virtual para  la carrera profesional de Ingeniería Civil FCDENP</t>
  </si>
  <si>
    <t xml:space="preserve"> La Carrera profesional de Ingeniería Civil de la Universidad requiere el  Servicio de Capacitacion Virtual  para el proceso del fortaleciendo las competencias de los docentes a traves de capacitaciones para mejorar su desempeño en la educacion no presencial. 
</t>
  </si>
  <si>
    <t>Servicio de Capacitación virtual para la carrera profesional de Ecoturismo FCDENP</t>
  </si>
  <si>
    <t xml:space="preserve"> La Carrera profesional de Ecoturismo de la Universidad requiere el  Servicio de Capacitacion Virtual  para el proceso del fortaleciendo las competencias de los docentes a traves de capacitaciones para mejorar su desempeño en la educacion no presencial. 
</t>
  </si>
  <si>
    <t>PLAN DE ASISTENCIA PARA LA CONFORMACIÓN DE GRUPOS DE INVESTIGACIÓN REGISTRADOS EN LA UNIQ</t>
  </si>
  <si>
    <t xml:space="preserve"> Los grupos de investigación en la UNIQ buscaran responder de manera adecuada a las exigencias y requerimientos de la sociedad; al avance de nuevos conocimientos que fomenten las ciencias, las disciplinas y las profesiones; a la práctica de las funciones de análisis y crítica social y por último a la solución de problemas de la sociedad. De esta forma, se busca que la investigación científica desarrollada en la UNIQ contribuya en la generación de conocimiento y ciencia en el país. 
</t>
  </si>
  <si>
    <t>Augusto Pumacahua/Vicepresidencia de Investigación
Mack Tarrillo/Vicepresidencia de Investigación</t>
  </si>
  <si>
    <t>Servicio Profesional de Asistencia Tecnica para la conformacion de Grupos de Investigacion en la Carrera Profesional de Ingeniera Civil</t>
  </si>
  <si>
    <t xml:space="preserve"> La Carrera profesional de Ingeniería Civil de la Universidad requiere el  Servicio Profesional de Orientacion y Asesoramiento en el proceso de conformacion de Grupos de Investigacion para mejorar su desempeño en el proceso de investigacion 
</t>
  </si>
  <si>
    <t>Informe</t>
  </si>
  <si>
    <t>Servicio Profesional de Asistencia Tecnica para la conformacion de Grupos de Investigacion en la Carrera Profesional de Ingeniera Agronomica Tropical</t>
  </si>
  <si>
    <t xml:space="preserve"> La Carrera profesional de Ingeniería Agronomica Tropical de la Universidad requiere el  Servicio Profesional de Orientacion y Asesoramiento en el proceso de conformacion de Grupos de Investigacion para mejorar su desempeño en el proceso de investigacion 
</t>
  </si>
  <si>
    <t>Servicio Profesional de Asistencia Tecnica para la conformacion de Grupos de Investigacion en la Carrera Profesional de Ecoturismo</t>
  </si>
  <si>
    <t xml:space="preserve"> La Carrera profesional deEcoturismo de la Universidad requiere el  Servicio Profesional de Orientacion y Asesoramiento en el proceso de conformacion de Grupos de Investigacion para mejorar su desempeño en el proceso de investigacion 
</t>
  </si>
  <si>
    <t>Servicio Profesional de Asistencia Tecnica para la conformacion de Grupos de Investigacion en la Carrera Profesional de Ingeniería de Alimentos</t>
  </si>
  <si>
    <t xml:space="preserve"> La Carrera profesional de Ingeniería de Alimentos de la Universidad requiere el  Servicio Profesional de Orientacion y Asesoramiento en el porceso de conformacion de Grupos de Investigacion para mejorar su desempeño en el proceso de investigacion 
</t>
  </si>
  <si>
    <t>informe</t>
  </si>
  <si>
    <t>Adquisición de software ORIGIN Plan de asitencia tecnica  en la conformacion de grupos de investigacion</t>
  </si>
  <si>
    <t xml:space="preserve"> Fortalecer la capacidad de análisis de datos estadísticos, ajustes, correlaciones y calidad de imágenes en los informes y publicaciones de los grupos de investigación 
</t>
  </si>
  <si>
    <t>software</t>
  </si>
  <si>
    <t xml:space="preserve">Servicio de Capacitacion en formulación de proyectos de investigación para la carrera profesional de Ing Civil - plan de asistencia tecnica en la conformacion de grupos de investigación </t>
  </si>
  <si>
    <t xml:space="preserve"> La Carrera profesional de Ingeniería Civil de la Universidad requiere el  Servicio Servicio de Capacitacion en formulación de proyectos de investigación para mejorar su desempeño en el proceso de investigacion 
</t>
  </si>
  <si>
    <t xml:space="preserve">Servicio de Capacitacion en formulación de proyectos de investigación para la carrera profesional de Ing. alimentos - plan de asistencia tecnica en la conformacion de grupos de investigación </t>
  </si>
  <si>
    <t xml:space="preserve"> La Carrera profesional de Ingeniería de Alimentosa de la Universidad requiere el  Servicio Servicio de Capacitacion en formulación de proyectos de investigación para mejorar su desempeño en el proceso de investigacion 
</t>
  </si>
  <si>
    <t xml:space="preserve">Servicio de Capacitacion en formulación de proyectos de investigación para la carrera profesional de ecoturismo - plan de asistencia tecnica en la conformacion de grupos de investigación </t>
  </si>
  <si>
    <t xml:space="preserve"> La Carrera profesional de Ecoturismo de la Universidad requiere el  Servicio Servicio de Capacitacion en formulación de proyectos de investigación para mejorar su desempeño en el proceso de investigacion 
</t>
  </si>
  <si>
    <t xml:space="preserve">Servicio de Capacitacion en formulación de proyectos de investigación para la carrera profesional de Ing. agronómica tropical - plan de asistencia tecnica en la conformacion de grupos de investigación  </t>
  </si>
  <si>
    <t xml:space="preserve"> La Carrera profesional de Ingeniería Agronomica Tropical de la Universidad requiere el  Servicio Servicio de Capacitacion en formulación de proyectos de investigación para mejorar su desempeño en el proceso de investigacion 
</t>
  </si>
  <si>
    <t>CAPACITACION  EN FORMULACIÓN DE PROYECTOS DE INVESTIGACIÓN</t>
  </si>
  <si>
    <t xml:space="preserve"> Para el cumplimiento de las metas programadas en el POI 2021 se efectuará una capacitación dirigida a los docentes y gestores de investigación para fortalecer las competencias alineadas a las políticas del CONCYTEC. 
</t>
  </si>
  <si>
    <t>VICERRECTORADO DE INVESTIGACIÓN /INSTITUTO GENERAL DE INVESTIGACIÓN</t>
  </si>
  <si>
    <t>DOCENTES Y GESTORES DE INVESTIGACIÓN</t>
  </si>
  <si>
    <t>CAPACITACIÓN  EN REDACCIÓN CIENTÍFICA</t>
  </si>
  <si>
    <t xml:space="preserve"> Para el cumplimiento de las metas programadas en el POI 2021 se efectuará una capacitación dirigida a los docentes y gestores de investigación para fortalecer las competencias alineadas a las políticas del CONCYTEC y para promover el número de publicaciones científicas orientadas a mayor número de docentes RENACYT. 
</t>
  </si>
  <si>
    <t xml:space="preserve">VICERRECTORADO DE INVESTIGACIÓN / INSTITUTO GENERAL DE INVESTIGACIÓN </t>
  </si>
  <si>
    <t>PARA EL CUMPLIMIENTO DE LAS METAS PROGRAMADAS EN EL POI 2021  SE EFECTUARA UNA CAPACITACIÓN DIRIGIDA A LOS DOCENTES Y GESTORES DE INVESTIGACIÓN PARA FORTALECER LAS COMPETENCIAS ALINEADAS A LAS POLITICAS DEL CONCYTEC Y PARA PROMOVER EL NUMERO DE PUBLICACIONES CIENTIFICAS ORIENTADAS A MAYOR NUMERO DE DOCENTES RENACYT</t>
  </si>
  <si>
    <t>CAPACITACIÓN</t>
  </si>
  <si>
    <t>CAPACITACION EN GESTIÓN DE LABORATORIOS</t>
  </si>
  <si>
    <t xml:space="preserve"> Para el cumplimiento de las metas programadas en el POI 2021 se efectuará una capacitación dirigida a los responsables de laboratorios y centros de investigación para fortalecer las competencias alineadas a las políticas del CONCYTEC y para fortalecer los conocimientos que conlleven a la mejora de la gestión de laboratorios alineados al mayor número de publicaciones y al fomento de la investigación formativa con los semilleros de investigación. 
</t>
  </si>
  <si>
    <t>INSTITUTO GENERAL DE INVESTIGACIÓN /LABORATORIOS Y CENTROS DE INVESTIGACIÓN</t>
  </si>
  <si>
    <t xml:space="preserve">RESPONSABLES DE LABORATORIOS Y CENTROS DE INVESTIGACIÓN </t>
  </si>
  <si>
    <t xml:space="preserve">CAPACITACION  EN INCUBADORAS DE EMPRESAS </t>
  </si>
  <si>
    <t xml:space="preserve"> Para el cumplimiento de las metas programadas en el POI 2021 se efectuará una capacitación dirigida a los coordinadores de emprendimiento y docentes para fortalecer las competencias alineadas a lo señalado en la ley universitaria y para promover las iniciativas de emprendimiento de los estudiantes de carácter multidisciplinario. 
 Las capacitaciones van a focalizarse en ecosistemas de innovación y emprendimiento así como en el proceso de incubación de empresas  alineado a lo que señala la Ley Universitaria 
</t>
  </si>
  <si>
    <t>VICERRECTORADO DE INVESTIGACIÓN / DIRECCIÓN DE EMPRENDIMIENTO EMPRESARIAL</t>
  </si>
  <si>
    <t xml:space="preserve">COORDINADORES DE EMPRENDIMIENTO Y DOCENTES </t>
  </si>
  <si>
    <t xml:space="preserve"> Para el cumplimiento de las metas programadas en el POI 2021 se efectuará una capacitación dirigida a los coordinadores de emprendimiento y docentes para fortalecer las competencias alineadas a lo señalado en la ley universitaria y para promover las iniciativas de emprendimiento de los estudiantes de carácter multidisciplinario. 
Las capacitaciones van a focalizarse en ecosistemas de innovación y emprendimiento así como en el proceso de incubación de empresas  alineado a lo que señala la Ley Universitaria 
</t>
  </si>
  <si>
    <t>REDISEÑO CURRICULAR DE LOS PROGRAMAS ACADEMICOS</t>
  </si>
  <si>
    <t xml:space="preserve"> Hacer la actualización o rediseño curricular bajo el modelo de competencias en el marco del Art 40 de la Ley N  30220, Ley Universitaria, el cual establece que los currículos deben ser actualizados cada 3 años. En el caso de la UNAMBA la mayoría de los currículos tienen una antiguedad de 6,7,9, 14 y 16 años. Es necesario el rediseño curricular de 5 programas de Ingeniería, 2 de Educación y Ciencias Sociales y 1 de posgrado, que en total suman 8 programas de estudio. 
- Consultoría por estudio de demanda social de cada una de las Escuelas Profesionales. 
- Consultoría por el rediseño curricular con el modelo por competencias de las Escuelas Profesionales. 
- Consultoría por la elaboración de silabo por competencias de las asignaturas de las Escuelas Profesionales. 
</t>
  </si>
  <si>
    <t>Vicerrectorado Academico
Escuelas Academico profesionales
Escuela de Posgrado</t>
  </si>
  <si>
    <t>Docentes y Alumnos</t>
  </si>
  <si>
    <t xml:space="preserve">Consultoría por estudio de demanda social de cada una de las Escuelas Profesionales.
</t>
  </si>
  <si>
    <t xml:space="preserve"> Consultoría por estudio de demanda social de cada una de las Escuelas Profesionales. 
</t>
  </si>
  <si>
    <t xml:space="preserve">Consultoría por el rediseño curricular con el modelo por competencias de las Escuelas Profesionales.
</t>
  </si>
  <si>
    <t xml:space="preserve"> Consultoría por el rediseño curricular con el modelo por competencias de las Escuelas Profesionales. 
</t>
  </si>
  <si>
    <t>Consultoría por la elaboración de silabo por competencias de las asignaturas de las Escuelas Profesionales.</t>
  </si>
  <si>
    <t xml:space="preserve"> Consultoría por la elaboración de silabo por competencias de las asignaturas de las Escuelas Profesionales. 
</t>
  </si>
  <si>
    <t>MEJORAMIENTO DEL SISTEMA DE GESTION ACADEMICO</t>
  </si>
  <si>
    <t xml:space="preserve"> Consiste en mejorar el sistema académico para agregar o adicionar modulos al sistema academico existente, y el sofwarque ayudara a los docentes y estudiantes a mejorar los procesos académicos en trabajo remoto COVID-19. 
 - Consultoría para el desarrollo del software de sistematización de sílabos 
- Consultoría para el desarrollo del software de sistematización de  los convenios institucionales 
- Consultoría para el desarrollo del software de tutoría virtual de estudiantes 
- Consultoría para el desarrollo del software de monitoreo de calendario académico 
</t>
  </si>
  <si>
    <t xml:space="preserve">Servicios Academicos
Area de tutoria
</t>
  </si>
  <si>
    <t>Estudiantes y docentes</t>
  </si>
  <si>
    <t>Consultoría para el desarrollo del software de sistematización de sílabos de todas las Escuelas Profesionales</t>
  </si>
  <si>
    <t xml:space="preserve"> Consultoría para el desarrollo del software de sistematización de sílabos de todas las Escuelas Profesionales 
</t>
  </si>
  <si>
    <t>Consultoría para el desarrollo del software de sistematización de los convenios de la universidad.</t>
  </si>
  <si>
    <t xml:space="preserve"> Consultoría para el desarrollo del software de sistematización de los convenios de la universidad. 
</t>
  </si>
  <si>
    <t>Consultoría para el desarrollo del software de tutoría virtual de estudiantes de la UNAMBA</t>
  </si>
  <si>
    <t xml:space="preserve"> Consultoría para el desarrollo del software de tutoría virtual de estudiantes de la UNAMBA 
</t>
  </si>
  <si>
    <t>Consultoría para el desarrollo del software de monitoreo de calendario académico de la UNAMBA</t>
  </si>
  <si>
    <t xml:space="preserve"> Consultoría para el desarrollo del software de monitoreo de calendario académico de la UNAMBA 
</t>
  </si>
  <si>
    <t>CICLO DE NIVELACION O PROPEDEUTICO PARA INGRESANTES</t>
  </si>
  <si>
    <t xml:space="preserve"> Programa de nivelación o propedeutico en dos áreas: Comprensión lectora y Pre-Cálculo, y la capacitación se realizará en 2 periodos en el 2021-1 y en el 2021-II. Los alumnos ingresantes tienen deficiencias al ingresar a la universidad y estando dentro de la universidad tienen dificultades en los primeros semestres, esto con el fin de nivelar los conocimientos que en la educación secundaria no se dio especialmente por la pandemia, por tanto, con este programa tendrán la opción de nivelar sus conocimientos.  
 - Consultoría para el dictado de cursos Compresión Lectora 
 - Consultoría para el dictado de cursos  Pre-Cálculo 
 - Adquisición de impresora 
 - Adquisición de papel 
 -Adquisicion de Toner para impresora 
</t>
  </si>
  <si>
    <t>Vicerrectorado academico</t>
  </si>
  <si>
    <t>estudiantes ingresantes</t>
  </si>
  <si>
    <t>Consultoría para el dictado de curso-taller de Compresión Lectora, con un  mínimo 80 horas síncronas, a un mínimo de 240 alumnos (4 grupos de 60 alumnos cada uno), y para ingresantes 2021-I y 2021-II.</t>
  </si>
  <si>
    <t xml:space="preserve"> Consultoría para el dictado de curso-taller de Compresión Lectora, con un  mínimo 80 horas síncronas, a un mínimo de 240 alumnos (4 grupos de 60 alumnos cada uno), y para ingresantes 2021-I y 2021-II. 
</t>
  </si>
  <si>
    <t>Adquisición de impresora</t>
  </si>
  <si>
    <t xml:space="preserve"> Adquisición de impresora 
</t>
  </si>
  <si>
    <t>Adquisición de papel.</t>
  </si>
  <si>
    <t xml:space="preserve"> Adquisición de papel. 
</t>
  </si>
  <si>
    <t>millar</t>
  </si>
  <si>
    <t>2.3.15.12</t>
  </si>
  <si>
    <t>Anillado de material para el alumno.</t>
  </si>
  <si>
    <t xml:space="preserve"> Anillado de material para el alumno. 
</t>
  </si>
  <si>
    <t>Tóner para impresora.</t>
  </si>
  <si>
    <t xml:space="preserve"> Tóner para impresora. 
</t>
  </si>
  <si>
    <t>Consultoría para el dictado de curso-taller de Pre-Calculo, con un  mínimo 80 horas síncronas, a un mínimo de 240 alumnos (4 grupos de 60 alumnos cada uno), y para ingresantes 2021-I y 2021-II.</t>
  </si>
  <si>
    <t xml:space="preserve"> Consultoría para el dictado de curso-taller de Pre-Calculo, con un  mínimo 80 horas síncronas, a un mínimo de 240 alumnos (4 grupos de 60 alumnos cada uno), y para ingresantes 2021-I y 2021-II. 
</t>
  </si>
  <si>
    <t>DESARROLLO DE LOS SISTEMAS DE INFORMATICOS DE LA UNIVERSIDAD NACIONAL DEL ALTIPLANO.</t>
  </si>
  <si>
    <t xml:space="preserve"> LA PLATAFORMA ES UN SISTEMA DE INFORMACION DE INVESTIGACION (CRIS), CENTRALIZADO, HOSPEDADO EN LA NUBE Y LISTO PARA USARSE CON PERFILES DE EXPERTOS Y REDES DE INVESTIGACION. 
</t>
  </si>
  <si>
    <t>Vicerrectorado de investigación.</t>
  </si>
  <si>
    <t xml:space="preserve">18,662 Estudiantes y 1429 Docentes. </t>
  </si>
  <si>
    <t>DESARROLLO DE SISTEMAS DE INFORMACION "CRIS" PARA LA PROMOCION DE LA INVESTIGACION.</t>
  </si>
  <si>
    <t xml:space="preserve"> LA PLATAFORMA ES UN SISTEMA DE INFORMACION DE INVESTIGACION (CRIS), CENTRALIZADO, HOSPEDADO EN LA NUBE Y LISTO PARA USARSE CON PERFILES DE EXPERTOS Y REDES DE INVESTIGACION, ADICIONALMENTE SE HABILITARA UN ESPACIO PARA EL DESARROLLO ACADEMICO, INNOVADOR Y DE EMPRENDIMIENTO. 
</t>
  </si>
  <si>
    <t>SERVICIO.</t>
  </si>
  <si>
    <t>MEJORAMIENTO DE LOS SERVICIOS ACADEMICOS DE LA UNIVERSIDAD NACIONAL DEL ALTIPLANO.</t>
  </si>
  <si>
    <t xml:space="preserve">   
 Es necesidad para todos los programas de estudios de la universidad implementar un servicio de consultoria para implementar un nuevo modelo educativo y evaluar la curricula que esta proximo a implementarse, para que estos esten alineados a los objetivos de acreditacion de las escuelas profesionales. 
</t>
  </si>
  <si>
    <t>Vicerrectorado Académico.</t>
  </si>
  <si>
    <t>18,662 Estudiantes y 1429 docentes de la Universidad Nacional del Altiplano.</t>
  </si>
  <si>
    <t>CONTRATACIÓN DE CONSULTORÍAS PARA LA IMPLEMENTACIÓN Y ACTUALIZACIÓN DEL MODELO EDUCATIVO EN LA UNIVERSIDAD NACIONAL DEL ALTIPLANO.</t>
  </si>
  <si>
    <t xml:space="preserve"> Existe la necesidad Implementar y actualizar el modelo educativo acorde con las exigencias del mercado laboral y y productivo, para lograr el desarrollo de competencias en el estudiante de acuerdo a las demandas sociales y en el contexto cultural. 
</t>
  </si>
  <si>
    <t>CONTRATACION DE SERVICIO DE CONSULTORIA Y/O ESPECIALISTA PARA LA EVALUACIÓN CURRICULAR 2021 DEL CURRICULO FLEXIBLE POR COMPETENCIAS 2015-2019, 2015-2020, 2016-2022  DE LOS 43 PROGRAMAS DE ESTUDIO DE LA UNA-PUNO.</t>
  </si>
  <si>
    <t xml:space="preserve"> Es necesidad para todos los programas de estudios de la universidad implementar un servicio de consultoría para la evaluación curricular que esta próximo a implementarse, para que estos estén alineados a los objetivos de acreditación de las escuelas profesionales. 
</t>
  </si>
  <si>
    <t>MEJORAMIENTO DE LAS CAPACIDADES DE LOS DOCENTES EN METODOLOGIA DE ENSEÑANZA</t>
  </si>
  <si>
    <t xml:space="preserve">   
 EN EL AMBITO DE LA MEJORA CONTINUA Y LA CONSTANTE EVALUACION DOCENTE ES NECESARIO CAPACITAR CONSTANTEMENTE A LOS DOCENTES EN METODOLOGIAS DE ENSEÑANZA E IMPULSAR LA INVESTIGACION. 
</t>
  </si>
  <si>
    <t xml:space="preserve">VICERRECTORADO ACADEMICO </t>
  </si>
  <si>
    <t>18,662 ESTUDIANTES Y 1429 DOCENTES DE LA UNIVERSIDAD NACIONAL DEL ALTIPLANO.</t>
  </si>
  <si>
    <t>FORTALECIMIENTO Y DESARROLLO DE COMPETENCIAS EN METODOLOGIAS DE ENSEÑANZA A LOS DOCENTES EN LAS 4 AREAS; INGENIERIAS, BIOMÉDICAS, SOCIALES Y ECONÓMICAS EMPRESARIALES DE LA UNA PUNO</t>
  </si>
  <si>
    <t xml:space="preserve"> Existe la necesidad de capacitacion a docentes en metodologias de enseñanza de acorde con la modernidad y las necesidades de los estudiantes, para esto se contrara consultorias especializadas. 
</t>
  </si>
  <si>
    <t>MANTEMIMIENTO DE LA INFRAESTRUCTURA, PINTADO DE FACHADAS DE LA UNIVERSIDAD NACIONAL DEL ALTIPLANO.</t>
  </si>
  <si>
    <t xml:space="preserve">   
 EXISTE LA NECESIDAD DE DAR UN MANTEMIENTO DE LA INFRAESTRUCTURA EDUCATIVA EN ALGUNOS AMBIENTES DE LA UNIVERSIDAD PARA DAR UN MEJOR SERVICIO ACADEMICO QUE CONTRIBUYA A LA CALIDAD DE LA EDUCACION. 
</t>
  </si>
  <si>
    <t>ING. LUIS ÑACA VILCA - UNIDAD DE MANTENIMIENTO Y PRODUCCION.</t>
  </si>
  <si>
    <t>18,662 ESTUDIANTES Y 1429 DOCENTES.</t>
  </si>
  <si>
    <t>MANTENIMIENTO DE INFRAESTRUCTURA PINTADO DE FACHADAS DE LAS FACULTADES DE EDUCACION.</t>
  </si>
  <si>
    <t xml:space="preserve"> EXISTE UN DETERIORO DE LA INFRAESTRUCTURA ACADEMICA DE LAS FACULTADES DE EDUCACION DEBIDO AL USO, LO CUAL DISMINUYE LA CALIDAD DEL SERVICIO PARA LOS ESTUDIANTES. 
</t>
  </si>
  <si>
    <t>MANTENIMIENTO DE INFRAESTRUCTURA PINTADO DE FACHADAS DE LA FACULTAD DE MEDICINA HUMANA</t>
  </si>
  <si>
    <t xml:space="preserve"> EXISTE UN DETERIORO DE LA INFRAESTRUCTURA ACADEMICA DE LA FACULTAD DE MEDICINA HUMANA DEBIDO AL USO, LO CUAL DISMINUYE LA CALIDAD DEL SERVICIO PARA LOS ESTUDIANTES. 
</t>
  </si>
  <si>
    <t xml:space="preserve">CAPACITACION  EN EMPRENDIMIENTO EMPRESARIAL </t>
  </si>
  <si>
    <t xml:space="preserve"> Para el cumplimiento de las metas programadas en el POI 2021 se efectuará una capacitación dirigida a los estudiantes para fortalecer las competencias alineadas a lo señalado en la ley universitaria y para promover las iniciativas de emprendimiento de los estudiantes de carácter multidisciplinario.     
La capacitación esta dirigido a los estudiantes, bajo supervisión del docente asignado, tiene como objetivo desarrollar capacidades en Trabajo en Equipo, Canvas de investigación, Plan de Negocio, Elevator Pich, Financiamiento y similares. 
</t>
  </si>
  <si>
    <t>Dirección de Emprendimiento Empresarial</t>
  </si>
  <si>
    <t>CAPACITACIÓN  EN GESTIÓN DE ESTACIONES EXPERIMENTALES Y CENTROS DE PRODUCCIÓN</t>
  </si>
  <si>
    <t xml:space="preserve"> Para el cumplimiento de las metas programadas en el POI 2021 se efectuará una capacitación dirigida a los directivos, funcionarios, docentes responsables de los programas agropecuarios de las EEAA para mejorar y optimizar los procesos de gestión alineados al enfoque de academia, grupos de interés y sociedad. 
</t>
  </si>
  <si>
    <t>Dirección de Estaciones Experimentales</t>
  </si>
  <si>
    <t>Directivos, funcionarios, responsables de programas EEAA</t>
  </si>
  <si>
    <t>CAPACITACION  EN GESTIÓN DE ESTACIONES EXPERIMENTALES Y CENTROS DE PRODUCCIÓN</t>
  </si>
  <si>
    <t>FINANCIAMIENTO DE PROYECTOS DE INVESTIGACIÓN PARA DOCENTES 2021</t>
  </si>
  <si>
    <t xml:space="preserve"> Para el cumplimiento de las metas establecidas en el POI, PEI y programa presupuestal 0066, se requiere desarrollar de investigaciones, siendo necesario efectuar la Convocatoria para el financiamiento de proyectos de investigación, dirigida a docentes, a fin que se cubran los gastos de bienes y servicios de las investigaciones, considerando que no se cuenta con recursos por canon. De los recursos que se asignen, hasta un 40% será en la partida presupuestal 2.6 (equipos y bienes duraderos) y un 60% en la partida 2.3 (materiales e insumos, servicios y otros). 
</t>
  </si>
  <si>
    <t xml:space="preserve">Instituto General de Investigación </t>
  </si>
  <si>
    <t>Docentes</t>
  </si>
  <si>
    <t>VII CONVOCATORIA DE PROYECTOS DE INVESTIGACIÓN</t>
  </si>
  <si>
    <t xml:space="preserve"> CONVOCATORIA DIRIGIDA A DOCENTES , SE REQUIERE RECURSOS PARA EL FINANCIAMIENTO DE BIENES Y SERVICIOS DE LOS PROYECTOS. NO SE CUENTA CON RECURSOS POR CANON 
</t>
  </si>
  <si>
    <t>investigaciones</t>
  </si>
  <si>
    <t>investigadores</t>
  </si>
  <si>
    <t>IMPLEMENTACIÓN DE SOFTWARE DE GESTIÓN DE LA INVESTIGACIÓN DE LA UNCP</t>
  </si>
  <si>
    <t xml:space="preserve"> Contar con una herramienta de gestión en investigación que permita enlazar los resultados de los procesos y actividades de investigación contenidos en el PEI y POI (cuadro de mando integral). incluye los módulos de PCT, emprendimiento empresarial, innovación y transferencia tecnológica, estaciones experimentales e instituto general de investigación , para el fortalecimiento de la gestión en investigación. 
</t>
  </si>
  <si>
    <t>Instituto General de Investigación</t>
  </si>
  <si>
    <t>Docentes/Estudiantes</t>
  </si>
  <si>
    <t xml:space="preserve"> CONTAR CON UNA HERRAMIENTA DE GESTION EN INVESTIGACION QUE PERMITA ENLAZAR LOS RESULTADOS DE LOS PROCESOS Y ACTIVIDADES DE INVESTIGACION CONTENIEDOS EN EL PEI Y POI (CUADRO DE MANDO INTEGRAL). INCLUYE LOS MODULOS DE PCT, EMPRENDIMIENTO EMPRESARIAL, INNOVACION Y TRANSFERENCIA TECNOLOGICA, ESTACIONES EXPERIMENTALES E INTITUTO GENERAL DE INVESTIGACION , PARA EL FORTALECIMIENTO DE LA GESTION EN INVESTIGACION 
</t>
  </si>
  <si>
    <t xml:space="preserve">MANTENIMIENTO Y ACONDICIONAMIENTO DE AMBIENTE PARA LA PLANTA DE PROCESAMIENTO DE ALIMENTOS BALANCEADOS PARA ANIMALES DE LA FACULTAD DE ZOOTECNIA EN LA ESTACIÓN EXPERIMENTAL AGROPECUARIA EL MANTARO </t>
  </si>
  <si>
    <t xml:space="preserve"> Se requiere contar con un ambiente adecuado y que cumpla los requisitos para el manejo de los equipos necesarios para el procesamiento de alimentos y para fortalecer la investigación formativa e incubación de empresas. El acondicionamiento de ambiente incluye: mantenimiento de los sistemas eléctricos sanitarios, arquitectura con pisos, pintura, estructuras interiores, seguridad y salubridad. 
</t>
  </si>
  <si>
    <t>Estación Experimental El Mantaro/ Facultad de Zootencia</t>
  </si>
  <si>
    <t>Estudiantes y Docentes</t>
  </si>
  <si>
    <t>UNT</t>
  </si>
  <si>
    <t>MEJORAMIENTO DEL SERVICIO DE FORMACION ACADEMICO-PROFESIONAL Y DE INVESTIGACION EN LA ESCUELA DE INGENIERIA DE MATERIALES DE LA UNIVERSIDAD NACIONAL DE TRUJILLO</t>
  </si>
  <si>
    <t xml:space="preserve"> La Escuela Académica Profesional de Ingeniería de Materiales de la Universidad Nacional de Trujillo, actualmente cuenta con inadecuadas condiciones de infraestructura y equipamiento para realizar actividades administrativas, de formación académico-profesional y de investigación científica y tecnológica especializada; así también, los docentes de la carrera profesional de Ingeniería de Materiales presentan limitadas competencias en temas especializados para la investigación. 
</t>
  </si>
  <si>
    <t>UNIDAD DE INFRAESTRUCTURA DE LA UNIVERSIDAD NACIONAL DE TRUJILLO</t>
  </si>
  <si>
    <t>Los beneficiarios directos son 258 alumnos, su edad oscila entre los 16 y 27 años de edad y se encuentran dentro de los niveles socioeconómicos C y D; 09 docentes (01 profesor principal D.E, 01 profesor Asociado D.E, 05 profesores Auxiliares T.C, 02 profesores Jefes de Practicas) y 02 administrativos (01 de la Escuela y 01 del Departamento de Ingeniería de Materiales).</t>
  </si>
  <si>
    <t xml:space="preserve"> EN EQUIPAMIENTO:  ADECUADA KIT DE COMPONENTE PARA ADECUADA DENSIDAD 
</t>
  </si>
  <si>
    <t>UND</t>
  </si>
  <si>
    <t>UNTELS</t>
  </si>
  <si>
    <t xml:space="preserve">"Proyecto de investigación Titulado: construcción del prototipo Multiplataforma de entrenamiento electrónico con un sistema de desarrollo autónomo (Patente en trámite - Numero de Expediente: 001700-2020)"
</t>
  </si>
  <si>
    <t xml:space="preserve"> El 2020, la VPI realizó convocatorias para concurso de proyectos de investigación: PATENTE UNTELS, con INDECOPI, dirigido a todos los docentes, con el objetivo de mejorar el desempeño y el desarrollo de habilidades tecnológicas de los docentes. El responsable es: Dr. Mario Bernabe Chauca Saavedra. La Patente en trámite - N  de Expediente: 001700-2020, sirve como herramienta docente para desarrollar aplicaciones electrónicas autónomas.  Se requiere adquirir partes electrónicas, materiales y equipos. 
</t>
  </si>
  <si>
    <t>VICEPRESIDENCIA DE INVESTIGACIÓN</t>
  </si>
  <si>
    <t>Proyecto de Investigación Titulado: CONSTRUCCIÓN DE UN PROTOTITPO DE UN DISPOSITIVO ELECTROMECÁNICO PARA GENERAR TEXTO DIGITAL A BRAILLE (Patente en trámite de INDECOPI  - Número de Expediente: 001745-2020)</t>
  </si>
  <si>
    <t xml:space="preserve"> Se construirá prototipos de Multiplataforma de entrenamiento electrónico con un sistema de desarrollo autónomo que mejora el desempeño docente, no requiriendo el uso de un computador externo porque posee su propio computador, batería y además usa energía solar, permite navegar por la web y desarrollar proyectos de internet de las cosas, puede funcionar sin energía eléctrica, por lo cual el docente pueda realizar investigación en cualquier lugar, dentro del marco de la pandemia del COVID 19. 
</t>
  </si>
  <si>
    <t>Soles</t>
  </si>
  <si>
    <t xml:space="preserve">Proyecto de Investigación Titulado: CONSTRUCCIÓN DE UN PROTOTITPO DE UN DISPOSITIVO ELECTROMECÁNICO PARA GENERAR TEXTO DIGITAL A BRAILLE (Patente en trámite de INDECOPI  - Número de Expediente: 001745-2020)
</t>
  </si>
  <si>
    <t xml:space="preserve">  El 2020, la VPI realizó convocatorias para concurso de proyectos de investigación: PATENTE UNTELS, con INDECOPI, dirigido a todos los docentes, con el objetivo de mejorar el desempeño y el desarrollo de habilidades tecnológicas de los docentes. El responsable es: Dr. Angel Fernando Navarro Raymundo. La Patente en trámite - N  de Expediente: 001745-2020, sirve como una herramienta para convertir el texto digital a Braille, permitiendo la lectura por parte de los docentes invidentes. 
</t>
  </si>
  <si>
    <t xml:space="preserve">Vicepresidencia de Investigación
</t>
  </si>
  <si>
    <t xml:space="preserve">Docentes
</t>
  </si>
  <si>
    <t xml:space="preserve"> Se construirá el prototipo de un dispositivo electromecánico para generar texto digital a braille, el cual servirá para mejorar el desempeño y el desarrollo de habilidades tecnológicas de los docentes invidentes, mejorando su entorno y la oportunidad de desarrollarse sin limitaciones, permitiendo la lectura y participación en trabajos de investigación, porque es una herramienta que hace accesible la información oportuna y tecnología de forma inmediata, cerrando brechas por limitaciones físicas. 
</t>
  </si>
  <si>
    <t xml:space="preserve">Proyecto de investigación titulado: Equipos de Bioseguridad para la protección personal en el trabajo, evitando el contagio entre personas. (Las Patentes en trámite - Número de Expedientes: 001707-2020, 001701-2020 y 001703-2020)
</t>
  </si>
  <si>
    <t xml:space="preserve"> El 2020, la VPI realizó convocatorias para concurso de proyectos de investigación: PATENTE UNTELS, con INDECOPI, dirigido a todos los docentes, para la mejora de la calidad, desarrollo de investigación e innovación. El responsable es: Mg. Raúl Eduardo Huarote Zegarra. Las Patentes en trámite - Número de Expedientes: 001707-2020, 001701-2020 y 001703-2020, sirven para la protección personal en el trabajo, evitando el contagio entre personas, dentro del marco del COVID 19 y otras Pandemias. 
</t>
  </si>
  <si>
    <t xml:space="preserve">VICEPRESIDENCIA DE INVESTIGACION
</t>
  </si>
  <si>
    <t xml:space="preserve">Comunidad Universitaria y Sociedad
</t>
  </si>
  <si>
    <t xml:space="preserve"> Los prototipos de Bioseguridad se construirán para mantener distancia, evitando contagios y eliminación de desechos que contaminen el ambiente.  La mascarilla con esterilización UV-C mediante carga fotovoltaica se desinfecta por sí sola, amigable con el ambiente; la mascarilla con micrófono y parlante incorporado para la comunicación a distancia, en altavoz; y la banda destinada a la medición y monitorización de la temperatura corporal a distancia, cumpliendo los protocolos de bioseguridad. 
</t>
  </si>
  <si>
    <t xml:space="preserve">Contratación de personal técnico de apoyo para el desarrollo de los proyectos de investigación prioritarios para la universidad durante el año 2021
</t>
  </si>
  <si>
    <t xml:space="preserve"> El 2020, la VPI realizó convocatorias para concurso de proyectos de investigación: PATENTE UNTELS, con INDECOPI, dirigido a todos los docentes. Se requiere personal de apoyo (mínimo 2 personas) para la construcción de prototipos de proyectos de investigación, con solicitudes de Patentes en trámite en INDECOPI N : 001700-2020, 001745-2020, 001707-2020, 001701-2020 y 001703-2020 , con el objeto de mejorar el entorno, desempeño y el desarrollo de las habilidades tecnológicas de los docentes. 
</t>
  </si>
  <si>
    <t xml:space="preserve"> Se realizarán actividades y el desarrollo de proyectos de investigación con el objeto de mejorar el  entorno, desempeño y el desarrollo de las habilidades tecnológicas de los docentes UNTELS, para lo cual se requiere contar con personal de apoyo para la construcción de prototipos, producto del concurso de proyectos de investigación.  Se construirán cinco prototipos que poseen solicitudes de Patentes en trámite en INDECOPI: N : 001700-2020, 001745-2020, 001707-2020, 001701-2020 y 001703-2020. 
</t>
  </si>
  <si>
    <t>ADQUISICION DE REFRIGERADOR O NEVERA PARA PROPÓSITOS GENERALES, MICROSCOPIO BINOCULAR, MICROSCOPIOS DE DISECCIÓN DE LUZ O DE ESTÉREO Y BALANZA ANALÍTICA; ADEMÁS DE OTROS ACTIVOS EN EL(LA) ESCUELAS ACADÉMICO PROFESIONALES DE ENFERMERÍA, AGRONOMÍA, INGENIERÍA INDUSTRIAL, INGENIERÍA AGROINDUSTRIAL Y INGENIERÍA MECÁNICA DE LA UNIVERSIDAD NACIONAL DE TRUJILLO - FILIAL VALLE JEQUETEPEQUE EN LA LOCALIDAD TRUJILLO, DISTRITO DE TRUJILLO, PROVINCIA TRUJILLO, DEPARTAMENTO LA LIBERTAD</t>
  </si>
  <si>
    <t xml:space="preserve"> La Escuelas Académico Profesionales de Enfermería, Agronomía, Ingeniería Industrial, Ingeniería Agroindustrial y Ingeniería Mecánica de la Universidad Nacional de Trujillo - Filial Valle Jequetepeque en la localidad Trujillo, actualmente cuenta con equipos en condiciones inadecuadas para el desarrollo estudiantil. 
</t>
  </si>
  <si>
    <t>UNIDAD DE INFRESTRUCTURA DE LA UNIVERSIDAD NACIONAL DE TRUJILLO</t>
  </si>
  <si>
    <t>ALUMNOS DE LA FILIAL VALLE JEQUETEPEQUE EN LA LOCALIDAD TRUJILLO</t>
  </si>
  <si>
    <t xml:space="preserve"> EQUIPAMIENTO: REFRIGERADOR O NEVERA PARA PROPOSITOS GENERALES,MICROSCOPIO BINOCULAR,MICROSCOPIOS DE DISECCION DE LUZ O DE ESTEREO, BALANZA ANALITICA, CALORIMETROS, FUENTES ININTERRUMPIBLES DE POTENCIA, COMPRESOR DE AIRE,SIERRA CIRCULAR,MAQUINA DE CORTE PLASMA, MAQUINA DE SOLDAR MULTIPROCESOS, MULTIMETROS, REFRACTOMETRO ELECTRONICO Y DE COMUNICACION, ESPECTROFOTOMETRO, POTENCIOMETRO,AGITADOR MAGNETICO,COLORIMETROS, INSTRUMENTO PARA MEDIR LA DENSIDAD, ANALIZADORES DE PRODUCTOS CARNICOS O LACTEOS 
</t>
  </si>
  <si>
    <t>NUMERO DE EQUIPAMIENTO</t>
  </si>
  <si>
    <t xml:space="preserve">Servicio de mantenimiento de laboratorios de investigación multifuncional
</t>
  </si>
  <si>
    <t xml:space="preserve"> El servicio es muy importante porque permitirá generar el ambiente adecuado para la investigación, que busca fortalecer la calidad de las instituciones, para brindar un mejor servicio a sus estudiantes, orientada al cumplimiento de los objetivos Untels. Se realizará: Mejora de los pisos (cambio de mayólica, porcelanato, etc.) y mesas de trabajo, pintados de las paredes, reemplazo de las conexiones eléctricas, reemplazo de dispositivos y cables eléctricos, mejoramiento de la iluminación y otros. 
</t>
  </si>
  <si>
    <t xml:space="preserve">VICEPRESIDENCIA DE INVESTIGACIÓN
</t>
  </si>
  <si>
    <t xml:space="preserve">Docentes, Estudiantes y Egresados
</t>
  </si>
  <si>
    <t xml:space="preserve"> El servicio tiene la finalidad de fortalecer la calidad de UNTELS para un mejor servicio educativo, mejorando los ambientes de los laboratorios de investigación multifuncional, de tal manera de fomentar en los estudiantes un servicio de calidad, orientada al cumplimiento de los objetivos y metas misionales de la UNTELS.  Se realizará mantenimiento para mejorar: pisos, mesas de trabajo, pintar paredes, reemplazo de las conexiones eléctricas, dispositivos, cables eléctricos, iluminación y otros. 
</t>
  </si>
  <si>
    <t>MEJORAMIENTO DEL SERVICIO DE FORMACION ACADEMICO-PROFESIONAL Y DE INVESTIGACION EN LA ESCUELA DE INGENIERIA INDUSTRIAL DE LA UNIVERSIDAD NACIONAL DE TRUJILLO</t>
  </si>
  <si>
    <t xml:space="preserve"> La Escuela Académico Profesional de Ingeniería Industrial de la Universidad Nacional de Trujillo, actualmente no cuenta con las condiciones adecuadas de infraestructura y equipamiento para realizar actividades administrativas, de formación académico-profesional y de investigación científica y tecnológica especializada; así también, presenta limitada participación en el desarrollo de investigaciones orientadas al mejoramiento del sector industrial de la región.  
</t>
  </si>
  <si>
    <t>Los beneficiarios directos del presente proyecto están conformados por 580 alumnos, 26 docentes y 05 administrativos, lo que representan un 94.9%, 4.3% y 0.8% respectivamente, haciendo un total de 611 beneficiarios. Las edades de los alumnos oscilan entre los 16 y 27 años de edad y se encuentran dentro de los niveles socioeconómicos C y D; los docentes pertenecen al departamento de Ingeniería Industrial y según el grado académico, 04 tienen grado de Doctor que representa el 15.4%.</t>
  </si>
  <si>
    <t xml:space="preserve"> Equipos adecuados para laboratorios especializados, cubículos, hemeroteca, seminario y ambientes administrativos (Dirección de Escuela y Jefatura de Departamento). 
</t>
  </si>
  <si>
    <t>MANTENIMIENTO Y ACONDICIONAMIENTO DE APRISCO EN LA ESTACIÓN EXPERIMENTAL YAURIS</t>
  </si>
  <si>
    <t xml:space="preserve"> Tiene asignado un ambiente en la EEAA Yauris sin embargo se requiere mejorarlo para cumplir condiciones de calidad en educación superior y fortalecer la investigación formativa, incubación de empresas. Los trabajos que se requieren son el cambio de vigas de soporte de madera, piso emparrillado de madera, techo, comederos y pintado, rehabilitación del cerco de manejo de ovinos en forma estabulada para la enseñanza teórico y práctica, mantenimiento del piso emparrillado, techos y comederos propios a un manejo tecnificado e investigación formativa. 
</t>
  </si>
  <si>
    <t>Estación Experimental Yauris / Facultad de Zootencia</t>
  </si>
  <si>
    <t>UNAJ</t>
  </si>
  <si>
    <t>2300847 CREACIÓN E IMPLEMENTACION DE LABORATORIOS DE FIBRAS ANIMALES DE LA FACULTAD DE INGENIERIA TEXTIL Y CONFECCIONES DE LA UNIVERSIDAD NACIONAL DE JULIACA</t>
  </si>
  <si>
    <t>EL PROYECTO SE ENCUENTRA EN EJECUCIÓN Y ES NECESARIO GARANTIZAR LOS CONTRATOS DE EJECUCIÓN DE OBRA Y SUPERVISION PARA EL PRESENTE EJERCICIO FISCAL, EL PRESUPUESTO SOLICITADO FINANCIARA EL 8.2% DE MONTO DEL CONTRATO DE EJECUCION DE OBRA</t>
  </si>
  <si>
    <t>EL PROYECTO SE ENCUENTRA EN EJECUCION Y ES NECESARIO GARANTIZAR LOS CONTRATOS DE EJECUCION DE OBRA Y SUPERVISION PARA EL PRESENTE EJERCICIO FISCAL, EL PRESUPUESTO SOLICITADO FINANCIARA EL 8.2% DE MONTO DEL CONTRATO DE EJECUCIO DE OBRA</t>
  </si>
  <si>
    <t xml:space="preserve">Estudiantes y docentes de la escuela profesional de Ingenieria Textil
</t>
  </si>
  <si>
    <t xml:space="preserve"> INFRAESTRUCTURA 
</t>
  </si>
  <si>
    <t>M2</t>
  </si>
  <si>
    <t>ACONDICIONAMIENTO DEL LABORATORIO DE INVESTIGACIÓN "BIOLOGÍA MOLECULAR" DE LA FACULTAD DE MEDICINA HUMANA</t>
  </si>
  <si>
    <t xml:space="preserve"> Se cuenta con ambiente para investigación ubicado en el 2do piso del Pabellón F de Ciudad Universitaria que requiere el acondicionamiento para el fortalecimiento de la investigación alineada a necesidad de licenciamiento de pre grado de la carrera profesional de Medicina Humana fortaleciendo el desarrollo de mayor número de investigaciones y publicaciones científicas, para lo cual se requiere de trabajos de tabiquería, muebles empotrados, ducha española, condiciones de seguridad, servicio higiénico y relacionados. 
La UNCP no cuenta con presupuesto institucional, para realizar la actividad por lo cual se requiere que sea asignado con cargo a la Herramientas de Incentivos. 
</t>
  </si>
  <si>
    <t>Facultad de Medicina Humana</t>
  </si>
  <si>
    <t>Docentes, Investigadores y estudiantes</t>
  </si>
  <si>
    <t>ACONDICIONAMIENTO DEL LABORATORIO DE INVESTIGACIÓN "BIOLOGIA MOLECULAR"DE LA FACULTAD DE MEDICINA HUMANA</t>
  </si>
  <si>
    <t xml:space="preserve"> SE CUENTA CON AMBIENTE PARA INVESTIGACION UBICADO EN EL 2DO PISO DEL PABELLON F QUE REQUIERE EL ACONDICIONAMIENTO PARA EL FORTALECIMIENTO DE LA INVESTIGACION ALINEADA A NECESIDAD DE LICENCIAMIENTO DE PRE GRADO DE LA CARRERA DE MEDICINA FORTALECIENDO EL DESARROLLO DE MAYOR NUMERO DE INVESTIGACIONES Y PUBLICACIONES CIENTIFICAS. TABIQUERIA, MUEBLES EMPOTRADOS, DUCHA ESPAÑOLA, CONDICIONES DE SEGURIDAD, SERVICIO IGIENICO 
</t>
  </si>
  <si>
    <t xml:space="preserve">MANTENIMIENTO Y ACONDICIONAMIENTO DE SERVICIOS HIGIÉNICOS (CUMPLIMIENTO DE MEDIDAS SANITARIAS) DE LA FACULTAD DE MEDICINA HUMANA. </t>
  </si>
  <si>
    <t xml:space="preserve"> La Facultad de Medicina Humana cuenta con servicios higienicos no adecuados para ser utilizados por los 300 estudiantes, incumpliendose medidas sanitarias que podrían poner en riesgo a la población estudiantil. La UNCP no cuenta con presupuesto institucional, para realizar la actividad por lo cual se requiere que sea asignado con cargo a la Herramientas de Incentivos. 
</t>
  </si>
  <si>
    <t>MANTENIMIENTO Y ACONDICIONAMIENTO DE SERVICIOS HIGIÉNICOS (CUMPLIMIENTO DE MEDIDAS SANITARIAS) DE LA FACULTAD DE MEDICINA HUMANA.</t>
  </si>
  <si>
    <t>SUSCRIPCION ANUAL A LIBROS ELECTRONICOS DE FISICA Y QUIMICA.</t>
  </si>
  <si>
    <t xml:space="preserve"> EN EL CONTEXTO ACTUAL DE EMERGENCIA SANITARIA ES NECESARIO LA IMPLEMENTACION DEL USO DE LOS E-BOOKs Y HERRAMIENTAS VIRTUALES DE FACIL ACCESO PARA FORTALECER LA FORMACION INTEGRAL Y PERTINENTE DE LOS ESTUDIANTES EN CIENCIAS BASICAS. 
</t>
  </si>
  <si>
    <t xml:space="preserve">VICERRECTORADO DE INVESTIGACION - 
</t>
  </si>
  <si>
    <t>18662 ESTUDIANTES Y 1429 DOCENTES.</t>
  </si>
  <si>
    <t>SUSCRIPCION A LIBROS ELECTRONICOS DE FISICA Y QUIMICA PARA DOCENTES Y ESTUDIANTES</t>
  </si>
  <si>
    <t xml:space="preserve"> EN EL CONTEXTO ACTUAL DE EMERGENCIA SANITARIA ES NECESARIO LA IMPLEMENTACION DEL USO DE LOS E-BOOKs PARA LA FORMACION INTEGRAL Y PERTINENTE DE LOS ESTUDIANTES EN CIENCIAS BASICAS. 
</t>
  </si>
  <si>
    <t>SUSCRIPCIÓN ANUAL A BASE DE DATOS Y A UN SIMULADOR DE ANATOMIA HUMANA 3D4 MEDICAL</t>
  </si>
  <si>
    <t xml:space="preserve"> EN EL CONTEXTO ACTUAL DE MODERNIDAD ES NECESARIO LA IMPLEMENTACION DE HERRAMIENTAS VIRTUALES DE FACIL ACCESO PARA FORTALECER LA FORMACION INTEGRAL Y PERTINENTE DE LOS ESTUDIANTES EN CIENCIAS BASICAS. 
</t>
  </si>
  <si>
    <t>VICERRESTORADO ACADEMICO</t>
  </si>
  <si>
    <t>1,400 ESTUDIANTES Y 48 DOCENTES.</t>
  </si>
  <si>
    <t>SUSCRIPCIÓN ANUAL A LA BASE DE DATOS Y A UN SIMULADOR DE ANATOMIA HUMANA 3D4 MEDICAL</t>
  </si>
  <si>
    <t xml:space="preserve"> ES UNA SUSCRIPCION PARA LOGRAR EL MEJOR DESARROLLO ACADEMICO DE LOS ESTUDIANTES EN CIENCIAS BASICAS. 
</t>
  </si>
  <si>
    <t>PROGRAMA DE CAPACITACION DOCENTE Y FORMACION DE INVESTIGADORES. "EXCELLENCE IN RESEARCH?</t>
  </si>
  <si>
    <t xml:space="preserve">   
 DEBIDO A LA DEMANDA ACTUAL DE DOCENTES REGISTRADOS EN RENACYT Y DE DEDICACION EXCLUSIVA A LA INVESTIGACION, ES NECESARIO SU CAPACITACION CONTINUA PARA SU MEJOR DESEMPEÑO Y LOGRAR UNA FORMACION INTEGRAL DE LOS ESTUDIANTES. 
</t>
  </si>
  <si>
    <t>VICERRECTORADO DE INVESTIGACION</t>
  </si>
  <si>
    <t>PROGRAMA DE FORMACIÓN CONTINUA ?EXCELLENCE IN RESEARCH?</t>
  </si>
  <si>
    <t xml:space="preserve"> El objetivo prioritario del programa de formación continua ?Excellence in Research? es perfeccionar las cualificaciones y habilidades profesionales necesarias para llevar a cabo una investigación de alto impacto y de excelencia en las líneas de investigación priorizadas por la Universidad. 
</t>
  </si>
  <si>
    <t>CURSO DE FORMACION PARA INVESTIGADORES PERU 2021- RENACYT</t>
  </si>
  <si>
    <t xml:space="preserve"> Se dictara un curso para los docentes para mejorar su capacidad de investigación en la Universidad Nacional del Altiplano. 
</t>
  </si>
  <si>
    <t>CONTRATACION DE CONSULTORIAS ESPECIALIZADAS FORTALECER LAS CAPACIDADES EMPRENDEDORAS Y DIDACTICAS DE DOCENTES UNIVERSITARIOS DE LAS DIFERENTES ESCUELAS PROFESIONALES.</t>
  </si>
  <si>
    <t xml:space="preserve"> SE CAPACITARA A DOCENTES DE LAS 35 ESCUELAS PROFESIONALES DE LA UNIVERSIDAD NACIONAL DEL ALTIPLANO EN CAPACIDADES EMPRENDEDORAS Y DE INNOVACION. 
</t>
  </si>
  <si>
    <t>IMPLEMENTACION DE SOFTWARE PARA LAS AREAS DE INGENIERIAS, BIOMEDICAS Y SOCIALES.</t>
  </si>
  <si>
    <t xml:space="preserve"> EL DESARROLLO E IMPLEMENTACION DEL SOFTWARE ESTA ORIENTADO AL MEJORAMIENTO DE LAS CAPACIDADES ACADEMICAS DE LOS ESTUDIANTES DE LA UNA PUNO. 
</t>
  </si>
  <si>
    <t>VICERRECTORADO ACADEMICO.</t>
  </si>
  <si>
    <t>DESARROLLO DE SOFTWARE PARA LAS 3 AREAS; INGENIERIAS, BIOMEDICAS Y SOCIALES DE LA UNIVERSIDAD NACIONAL DEL ALTIPLANO.</t>
  </si>
  <si>
    <t xml:space="preserve"> SE DESARROLLARA UN SOFTWARE PARA FORTALECER LAS CAPACIDADES ACADEMICAS DE LOS ESTUDIANTES DE TODAS LAS ESCUELAS PROFESIONALES DE LA UNA PUNO. 
</t>
  </si>
  <si>
    <t>UNIBAGUA</t>
  </si>
  <si>
    <t>ADQUISICIÓN DE LICENCIAS DE SOFTWARES PARA LA CARRERA PROFESIONAL DE INGENIERÍA CIVIL DE LA UNIFSLB</t>
  </si>
  <si>
    <t xml:space="preserve"> EN LA ACTUALIDAD LOS ESTUDIANTES DE LA UNIFSLB, SE ENCUENTRAN CURSANDO EL SEXTO CICLO DE FORMACION UNIVERSITARIA, ES ESTE SENTIDO, COMO PARTE DE SU FORMACION PROFESIONAL LOS ALUMNOS NECESITAN FORTALECER SUS CAPACIDADES ACADEMICA APRENDIENDO EL USO DE SOFTWARES (SIGUIENDO LOS LINEAMIENTOS QUE ENMARCO SU PROGRAMA DE ESTUDIOS DE CADA CARRERA), QUE ES OBLIGATORIO PARA ESTAR A LA VANGUARDIA Y AL NIVEL DE COMPETITIVIDAD DE LOS EGRESADOS DE OTRAS UNIVERSIDADES ALEDAÑAS DE NUESTRA REGION. 
</t>
  </si>
  <si>
    <t>COORDINADOR DE LA CARRERA PROFESIONAL DE INGENIERIA CIVIL DE LA UNIFSLB</t>
  </si>
  <si>
    <t>ESTUDIANTES DE LA CARRERA PROFESIONAL DE INGENIERIA CIVIL DE LA UNIFSLB</t>
  </si>
  <si>
    <t>COMPRA DE LICENCIAS DE SOFTWARE S10 PARA LA CARRERA PROFESIONAL DE INGENIERIA CIVIL DE LA UNIVERSIDAD NACIONAL INTERCULTURAL FABIOLA SALAZAR LEGUIA DE BAGUA - UNIFSLB</t>
  </si>
  <si>
    <t xml:space="preserve"> ESTA ACTIVIDAD CONSISTE EN ADQUIRIR LICENCIAS DE SOFTWARE S10, PARA FORTALECER EL DESARROLLO DE LOS ESTUDIANTES Y DOCENTES DE LA CARRERA PROFESIONAL DE INGENIERIA CIVIL DE LA UNIFSLB, PARA PODER ESTAR A LA VANGUARDIA Y AL NIVEL COMPETITIVO DE LAS DEMAS UNIVERSIDADES DE LA REGION. 
</t>
  </si>
  <si>
    <t>COMPRA DE LICENCIAS DE SOFTWARE AUTOCAD PARA LA CARRERA PROFESIONAL DE INGENIERIA CIVIL DE LA UNIVERSIDAD NACIONAL INTERCULTURAL FABIOLA SALAZAR LEGUIA DE BAGUA - UNIFSLB</t>
  </si>
  <si>
    <t xml:space="preserve"> ESTA ACTIVIDAD CONSISTE EN ADQUIRIR LICENCIAS DE SOFTWARE DE AUTOCAD, PARA FORTALECER EL DESARROLLO DE LOS ESTUDIANTES Y DOCENTES DE LA CARRERA PROFESIONAL DE INGENIERIA CIVIL DE LA UNIFSLB, PARA PODER ESTAR A LA VANGUARDIA Y AL NIVEL COMPETITIVO DE LAS DEMAS UNIVERSIDADES DE LA REGION. 
</t>
  </si>
  <si>
    <t>COMPRA DE LICENCIAS DE SOFTWARE ARGIS PARA LA CARRERA PROFESIONAL DE INGENIERIA CIVIL DE LA UNIVERSIDAD NACIONAL INTERCULTURAL FABIOLA SALAZAR LEGUIA DE BAGUA - UNIFSLB</t>
  </si>
  <si>
    <t xml:space="preserve"> ESTA ACTIVIDAD CONSISTE EN ADQUIRIR LICENCIAS DE SOFTWARE DE ARGIS, PARA FORTALECER EL DESARROLLO DE LOS ESTUDIANTES Y DOCENTES DE LA CARRERA PROFESIONAL DE INGENIERIA CIVIL DE LA UNIFSLB, PARA PODER ESTAR A LA VANGUARDIA Y AL NIVEL COMPETITIVO DE LAS DEMAS UNIVERSIDADES DE LA REGION. 
</t>
  </si>
  <si>
    <t>ADQUISICIÓN DE INSUMOS PARA LA CARRERA PROFESIONALDE BIOTECNOLOGÍA DE LA UNIFSLB</t>
  </si>
  <si>
    <t xml:space="preserve"> EN LA ACTUALIDAD LA ESCUELA ROFESIONAL CUENTA CON POCOS AMBIENTES PARA EL DESARROLLO DE CLASES PRACTICAS E INVESTIGACIONES RELACIONADAS AL AREA DE LA BIOTECNOLOGIA. EN VISTA DE ELLO LA UNIFSLB, A TRAVES DE LA VPA HA VENIDO BUSCANDO LA IMPLEMENTACION CON EQUIPOS ESPECIALIZADOS OTROS LABORATORIOS, COMO ES EL CASO DEL LABORATORIO DE BIOTECNOLOGIA Y FISIOLOGIA VEGETAL. ESTOS LABORATORIOS NECESITAN DE LOS INSUMOS ADECUADOS Y SUFICIENTES PARA SU CORRECTO FUNCIONAMIENTO PARA EL BENEFICIOS DE LA UNIFSLB 
</t>
  </si>
  <si>
    <t>COORDINADOR DE LA CARRERA PROFESIONAL DE BIOTECNOLOGIA</t>
  </si>
  <si>
    <t>ESTUDIANTES DE LA CARRERA PROFESIONAL DE BIOTECNOLOGIA</t>
  </si>
  <si>
    <t xml:space="preserve">ADQUISICIÓN DE ISUMOS PARA LABORATORIO </t>
  </si>
  <si>
    <t xml:space="preserve">  Con ésta actividad de pretende adquirir, medios de cultivo para el cultivo de bacterias, hongos, tejidos vegetales; kits de extracción de ADN, primers, insumos para desinfección (Alcohol de 96 , alcohol de 70 , hipoclorito de sodio), twin 20, azul de lacto fenol.  
</t>
  </si>
  <si>
    <t>ADQUISICIÓN DE MATERIALES E INSUMOS PARA LA CARRERA PROFESIONAL DE INGENIERÍA CIVIL</t>
  </si>
  <si>
    <t xml:space="preserve"> EN BUSQUEDA DE MEJORAR LA CALIDAD ACADEMICA Y LA FORMACION DE PRE GRADO, LA UNIFSLB BUSCA IMPLEMENTAR SUS LABORATORIOS DE ENSEÑANZA. LA COMPRA DE MATERIALES E INSUMOS PARA LA CARRERA PROFESIONAL DE INGENIERIA CIVIL, SERVIRA PARA LOS LABORATORIOS DE FISICA, MECANICA DE SUELOS Y MECANICA DE FLUIDOS, LO CUAL PERMITIRA EL DESARROLLO DE CLASES PRACTICAS E INVESTIGACIONES EN LA RAMA DE LA INGENIERIA. 
</t>
  </si>
  <si>
    <t>COORDINADOR DE LA CARRERA PROFESIONAL DE INGENIERIA CIVIL</t>
  </si>
  <si>
    <t>ESTUDIANTES DE LA CARRERA PROFESIONAL DE INGENIERIA CIVIL</t>
  </si>
  <si>
    <t xml:space="preserve">ADQUISICIÓN DE MATERIALES PARA LABORATORIO </t>
  </si>
  <si>
    <t xml:space="preserve"> Esta actividad consiste en adquirir materiales para los laboratorio de la carrera profesional de ingeniería civil, tales como, winchas, plomada, multitester,  voltímetro, amperímetro, regla, piseta, trípode, arco, vidrio de reloj y embudo.  
</t>
  </si>
  <si>
    <t xml:space="preserve">ADQUISICIÓN DE INSUMOS PARA LABORAOTRIO </t>
  </si>
  <si>
    <t xml:space="preserve"> Esta actividad consiste en adquirir insumos para le laboratorio de la carrera profesional de ingeniería civil, tales como: Alcohol 96 , alcohol 70 , agua destilada, aceite de inmersión, azul de metileno.  
</t>
  </si>
  <si>
    <t>UNTRM</t>
  </si>
  <si>
    <t xml:space="preserve">PROYECTO CUI N°2254946:  CREACION DEL SERVICIO DE UN LABORATORIO DE FISIOLOGIA MOLECULAR DE LA FACULTAD DE INGENIERIA ZOOTECNISTA Y BIOTECNOLOGIA DE LA UNTRM - REGION AMAZONAS.      
</t>
  </si>
  <si>
    <t xml:space="preserve"> La adquisición de cabinas de bioseguridad nivel 2 y ultra congeladoras (-80 C, -20  C) para instalarse en la Estación Experimental Chachapoyas y en el Laboratorio de Fisiología Molecular respectivamente; permitirá el desarrollo de investigaciones de mayor impacto en fisiología animal enfocadas al mejoramiento energético, cultivos celulares, eficiencia productiva y reproductiva con la captación de oxigeno en seres vivos, in vitro e in vivo (células, gametos, embriones e individuos), fortaleciendo el acceso de equipos e insumos a los investigadores, docentes y estudiantes, incrementando la producción científica. 
</t>
  </si>
  <si>
    <t>COORDINADOR DE PROYECTO</t>
  </si>
  <si>
    <t>ESTUDIANTES, DOCENTES, PERSONAL ADMINISTRATIVO Y CIUDADANOS DE LA REGION AMAZONAS</t>
  </si>
  <si>
    <t xml:space="preserve">  Implementación del Laboratorio de enfermedades infecciosas y parasitarias 
</t>
  </si>
  <si>
    <t>GLB</t>
  </si>
  <si>
    <t>PROYECTO CUI N° 2265672: "CONSTRUCCIÓN DEL CENTRO DE CONVENCIONES ACADEMICAS DE LAS UNIVERSIDAD NACIONAL TORIBIO RODRIGUEZ DE MENDOZA, SEDE CHACHAPOYAS, PROVINCIA DE CHACHAPOYAS, REGION AMAZONAS".</t>
  </si>
  <si>
    <t xml:space="preserve"> GARANTIZAR UN ESPACIO ADECUADO PARA EL DESARROLLO DE ACTIVIDADES MULTIPLES, COMO CAPACITACIONES, TALLERES DE APRENDIZAJE, CONFERENCIAS, FOROS, Y DEMAS ACTIVIDADES CULTURALES AL SERVICIO DE LA POBLACION DE LA REGION, Y LA POBLACION UNIVERSITARIA. 
</t>
  </si>
  <si>
    <t>COORDINADOR DE PROYECTO.</t>
  </si>
  <si>
    <t>POBLACION DE LA CIUDAD UNIVERSITARIA / POBLACION DE LA CIUDAD DE CHACHAPOYAS.</t>
  </si>
  <si>
    <t xml:space="preserve"> EQUIPAMIENTO ACUSTICO Y DE ILUMINACION 
</t>
  </si>
  <si>
    <t>UNAB</t>
  </si>
  <si>
    <t>Fortalecimiento para el conocimiento de un idioma extranjero que contribuya a la permanencia y graduación oportuna de los estudiantes de los siete(7) Programas Académicos de la Universidad Nacional de Barranca</t>
  </si>
  <si>
    <t xml:space="preserve"> De acuerdo a la Ley N 30220, artículo 45, numeral 45.1, es obligatorio que para obtener el Grado de Bachiller, los estudiantes acrediten el conocimiento de un idioma extranjero, de preferencia inglés o lengua nativa. Por tanto, la UNAB ejecutará esta actividad con la que esperamos garantizar que los estudiantes de todos los programas académicos acrediten el conocimiento de un idioma, permitiendo su graduación oportuna. 
</t>
  </si>
  <si>
    <t>Dirección de Estudios Generales</t>
  </si>
  <si>
    <t xml:space="preserve"> Justificación: De acuerdo a la Ley N 30220, artículo 45, numeral 45.1, es obligatorio que para obtener el Grado de Bachiller, los estudiantes acrediten el conocimiento de un idioma extranjero, de preferencia inglés o lengua nativa. Por tanto, la UNAB ejecutará esta actividad con la que esperamos garantizar que los estudiantes de todos los programas académicos acrediten el conocimiento de un idioma, como mínimo a nivel básico, en cumplimiento de los Planes de estudios respectivos y el Estatuto de la UNAB. 
</t>
  </si>
  <si>
    <t>Plataforma de enseñanza de idiomas</t>
  </si>
  <si>
    <t xml:space="preserve">Plataformas virtuales para la mejora de la gestión académico administrativa de la Universidad Nacional de Barranca </t>
  </si>
  <si>
    <t xml:space="preserve"> Actualmente, la Oficina de Gestión de Calidad revisa y evalúa los procesos vinculados al cumplimiento de las condiciones básicas de calidad (licenciamiento) y proceso de autoevaluación para la acreditación, por lo que se requiere un soporte informático para el adecuado desarrollo de dichos procesos y su evaluación. 
 Se contratará el servicio de diseño de plataformas virtuales para la mejora de la gestión académico administrativa de la universidad, que considerarán los siguientes componentes: 
1. Sistema de Información para la gestión basada en indicadores 
2. Sistema de Información de Transparencia Universitaria 
3. Sistema de información para la gestión de Actos Resolutivos 
4. Sistema de Información para la gestión de procesos de selección docente. 
5. Sistema de información para la gestión de prácticas preprofesionales. 
*Dichos sistemas deberán estar integrados y ofrecer reportes para la toma de decisiones. 
</t>
  </si>
  <si>
    <t>Oficina de Gestión de la Calidad</t>
  </si>
  <si>
    <t>Oficina de Gestión de la Calidad, estudiantes, docentes y personal administrativo.</t>
  </si>
  <si>
    <t xml:space="preserve"> Justificación: Actualmente, la Oficina de Gestión de Calidad revisa y evalúa los procesos vinculados al cumplimiento de las condiciones básicas de calidad (licenciamiento) y proceso de autoevaluación para la acreditación, por lo que se requiere un soporte informático para el adecuado desarrollo de dichos procesos y su evaluación. 
 Descripción: 
Se contratará el servicio de diseño de plataformas virtuales para la mejora de la gestión académico administrativa de la universidad, que considerarán los siguientes componentes: 
1. Sistema de Información para la gestión basada en indicadores 
2. Sistema de Información de Transparencia Universitaria 
3. Sistema de información para la gestión de Actos Resolutivos 
4. Sistema de Información para la gestión de procesos de selección docente. 
5. Sistema de información para la gestión de prácticas preprofesionales. 
*Dichos sistemas deberán estar integrados y ofrecer reportes para la toma de decisiones. 
</t>
  </si>
  <si>
    <t>Plataformas de sistemas de información</t>
  </si>
  <si>
    <t>ADQUISICIÓN DE MATERIALES PARA LA CARRERA DE BIOTECNOLOGÍA DE LA UNIFSLB.</t>
  </si>
  <si>
    <t xml:space="preserve"> LOS MATERIALES QUE SE UTILIZAN EN UN LABORATORIO DE ENSEÑANZA O INVESTIGACION SON DE CORTA VIDA UTIL, LA MANIPULACION CONSTANTE HACE QUE ESTOS SE ROMPAR Y/O TDETERIOREN. A ESTO SE SUMA QUE, LABORATORIOS DE ESPECIALIDAD COMO ES EL CAS ODEL LABORAOTRIO DE BIOTENCOLOGIA, NECESITAN TENER MATERIALES EN BUEN ESTADO Y DE BUENA CALIDAD PARA EL DESARROLLO DE SUS ACTIVIDADES. EN ESTE SENTIDO, CON LA PRESENTE ACTIVIDAD SE PRETENDE FORTALECER LA IMPLEMENTACION DE ESTOS LABORATORIOS CON LA ADQUISICION MATERIALES TALES COMO: TUBOS DE ENSAYO CON Y SIN TAPA, TIPS PARA PIPETAS, MICRO PIPETAS, PIPETAS DE PASTEUR, FIOLAS GRADUADAS, FRASCOS DE MAGENTA, VASOS DE PRECIPITADO DE VIDRIO Y DE PLASTICO, MATRAS ERLENMEYER, TUBOS DE FALCON, HOJAS DE BISTURI, PAPEL TOALLA, PORTA Y CUBRE OBJETOS, PLACAS PETRI, BANDEJAS PARA EL TRASPORTE DE MATERIALES, ESPATULAS, GRADILLAS, TUBOS DE EPENDORF, CINTA PARAFILM, BOLSAS ESTERILIZABLES, FRASCOS ESTERIZABLES Y MECHEROS DE ALCOHOL. CABE PRECISAR QUE, UN LABORATORIO ES FUNCIONAL, SIEMPRE Y CUANDO CUENTE CON LOS EQUIPOS, MATERIALES E INSUMOS ADECUADOS, PARA SU CORRECTO FUNCIONAMIENTO QUE SEA DE BENEFICIO DE LA COMUNIDAD ESTUDIANTIL, DOCENTES E INVESTIGADORES. 
</t>
  </si>
  <si>
    <t>COORDINADOR DE LA CARRERA PROFESIONAL DE BIOTECNOLOGIA DE LA UNIFSLB.</t>
  </si>
  <si>
    <t>ESTUDIANTES DE LA CARRERA PROFESIONAL DE BIOTECNOLOGIA DE LA UNIFSLB.</t>
  </si>
  <si>
    <t>ADQUISICIÓN DE MATERIALES</t>
  </si>
  <si>
    <t xml:space="preserve"> Esta actividad consiste en adquirir materiales par el laboratorio de la carrera profesional de Biotecnología de la UNIFSLB tales como: tubos de ensayo con y sin tapa, tips para pipetas, micro pipetas, pipetas de pasteur, fiolas graduadas, frascos de magenta, vasos de precipitado de vidrio y de plástico, matras Erlenmeyer, tubos de falcón, hojas de bisturí, papel toalla, porta y cubre objetos, placas petri, bandejas para el trasporte de materiales, espatulas, gradillas,  tubos de ependorf, cinta parafilm, bolsas esterilizables, frascos esterizables y mecheros de alcohol.    
</t>
  </si>
  <si>
    <t>UNAM</t>
  </si>
  <si>
    <t>IMPLEMENTACION DE LA CARRERA PROFESIONAL DE INGENIERIA DE MINAS DE LA UNIVERSIDAD NACIONAL DE MOQUEGUA, SEDE CENTRAL, DISTRITO DE MOQUEGUA, PROVINCIA DE MARISCAL NIETO, MOQUEGUA</t>
  </si>
  <si>
    <t xml:space="preserve"> CON LA FINALIDAD DE BRINDAR LAS CONDICIONES BASICAS DE CALIDAD A LOS ESTUDIANTES DE LA ESCUELA PROFESIONAL DE INGENIERIA DE MINAS, EXISTE LA NECESIDAD DE IMPLEMENTAR CON DIVERSOS EQUIPOS DE LABORATIRIO, ES POR ELLO EL PRESUPUESTO ASIGNADO A LA UNIVERSIDAD SERA PARA LA ADQUISICION DE LOS SIGUIENTES EQUIPOS DE LABORATORIO: KIT DE BARRENAS PARA TOMA DE MUESTRAS (S/ 15,229.77 soles), 02 MEDIDOR DE GASES (S/31,396.26 soles), DETECTOR PORTATIL PARA GASES (S/ 29,458.00 soles), 03 SONOMETRO (S/ 35,200.00 soles), AGITADOR MAGNETICO CON CALEFACCION (S/ 5,549.00 soles), TERMO REACTOR PARA DQO (S/ 11,002.00 soles), 02 KIT PARA DETERMINACION DE DEMANDA BIOQUIMICA DE OXIGENO (S/ 90,828.00 soles), MUESTREADOR DE PARTICULAS DE AIRE DE ALTO VOLUMEN (S/ 43,608.40 soles), 02 ESTACION COMPLETA DE METEOROLOGICA (T, VEL, INTENSIDAD, HUMEDAD, RADIACION, OTROS SENSORES S/ 94,657.13 soles), PIRANOMETRO (MEDIDOR DE RADIACION UV S/ 35,000.00 soles), BALANZA ELECTRONICA CON BANDEJA (S/ 18,334.51 soles), RADIOMETRO (S/ 47,118.82 soles), 02 FLOCULADOR DE LABORATORIO (S/ 23,097.32 soles) 
</t>
  </si>
  <si>
    <t>UNIDAD EJECUTORA DE INVERSIONES</t>
  </si>
  <si>
    <t xml:space="preserve"> INFRAESTRUCTURA 
 EQUIPAMIENTO 
 CAPACITACION 
</t>
  </si>
  <si>
    <t>SERVICIO DE CONSULTORIA PARA LA CAPACITACIÓN EN RECOLECCIÓN, SISTEMATIZACIÓN, PROCESAMIENTO Y ANÁLISIS DE DATOS DE INVESTIGACIONES CIENTÍFICAS</t>
  </si>
  <si>
    <t xml:space="preserve"> LA UNIFSLB CUENTA CON 12 DOCENTES NOMBRADOS, PARA LAS TRES CARRERAS PROFESIONALES QUE OFERTA (INGENIERIA CIVIL, BIOTECNOLOGIA Y NEGOCIOS GLOBALES), LOS CUALES VIENEN RECIBIENDO INCENTIVOS PARA EL DESARROLLO DE INVESTIGACIONES Y SU PUBLICACION EN REVISTAS DE ALTO IMPACTO Y EN LA MISMA REVISTA DE LA UNIVERSIDAD (DEKAMU-AGROPEC) QUE TIENE COMO OBJETIVO PUBLICAR 2 VOLUMENES AL AÑO.  SIN EMBARGO, OTRA DE LAS PRINCIPALES DEFICIENCIAS ES LA RECOLECCION, SISTEMATIZACION, PROCESAMIENTO Y ANALISIS DE DATOS DE INVESTIGACIONES CIENTIFICAS. ES PRECISO MENCIONAR QUE DENTRO DE ELLO ESTA EL DISEÑO ESTADISTICO Y METODOLOGICO DE LAS INVESTIGACIONES. EN ESTE SENTIDO, CON LA PRESENTE ACTIVIDAD SE PRETENDE FORTALECER LAS CAPACIDADES DE TODOS LOS DOCENTES Y ESTUDIANTES DEL SEXTO CICLO DE LAS TRES CARRERAS PROFESIONALES QUE DESEEN PARTICIPAR DE LOS TALLERES DE CAPACITACION, ESTO CON EL OBJETIVO DE FORTALECER ESTA DEFICIENCIA Y PODER PUBLICAR INVESTIGACIONES EN LA REVISTA DE LA UNIVERSIDAD Y OTRAS DE ALTO IMPACTO. CABE PRECISAR QUE ESTO TAMBIEN SERVIRA PARA QUE LOS DOCENTES DE LA UNIFSLB, PUEDAN CUMPLIR LOS REQUISITOS DE CALIFICACION DE CONCYTEC PARA SER DOCENTES INVESTIGADORES RENACYT. 
</t>
  </si>
  <si>
    <t>DOCENTES Y ALUMNOS INVESTIGADORES DE LAS 3 CARRERAS PROFESIONALES DE LA UNIFSLB.</t>
  </si>
  <si>
    <t xml:space="preserve"> CON LA PRESENTE ACTIVIDAD SE PRETENDE FORTALECER LAS CAPACIDADES DE TODOS LOS DOCENTES Y ESTUDIANTES DEL SEXTO CICLO DE LAS TRES CARRERAS PROFESIONALES EN LA RECOLECCION, SISTEMATIZACION, PROCESAMIENTO Y ANALISIS DE DATOS DE INVESTIGACIONES CIENTIFICAS, ESTO CON EL OBJETIVO DE FORTALECER ESTA DEFICIENCIA Y PODER PUBLICAR INVESTIGACIONES EN LA REVISTA DE LA UNIVERSIDAD Y OTRAS DE ALTO IMPACTO. CABE PRECISAR QUE ESTO TAMBIEN SERVIRA PARA QUE LOS DOCENTES DE LA UNIFSLB, PUEDAN CUMPLIR LOS REQUISITOS DE CALIFICACION DE CONCYTEC PARA SER DOCENTES INVESTIGADORES RENACYT. 
</t>
  </si>
  <si>
    <t>Programa de inducción/introducción a las Carreras profesionales.</t>
  </si>
  <si>
    <t xml:space="preserve"> Las carreras profesionales de la UNS cuyos estudiantes de pregrado ingresan por segunda opción, necesitan reforzar la permanencia de estos estudiantes dentro de su Escuela, por lo que se plantea el Desarrollo de Ciclos de Conferencias específicos teniendo como conferencistas a egresados destacados que esten desempeñándose dentro de su especialidad, para mostrar las opciones laborales de cada profesión. Por ello, se contrataran personal especializado para dictar una conferencia para las 15 escuelas profesionales.  
 Las conferencias se realizaran a través de la plataforma zoom, en coordinación con al Dirección de Escuela de cada carrera profesional y la Oficina de seguimiento del Egresado. 
</t>
  </si>
  <si>
    <t>Direcciones de Escuela - Oficina de Seguimiento del egresado</t>
  </si>
  <si>
    <t>Contratación de personal especializado para dictar una conferencia por cada escuelas profesionales (15)</t>
  </si>
  <si>
    <t xml:space="preserve"> 1. Ciclo de Conferencia: Introducción a la Ingeniería Civil. Bondades de la Profesión, impacto e importancia en el desarrollo de la Región. 
 2. Ciclo de Conferencia: Introducción a la Ingeniería Agroindustrial. Bondades de la profesión, impacto e importancia en la Región. 
 3. Ciclo de Conferencia: Introducción a la  Ingeniería de Sistemas e Informática. Bondades de la profesión, impacto e importancia en la Región. 
 4. Ciclo de Conferencia: Introducción a la Ingeniería en Energía: Bondades de la profesión, impacto e importancia en la Región. 
 5. Ciclo de Conferencia: Introducción a la Ingeniería Agrónoma: Bondades de la profesión, impacto en importancia en la Región. 
 6. Ciclo de Conferencia: Introducción a la Ingeniería Agroindustrial: Bondades de la profesión, impacto e importancia en la Región. 
 7. Ciclo de Conferencia: Introducción a la Enfermería: Bondades de la profesión, impacto e importancia en la Región. 
 8. Ciclo de Conferencia: Introducción a la Biología en Acuicultura. Bondades de la profesión, impacto e importancia en la Región. 
 9. Ciclo de conferencia: Introducción a la Medicina Humana. Bondades de la profesión, impacto e importancia en la Región. 
 10. Ciclo de Conferencia: Introducción a la  Biotecnología. Bondades de la profesión, impacto e importancia en la región. 
 11. Ciclo de Conferencia: Introducción a la Comunicación Social. Bondades de la profesión, impacto e importancia en la Región. 
 12. Ciclo de Conferencia: Introducción a la Educación Inicial. Bondades de la profesión, impacto e importancia en la Región. 
 13. Ciclo de Conferencia: Introducción a la  Educación Primaria. Bondades de la profesión, impacto e importancia en la Región. 
 14. Ciclo de Conferencia: Introducción a la Educación Secundaria. Bondades de la profesión, impacto e importancia en la Región. 
 15. Ciclo de Conferencia: Introducción al Derecho y Ciencias Políticas. Bondades de la profesión, impacto e importancia en la Región. 
 Las conferencias se realizaran a través de la plataforma zoom, en coordinación con al Dirección de Escuela de cada carrera profesional y la Oficina de seguimiento del Egresado. 
</t>
  </si>
  <si>
    <t>Conferencia</t>
  </si>
  <si>
    <t>Desarrollo de curso de especialización por Escuela profesional.</t>
  </si>
  <si>
    <t xml:space="preserve"> En el último año se ha hecho más evidente la necesidad de la actualización de la información específica en las diferentes carreras profesionales, sin embargo los estudiantes no han podido asistir a los congresos científicos, foros, etc. Por lo que plantea que cada Escuela profesional ejecute un curso de especialicación, con creditaje, orientado principalmente a los estudiantes de los últimos ciclos, de tal forma que los estudiantes mantengan sus conocimientos actualizados. 
</t>
  </si>
  <si>
    <t xml:space="preserve">Direcciones de Escuela. </t>
  </si>
  <si>
    <t xml:space="preserve">Estudiantes del 4 y 5 año de las carreras profesionales.
</t>
  </si>
  <si>
    <t>Desarrollo de cursos de especialización en cada Escuela Profesional dirigido a estudiantes del 4 y 5° año.</t>
  </si>
  <si>
    <t xml:space="preserve"> Cada Escuela Profesional propondrá un Curso Taller de Especialización, con especialistas de experiencia comprobada en el área del curso a dictar.  El curso tendrá un mínimo de 38 créditos académicos. El financiamiento incluirá: 
 - Pago al especialista que dictará el curso taller. 
 - Diseño y virtualización del curso taller. 
</t>
  </si>
  <si>
    <t>Curso ejecutado</t>
  </si>
  <si>
    <t xml:space="preserve"> El propósito es que exista un adecuado servicio de apoyo al estudiante, con la finalidad de mejorar el nivel en la formación académica, investigación, proyección y extensión de los estudiantes de la UNAS. Esta acción esta alineada a la C.B.C.: 3, componente: 9 y el  indicador: 30 del modelo de licenciamiento institucional, el cual contribuirá a la sostenibilidad y mejora de las C.B.C. para su renovación respectiva. 
</t>
  </si>
  <si>
    <t xml:space="preserve">Unidad de Infraestructura Física
</t>
  </si>
  <si>
    <t xml:space="preserve">Estudiantes de la UNAS
</t>
  </si>
  <si>
    <t xml:space="preserve"> EQUIPAMIENTO 
</t>
  </si>
  <si>
    <t>ADQUISICIÓN DE LICENCIAS DE SOFTWARES DE SIMULACION DE FINANZAS, LOGISTICA Y MARKETING PARA LA CARRERA PROFESIONAL DE NEGOCIOS GLOBALES UNIFSLB</t>
  </si>
  <si>
    <t xml:space="preserve"> LA CARRERA PROFESIONAL DE NEGOCIOS GLOBALES TIENE COMO UNO DE SUS OBJETIVOS FORMAR PROFESIONALES CON COMPETENCIAS EN NEGOCIOS GLOBALES DE ALTO NIVEL CEINTIFICOS Y TECNOLOOGICO POR MEDIO DEL PROCESO DE ENSEÑANZA - APRENDIZAJE. EN BASE A ELLO, LA PRIMERA PROMOSION DE ESTA CARRERA, SE ENCUENTRA  CURSANDO EL SEXTO CICLO, Y SE ENCUENTRAN EN LA ETAPA DONDE ES NECESARIO QUE FORTALEZCAN SUS CAPACIDADES EN EL USO Y MANEJO DE SOFTWARES SIMULADORES. EN ESTE SENTIDO, LA PRESENTE ACTIVIDAD CONSISTE EN LA ADQUISICON DE 1 SIMULADOR DE GERENCIA FINANCIERA, 1 SIMULADOR DE GERENCIA DE LOGISTICA Y 1 SIMULADOR DE GERENCIA DE PRODUCCION, 1 SIMULADOR GERENCIA GENERAL Y 1 SIMULADOR DE GERENCIA DE MARKETING, ESTA ASDQUISICION INCLUYE FORMACION Y CAPACITACION DE DOCENTES, QUIENES VAN A SER LOS ENCARGADOS DE TRANSMITIR LOS CONOCIEMINTOS A LOS ESTUDIANTES, EL NUMERO DE LICENCIAS A ADQUIRIR ES ILIMITADO POR UN LAPSO DE DOS AÑOS CONSECUTIVOS. 
</t>
  </si>
  <si>
    <t>COORDINADOR DE LA CARRERA PROFESIONAL DE NEGOCIOS GLOBALES DE LA UNIFSLB.</t>
  </si>
  <si>
    <t>ESTUDIANTES Y DOCENTES DE LA UNIFSLB.</t>
  </si>
  <si>
    <t>ADQUISICIÓN DE LICENCIAS DE SOFTWARES DE SIMULACIÓN</t>
  </si>
  <si>
    <t>UNAH</t>
  </si>
  <si>
    <t>554. U.N. AUTÓNOMA DE HUANTA</t>
  </si>
  <si>
    <t xml:space="preserve">IMPLEMENTACIÓN CON SISTEMA DE GESTIÓN DE PROYECTOS DE INVESTIGACIÓN  DOCENTE </t>
  </si>
  <si>
    <t xml:space="preserve"> En la actualidad tenemos 17 proyectos de investigación con financiamiento con FOCAM y 15 proyectos con financiamiento propio, todos estos proyectos no están correctamente monitoreados ni controlados por la unidad correspondiente, con la implementación de software integrado de investigación en diferentes unidades de investigación de la vicepresidencia de investigación de la Universidad Nacional Autónoma de Huanta, se va mejorar el control, seguimiento, monitorio y evaluación de los proyectos de investigación de los proyectistas tanto como docentes, estudiantes, etc. Por lo tanto, es necesario realizar cumplimiento de las acciones requeridas, esto mediante una herramienta que permita centralizar información de manera eficaz. 
 - Como administrador necesito gestionar las convocatorias y/o concursos de investigación 
 - Como administrador necesito subir los archivos correspondientes a las bases no integradas de las convocatorias y/o concursos 
 - Como administrador necesito visualizar las observaciones y/o consultas a las bases realizadas por los postulantes 
 - Como administrador necesito subir los archivos correspondientes a las bases integradas de las convocatorias y/o concursos 
 - Como administrador necesito gestionar los campos del formulario de inscripción seleccionando los campos obligatorios 
 - Como administrador necesito asignar a los encargados del comité técnico de revisión de postulaciones 
 - Como administrador necesito visualizar el % de avance del formulario de inscripción de cada postulación y el estado (en proceso o finalizado) 
 - Como administrador necesito realizar observaciones y comentarios a los postulantes investigadores 
 - Como comité técnico de revisión de postulaciones necesito realizar observaciones y comentarios a los postulantes investigadores 
 - Como postulante investigador necesito subsanar las observaciones realizadas por los encargados del comité de revisión de postulaciones 
 - Como encargado del comité de revisión necesito consignar el estado de la postulación (observado, admitido, rechazado) de acuerdo con el cronograma 
 - Como administrador necesito agregar usuarios externos al sistema 
 - Como administrador necesito asignar a los evaluadores externos de los concursos 
 - Como administrador necesito gestionar las rúbricas de evaluación para los concursos y/o convocatorias 
 - Como evaluador externo necesito visualizar la información de las postulaciones y calificar los documentos en base a la rúbrica asignada 
 - Como administrador necesito determinar el puntaje mínimo para que una postulación pueda ser candidata a ser aprobada 
 - Como administrador necesito visualizar el reporte de postulaciones aprobadas, rechazadas y observadas 
</t>
  </si>
  <si>
    <t>Vicepresidencia de Investigación</t>
  </si>
  <si>
    <t xml:space="preserve">Docentes  investigadores y proyectistas </t>
  </si>
  <si>
    <t xml:space="preserve"> En la actualidad tenemos 17 proyectos de investigación con financiamiento con FOCAM y 15 proyectos con financiamiento propio, todos estos proyectos no están correctamente monitoreados ni controlados por la unidad correspondiente, con la implementación de software integrado de investigación en diferentes unidades de investigación de la vicepresidencia de investigación de la Universidad Nacional Autónoma de Huanta, se va mejorar el control, seguimiento, monitorio y evaluación de los proyectos de investigación de los proyectistas tanto como docentes, estudiantes, etc. Por lo tanto, es necesario realizar cumplimiento de las acciones requeridas, esto mediante una herramienta que permita centralizar información de manera eficaz.  
  - Como administrador necesito gestionar las convocatorias y/o concursos de investigación  
  - Como administrador necesito subir los archivos correspondientes a las bases no integradas de las convocatorias y/o concursos  
  - Como administrador necesito visualizar las observaciones y/o consultas a las bases realizadas por los postulantes  
  - Como administrador necesito subir los archivos correspondientes a las bases integradas de las convocatorias y/o concursos  
  - Como administrador necesito gestionar los campos del formulario de inscripción seleccionando los campos obligatorios  
  - Como administrador necesito asignar a los encargados del comité técnico de revisión de postulaciones  
  - Como administrador necesito visualizar el % de avance del formulario de inscripción de cada postulación y el estado (en proceso o finalizado)  
  - Como administrador necesito realizar observaciones y comentarios a los postulantes investigadores  
  - Como comité técnico de revisión de postulaciones necesito realizar observaciones y comentarios a los postulantes investigadores  
  - Como postulante investigador necesito subsanar las observaciones realizadas por los encargados del comité de revisión de postulaciones  
  - Como encargado del comité de revisión necesito consignar el estado de la postulación (observado, admitido, rechazado) de acuerdo con el cronograma  
  - Como administrador necesito agregar usuarios externos al sistema  
  - Como administrador necesito asignar a los evaluadores externos de los concursos  
  - Como administrador necesito gestionar las rúbricas de evaluación para los concursos y/o convocatorias  
  - Como evaluador externo necesito visualizar la información de las postulaciones y calificar los documentos en base a la rúbrica asignada  
  - Como administrador necesito determinar el puntaje mínimo para que una postulación pueda ser candidata a ser aprobada  
  - Como administrador necesito visualizar el reporte de postulaciones aprobadas, rechazadas y observadas  
</t>
  </si>
  <si>
    <t>Servicio psicopedagógico diferenciado para estudiantes en situación de pobreza.</t>
  </si>
  <si>
    <t xml:space="preserve"> En la UNS, los estudiantes en situación de pobreza actualmente no reciben ningún tipo de apoyo ni acompañamiento, agudizándose más su situación de vulnerabilidad, generando en muchos casos deserción. Esta actividad permitirá la Contratación de una consultoría en sicopedagogía para la evaluación de los estudiantes en situación pobre y extremo pobre con la finalidad de disminuir la deserción de los estudiantes en la Universidad Nacional del Santa  
</t>
  </si>
  <si>
    <t>Vicerrectorado Académico - Bienestar Universitario</t>
  </si>
  <si>
    <t>Estudiantes en situación de pobreza,</t>
  </si>
  <si>
    <t>Contratación del servicio de sicopedagogía.</t>
  </si>
  <si>
    <t xml:space="preserve"> Se contratará un consultoría en sicopedagogía para que en los dos primeros meses de iniciado el semestre realice un diagnóstico de la situación de vulnerabilidad en estudiantes en situación de pobreza-pobreza extrema matriculados en el semestre 2021-I. El informe final de este diagnóstico deberá incluir recomendaciones según sea el caso de cada estudiante evaluado,  de tal forma que se pueda realizar el acompañamiento durante la carrera profesional, así como determinar las acciones a seguir. 
</t>
  </si>
  <si>
    <t>Informe Final</t>
  </si>
  <si>
    <t>UNJ</t>
  </si>
  <si>
    <t>Suscripción a Biblioteca virtual</t>
  </si>
  <si>
    <t xml:space="preserve"> Con el fin de dar sostenibilidad al Licenciamiento Institucional, es necesario implementar la biblioteca virtual, la misma que beneficiará al estamento académico (estudiantes, docentes e investigadores), los cuales contaran con acceso a material académico, técnico y científico que le permitirá realizar consultas y búsqueda de información, para el desarrollo de sus labores académicas, trabajos de investigación, entre otros. 
La implementación de la biblioteca virtual será mediante la contratación de un servicio de suscripción anual, que tenga disponible bibliografía digital relacionada con las cinco carreras profesionales que oferta la Universidad Nacional de Jaén, con una plataforma amigable de última generación y con acceso las 24 horas, los 365 días del año y acceso ilimitado a todos los usuarios. 
</t>
  </si>
  <si>
    <t>Biblioteca</t>
  </si>
  <si>
    <t>* Población estudiantil de las cinco carreras profesionales. 
* Docentes e Investigadores.</t>
  </si>
  <si>
    <t xml:space="preserve"> La implementación de la biblioteca virtual será mediante la contratación de un servicio de suscripción anual, que tenga disponible bibliografía digital relacionada con las cinco carreras profesionales que oferta la Universidad Nacional de Jaén, con una plataforma amigable de última generación y con acceso las 24 horas, los 365 días del año y acceso ilimitado a todos los usuarios. 
</t>
  </si>
  <si>
    <t>Fortalecimiento de la plataforma virtual para la mejora de la gestión académica de la Universidad Nacional del Santa</t>
  </si>
  <si>
    <t xml:space="preserve"> Actualmente, la plataforma digital de la UNS en donde se realizar diversos servicios como matrículas, llenado de notas, llenado de fichas socioeconómicas entre otros requiere de mayor soporte informático que optimice los procesos. Por lo que se contratará el servicio de mejora de la plataforma virtual que incluya las capacitaciones al personal docente y administrativo así como a los estudiantes para el manejo de la plataforma. Además en esta plataforma se deberá realizar la inserción de la Encuesta Nacional de Estudiantes Universitarios 2021. 
</t>
  </si>
  <si>
    <t xml:space="preserve">Oficina de Tecnología y Comunicaciones. </t>
  </si>
  <si>
    <t>Estudiantes, docentes y administrativos</t>
  </si>
  <si>
    <t xml:space="preserve">Contratar el servicio para el fortalecimiento de la plataforma virtual de la UNS.
</t>
  </si>
  <si>
    <t xml:space="preserve"> Se contratará una consultoría para el desarrollo de un software complementario para el mejoramiento de los servicios de los Sistemas Web Docente y  Web Alumno. Debe incluir la capacitación a los docentes y estudiantes en el uso de los sistemas Web, así como el desarrollo de un manual de uso. 
</t>
  </si>
  <si>
    <t>Plataforma Web actualizada</t>
  </si>
  <si>
    <t xml:space="preserve">IMPLEMENTACIÓN CON SISTEMA DE PROYECCIÓN SOCIAL Y EXTENSIÓN UNIVERSITARIA </t>
  </si>
  <si>
    <t xml:space="preserve"> Nuestra Universidad actualmente necesitamos una herramienta que nos pueda organizar y facilitar con la gestión institucional de la UNAH. 
 - Como Usuario necesito ingresar al sistema mediante mis credenciales para realizar las diferentes gestiones 
 - Como administrador necesito gestionar los tipos de actividades de responsabilidad social 
 - Como Administrador necesito registrar las actividades de responsabilidad social ingresando el nombre, tipo, descripción, objetivo, usuarios beneficiados, costo y archivo adjunto 
 - Como administrador necesito poder gestionar los cursos o conferencias de extensión universitaria. 
 - Como Encargado de Evaluación de Extensión Universitaria necesito poder registrar ursos o conferencias con los siguientes campos: Nombre del curso o conferencia, presentación, contenido, requisitos, ubicación, nombre del expositor o encargado, tema, facultad, duración, modalidad, vacantes, inversión, fecha de inicio y certificación. 
 - Como administrador necesito poder visualizar el reporte de ingreso por cursos o conferencias de extensión universitaria. 
 - Como administrador necesito poder visualizar los participantes de los cursos o conferencias de extensión universitaria. 
 - Como administrador necesito poder registrar actividades culturales con los siguientes campos: Nombre, descripción, imagen, fecha y hora, ubicación, dirigido a y costo. 
 - Como docente necesito registrar las actividades de responsabilidad social ingresando el nombre, tipo, descripción, objetivo, usuarios beneficiados, costo y archivo adjunto 
 - Como participante necesito poder llenar el formulario de registro de participación en un curso o conferencia con los siguientes datos: Nombre, edad, DNI, correo, teléfono, dirección y estudios. 
 - Como Usuario del sistema necesito poder visualizar el listado de actividades culturales. 
</t>
  </si>
  <si>
    <t>Proyección Social y Extensión Cultural</t>
  </si>
  <si>
    <t>Población estudiantil, docentes y personal administrativo</t>
  </si>
  <si>
    <t>IMPLEMENTACIÓN CON SISTEMA DE PROYECCIÓN SOCIAL Y EXTENSIÓN UNIVERSITARIA</t>
  </si>
  <si>
    <t xml:space="preserve">  Nuestra Universidad actualmente necesitamos una herramienta que nos pueda organizar y facilitar con la gestión institucional de la UNAH.  
</t>
  </si>
  <si>
    <t>Implementación del Sistema de Biblioteca abierta</t>
  </si>
  <si>
    <t xml:space="preserve"> Con el objetivo de permitir el contacto directo entre el usuario y las colecciones bibliográficas, se propicia el estudio espontáneo, motivando al usuario a leer, ya que puede localizar información de interés para fortalecer sus conocimientos y mejorar los procesos de enseñanza   aprendizaje; es necesario la implementación del sistema de biblioteca abierta mediante la adquisicisión de etiquetas de seguridad para los libros, un sistema lector de códigos de barra y antenas sensores, que permitirá la seguridad y protección para la colección bibliográfica que se encuentra en la estantería abierta, durante el horario de atención establecido. 
Los beneficiarios serán la comunidad universitaria de la UNJ (estudiantes, docentes y personal administrativo, aproximadamente 2480 personas). 
</t>
  </si>
  <si>
    <t>Implementación del Sistema de Biblioteca abierta - adquisición de etiquetas de radiofrecuencia.</t>
  </si>
  <si>
    <t xml:space="preserve"> La implementación del Sistema de Biblioteca abierta va permitir el contacto directo entre el usuario y las colecciones bibliográficas, se propicia el estudio espontáneo, motivando al usuario a leer, ya que puede localizar información de interés para fortalecer sus conocimientos y mejorar los procesos de enseñanza   aprendizaje. 
</t>
  </si>
  <si>
    <t>2.3.15.41.</t>
  </si>
  <si>
    <t>Implementación del Sistema de Biblioteca abierta - adquisición de lectores y antenas de radiofrecuencia.</t>
  </si>
  <si>
    <t>UNJFSC</t>
  </si>
  <si>
    <t xml:space="preserve">SERVICIO DE SUSCRIPCION A BASE DE DATOS PARA LA BIBLIOTECA CENTRAL Y VIRTUAL DE LA UNJFSC </t>
  </si>
  <si>
    <t xml:space="preserve"> DOTAR A NUESTROS ESTUDIANTES DE PREGRADO DE LOS DIFERENTES PROGRAMAS DE LA UNIVERSIDAD, LA HERRAMIENTA DE  UNA BASE DATOS PARA QUE LE PERMITA  EL ACCESO VIA  A LIBROS ELECTRONICOS EN  LAS DIFERENTES AREAS DEL CONOCIMIENTO COMO INGENIERIAS, SISTEMAS, CIENCIAS ECONOMICAS Y ADMINISTRATIVAS, MARKETING Y PUBLICIDAD, EDUCACION;  SIN LIMITACIONES EN UNA PLATAFORMA DISPONIBLES, DESDE EL NAVEGADOR DEL PC O CELULAR, PUEDAN DESCARGAR EN LAS TIENDAS DE GOOGLE PLAY Y APP STORE DE APPLE.EL ACCESO DE UTILIZACION SEA DE LAS 24 HORAS Y LOS 7 DIAS DE LA SEMANA. 
LA INFRAESTRUCTURA DE LA PLATAFORMA ESTA ALOJADA EN SU TOTALIDAD EN AWS AMAZON, CUMPLIENDO CON TODOS LOS ESTANDARES DE CALIDAD INTERNACIONAL Y SIENDO LA MISMA INFRAESTRUCTURA DE CONTENIDOS DIGITALES COMO NETFLIX, SPOTIFY O EL MISMO AMAZON BOOKS. LA PLATAFORMA CUENTA CON UN STACK LEMP (LINUX, NGINX, PHP Y MYSQL). 
SE UTILIZA LA ULTIMA VERSION DEL FRAMEWORK DE DESARROLLO LARAVEL Y  SE UTILIZA EL SOFTWARE REDIS, CON ESPEJOS EN SERVIDORES DE GOOGLE. OFRECE LA TECNOLOGIA MAS ROBUSTA, CONTANDO CON APIS LISTAS PARA SU INTEGRACION CON OTROS SISTEMAS E IMPLEMENTACION INMEDIATA. ADEMAS DE LA POSIBILIDAD DE ACTUALIZAR LA PLATAFORMA DE FORMA CONSTANTE, REMOTA Y SIN COSTO. TANTO LAS PUBLICACIONES COMO LAS COMUNICACIONES ENTRE LOS USUARIOS Y LA PLATAFORMA SE ENCUENTRAN ENCRIPTADAS Y ASEGURADAS, EVITANDO ASI FILTRACIONES Y VULNERABILIDADES. 
  EL SERVICIO SON  DE 1000 LIBROS EN MODALIDAD MULTIUSUARIO , TENDRAN  ACCESO'TODA LA POBLACION ESTUDIANTIL Y DOCENTES. SON LIBROS A  TEXTO COMPLETO, ES AUDIO  LIBRO A TEXTO COMPLETO, ES AUDIO LIBRO Y TRADUCCION  A MAS DE 50 IDIOMAS, CON DESCARGA EN LA NUBE  PARA LEER EN OFFLINE Y CUENTA  CO. UN APP PARA  QUE DESCARGUE EN EL CELULAR O TABLET.  EL SERVICIO DE SUSCRIPCION, SERA A PERPETUIDAD PREVIO ACUERDO CON EL PREVEEDOR Y LA UNJFSC.  
 EL SERVICIO A  LA BIBLIOTECA DIGITAKL ESTA GARANTIZADO LAS 24 HORAS DEL DIA,. LOS 7 DIAS DE LA SEMANA.  SOPORTE PERMANENTE VIA: CHAT CORREO ELECTRONICO, TELEFONO U UTROS MEDIOS DE LUNES A VIERNES DE 8.00 AM A 6.00PM. CAPACITACION  AL PERSONAL ENCAQRGADO DE  SU USO. ENTREGA DE LOS REGISTROS MARC DE ACUERDO CON LAS SOLICITUDES DEL CLIENTE. ENTREGA DE CLAVE DE USUARIOS ADMINISTRADOR, CON LA QUE PODRA DESCARGAR LAS ESTADISTICAS DE USO DE LA BIBLIOTECA DIGITAL. ACTUALIZACION  DE LA PLATAFORMA: MIENTRAS DURE LA SUSCRIPCION RECIBIRAN TODAS LAS MEJORAS SIN NINGUN COSTO. MANTENIMIENTO Y OPTIMIZACION DE LA INFRAESTRUCTURA VIRTUAL. 
</t>
  </si>
  <si>
    <t>JEFE DE LA BIBLIOTECA CENTRAL Y VIRTUAL</t>
  </si>
  <si>
    <t>12,000 estudiantes</t>
  </si>
  <si>
    <t>SERVICIO DE SUSCRIPCION A BASE</t>
  </si>
  <si>
    <t xml:space="preserve">  DOTAR A NUESTROS ESTUDIANTES DE PREGRADO DE LOS DIFERENTES PROGRAMAS DE LA UNIVERSIDAD, LA HERRAMIENTA DE  UNA BASE DATOS PARA QUE LE PERMITA  EL ACCESO VIA  A LIBROS ELECTRONICOS EN  LAS DIFERENTES AREAS DEL CONOCIMIENTO COMO INGENIERIAS, SISTEMAS, CIENCIAS ECONOMICAS Y ADMINISTRATIVAS, MARKETING Y PUBLICIDAD, EDUCACION;  SIN LIMITACIONES EN UNA PLATAFORMA DISPONIBLES, DESDE EL NAVEGADOR DEL PC O CELULAR, PUEDAN DESCARGAR EN LAS TIENDAS DE GOOGLE PLAY Y APP STORE DE APPLE.EL ACCESO DE UTILIZACION SEA DE LAS 24 HORAS Y LOS 7 DIAS DE LA SEMANA.  
LA INFRAESTRUCTURA DE LA PLATAFORMA ESTA ALOJADA EN SU TOTALIDAD EN AWS AMAZON, CUMPLIENDO CON TODOS LOS ESTANDARES DE CALIDAD INTERNACIONAL Y SIENDO LA MISMA INFRAESTRUCTURA DE CONTENIDOS DIGITALES COMO NETFLIX, SPOTIFY O EL MISMO AMAZON BOOKS. LA PLATAFORMA CUENTA CON UN STACK LEMP (LINUX, NGINX, PHP Y MYSQL).  
SE UTILIZA LA ULTIMA VERSION DEL FRAMEWORK DE DESARROLLO LARAVEL Y  SE UTILIZA EL SOFTWARE REDIS, CON ESPEJOS EN SERVIDORES DE GOOGLE. OFRECE LA TECNOLOGIA MAS ROBUSTA, CONTANDO CON APIS LISTAS PARA SU INTEGRACION CON OTROS SISTEMAS E IMPLEMENTACION INMEDIATA. ADEMAS DE LA POSIBILIDAD DE ACTUALIZAR LA PLATAFORMA DE FORMA CONSTANTE, REMOTA Y SIN COSTO. TANTO LAS PUBLICACIONES COMO LAS COMUNICACIONES ENTRE LOS USUARIOS Y LA PLATAFORMA SE ENCUENTRAN ENCRIPTADAS Y ASEGURADAS, EVITANDO ASI FILTRACIONES Y VULNERABILIDADES.  
   EL SERVICIO SON  DE 1000 LIBROS EN MODALIDAD MULTIUSUARIO , TENDRAN  ACCESO&amp;#39;TODA LA POBLACION ESTUDIANTIL Y DOCENTES. SON LIBROS A  TEXTO COMPLETO, ES AUDIO  LIBRO A TEXTO COMPLETO, ES AUDIO LIBRO Y TRADUCCION  A MAS DE 50 IDIOMAS, CON DESCARGA EN LA NUBE  PARA LEER EN OFFLINE Y CUENTA  CO. UN APP PARA  QUE DESCARGUE EN EL CELULAR O TABLET.  EL SERVICIO DE SUSCRIPCION, SERA A PERPETUIDAD PREVIO ACUERDO CON EL PREVEEDOR Y LA UNJFSC.   
  EL SERVICIO A  LA BIBLIOTECA DIGITAKL ESTA GARANTIZADO LAS 24 HORAS DEL DIA,. LOS 7 DIAS DE LA SEMANA.  SOPORTE PERMANENTE VIA: CHAT CORREO ELECTRONICO, TELEFONO U UTROS MEDIOS DE LUNES A VIERNES DE 8.00 AM A 6.00PM. CAPACITACION  AL PERSONAL ENCAQRGADO DE  SU USO. ENTREGA DE LOS REGISTROS MARC DE ACUERDO CON LAS SOLICITUDES DEL CLIENTE. ENTREGA DE CLAVE DE USUARIOS ADMINISTRADOR, CON LA QUE PODRA DESCARGAR LAS ESTADISTICAS DE USO DE LA BIBLIOTECA DIGITAL. ACTUALIZACION  DE LA PLATAFORMA: MIENTRAS DURE LA SUSCRIPCION RECIBIRAN TODAS LAS MEJORAS SIN NINGUN COSTO. MANTENIMIENTO Y OPTIMIZACION DE LA INFRAESTRUCTURA VIRTUAL.  
</t>
  </si>
  <si>
    <t>Licencias perpetuas MATLAB para Educación</t>
  </si>
  <si>
    <t xml:space="preserve"> Con el fin de desarrollar investigación tecnológica en la Universidad Nacional de Jaén, es importante adquirir el software (programa) MATLAB, para elaborar trabajos de investigación, ya que este software facilita la tarea de data science con herramientas para acceder y pre procesar datos, crear modelos predictivos y de machine learning, y desplegar modelos en sistemas de Investigación Tecnológica para ingenieros. 
Por lo tanto servirá para implementar el Instituto de Investigación de Ciencia de Datos, el cual es multidisciplinario para todas las carreras profesionales, permitiendo así fortalecer las habilidades de los estudiantes en cuanto a desarrollo de investigaciones. 
</t>
  </si>
  <si>
    <t>Instituto de Investigación de Ciencia de Datos</t>
  </si>
  <si>
    <t>Estudiantes de las cinco carreras profesionales.</t>
  </si>
  <si>
    <t xml:space="preserve"> Licencias perpetuas MATLAB, permitirá elaborar trabajos de investigación, ya que este software facilita la tarea de data science con herramientas para acceder y pre procesar datos, crear modelos predictivos y de machine learning, y desplegar modelos en sistemas de Investigación Tecnológica para ingenieros. 
</t>
  </si>
  <si>
    <t>SERVICIO DE CONSULTORÍA PARA REALIZAR UN ESTUDIO DE PERTINENCIA PARA LAS CARRERAS PROFESIONALES DE LA UNIVERSIDAD</t>
  </si>
  <si>
    <t xml:space="preserve"> EL ACCESO A LA EDUCACION SUPERIOR AUN ES UN PROBLEMA LATENTE Y DE ACTUALIDAD. MUCHOS SON LOS FACTORES QUE IMPIDEN A LA POBLACION ESTUDIANTIL QUE EGRESA DE LA SECUNDARIA PARA ACCEDER A LA EDUCACION SUPERIOR UNIVERSITARIA, DENTRO DE LOS MAS IMPORTANTES TENEMOS; CONDICIONES ECONOMICAS, LUGAR DE PROCEDENCIA DEL ESTUDIANTE, OFERTA EDUCATIVA, ORIENTACION VOCACIONAL, ETC. SIN EMBARGO, POR SU MISMA UBICACION GEOGRAFICA Y SU AMBITO DE INTERVENCION EN LAS COMUNIDADES ORIGINARIAS, TIENE LA NECESIDAD DE EVALUAR LA PERTINENCIA DE SUS CARRERAS PROFESIONALES, CON RESPECTO A LA DEMANDA DE ESTUDIANTES DE SU AMBITO DE ACCION.    
</t>
  </si>
  <si>
    <t xml:space="preserve">estudiantes ingresantes
</t>
  </si>
  <si>
    <t>CONTRATAR EL SERVICIO DE CONSULTORIA</t>
  </si>
  <si>
    <t xml:space="preserve"> CONTRATAR EL SERVICIO DE CONSULTORIA PARA REALIZAR UN ESTUDIO DE PERTINENCIA PARA LAS CARRERAS PROFESIONALES ACTUALES Y FUTURAS DE LA UNIVERSIDAD, EN BENEFICIO DE LOS ESTUDIANTES ACTUALES Y  POTENCIALES ESTUDIANTES DE LA UNIVERSIDADES. 
</t>
  </si>
  <si>
    <t>Elaboración, validación y aplicación de encuesta virtual sobre preferencias de capacitación, actualización y educación continua a egresados de pre y postgrado.</t>
  </si>
  <si>
    <t xml:space="preserve"> Es necesario establecer una línea base sobre las preferencias de capacitación de los egresados para retroalimentar los conocimientos adquiridos en el desarrollo de su carrera. Se debe además elaborar  un informe sobre preferencias de capacitación de egresados de pre y postgrado. Esta actividad permitirá la Contratación de un consultor para la elaboración, validación y aplicación de encuesta virtual sobre preferencias de capacitación, actualización y educación continua a egresados de pre y postgrado. 
</t>
  </si>
  <si>
    <t xml:space="preserve">Oficina de seguimiento del egresado e inserción laboral </t>
  </si>
  <si>
    <t>Estudiantes de 4 y 5° año, egresados de pre grado y posgrado</t>
  </si>
  <si>
    <t xml:space="preserve"> Se va a desarrollar una herramienta virtual para la elaboración, validación y aplicación de la encuesta de preferencia de capacitación, actualización y educación continua a egresados de pre y posgrado.  
 Luego de aplicada la encuesta, se elaborará el Informe con las conclusiones y recomendaciones sobre las preferencias de capacitación y actualización de egresados de pre y posgrado. Se espera que a partir de este informe se programen a lo largo del semestre siguiente las capacitaciones y actualizaciones de manera oportuna. 
</t>
  </si>
  <si>
    <t>SERVICIO DE CONSULTORÍA PARA REALIZAR UN ESTUDIO DE MERCADO PARA LAS CARRERAS PROFESIONALES ACTUALES Y FUTURAS DE LA UNIFSLB.</t>
  </si>
  <si>
    <t xml:space="preserve"> EN LA REGION AMAZONAS, EL ACCESO A LA EDUCACION SUPERIOR AUN ES UN PROBLEMA LATENTE Y DE ACTUALIDAD. MUCHOS SON LOS FACTORES QUE IMPIDEN A LA POBLACION ESTUDIANTIL QUE EGRESA DE LA SECUNDARIA PARA ACCEDER A LA EDUCACION SUPERIOR UNIVERSITARIA, DENTRO DE LOS MAS IMPORTANTES TENEMOS; CONDICIONES ECONOMICAS, LUGAR DE PROCEDENCIA DEL ESTUDIANTE, OFERTA EDUCATIVA, ORIENTACION VOCACIONAL, ETC. LA UNIFSLB ES UNA UNIVERSIDAD LICENCIADA QUE EN LA ACTUALIDAD OFERTA 3 CARRERAS PROFESIONALES (INGENIERIA CIVIL, BIOTECNOLOGIA Y NEGOCIOS GLOBALES), SIN EMBARGO, POR SU MISMA UBICACION GEOGRAFICA Y SU AMBITO DE INTERVENCION EN LAS COMUNIDADES ORIGINARIAS, TIENE LA NECESIDAD DE EVALUAR LA PERTINENCIA DE ESTAS CARRERAS PROFESIONALES, CON RESPECTO A LA DEMANDA DE ESTUDIANTES DE SU AMBITO DE ACCION. ADEMAS DE ELLO ES NECESARIO EVALUAR LA PERTINENCIA DE LAS CARRERAS QUE LA UNIFLSB TIENE PLANTEADO AGREGAR A SU CURRICULA ACTUAL PARA PODER CUBRIR LA DEMANDA DE ESTUDIANTES ACTUALES Y POTENCIALES PARA CERRAR LAS BRECHAS DE ACCESO A LA EDUCACION SUPERIOR UNIVERSITARIA. 
</t>
  </si>
  <si>
    <t>VICEPRESIDENCIA ACADEMICA</t>
  </si>
  <si>
    <t>ESTUDIANTES ACTUALES Y POTENCIALES ESTUDIANTES DE LA UNIFSLB</t>
  </si>
  <si>
    <t xml:space="preserve"> CONTRATAR EL SERVICIO DE CONSULTORIA PARA REALIZAR UN ESTUDIO DE MERCADO PARA LAS CARRERAS PROFESIONALES ACTUALES Y FUTURAS DE LA UNIFSLB, EN BENEFICIO DE LOS ESTUDIANTES ACTUALES Y  POTENCIALES ESTUDIANTES DE LA UNIFSLB. 
</t>
  </si>
  <si>
    <t>Laboratorios virtuales en tecnologías de automatización y producción (SOFTWARE FluidSIM Online remote FULL (Perpetua)) para diseño y simulación en: Tecnologías Neumática, Hidráulica, Electrotécnica</t>
  </si>
  <si>
    <t xml:space="preserve"> Con el objetivo de fortalecer las capacidades y mejorar los procesos de enseñanza   aprendizaje de los estudiantes, en temas relacionados a la planificación, diseño y simulación en: Neumática, Hidráulica y Electrotecnia y electrónica. Es necesario la adquisición de este software para el desarrollo de prácticas de simulación en tiempo real; acorde con los estándares que exige la industria y el mercado laboral. Del mismo modo, desarrollo de investigaciones y tesis que potenciaran la calidad científica en la carrera profesional de Ingeniería Mecánica y Eléctrica. 
</t>
  </si>
  <si>
    <t>Escuela profesional de Ingeniería Mecánica y Eléctrica</t>
  </si>
  <si>
    <t>Estudiantes de la carrera profesional de Ingeniería Mecánica y Eléctrica</t>
  </si>
  <si>
    <t xml:space="preserve"> La adquisición de este software permite el desarrollo de prácticas de simulación en tiempo real; acorde con los estándares que exige la industria y el mercado laboral. 
</t>
  </si>
  <si>
    <t>SERVICIO DE CONSULTORIA PARA ACTUALIZACION DE PLANES DE ESTUDIOS DE 20 PROGRAMAS DE LA UNIVERSIDAD</t>
  </si>
  <si>
    <t xml:space="preserve"> ACTUALIZAR EL PLAN DE ESTUDIOS DE LAS 20 CARRERAS PROFESIONALES DE : 1) INGENIERIA AGRARIA, 2) INGENIERIA AMBIENTAL,3) CIENCIAS DE LA COMUNICACION, 4)TRABAJO SOCIAL, 5) INGENIERIA CIVIL, 6) INGENIERIA INDUSTRIAL, 7)INGENIERIA DE SISTEMAS, 8)CIENCIAS CONTABLES Y FINANCIERAS, 09) ECONOMIA Y FINANZAS,10) EDUCACION INICIAL, 11) EDUCACION SECUNDARIA, 12) DERECHO Y CIENCIAS POLITICAS, 13)ADMINISTRACION, 14) GESTION EN TURISMO Y HOTELERIA,15) MEDICINA,16) ENFERMERIA, 17) BROMATOLOGIA Y NUTRICION, 18) INGENIERIA PESQUERA, 19) INGENIERIA QUIMICA, 20) BIOLOGIA CON MENCION EN TECNOLOGIA; EN EL MARCO DE LA MEJORA CONTINUA DE NUESTROS PROGRAMAS ACADEMICOS. 
 EL SERVICIO NOS PERMITIRA UN DISEÑO DE PROGRAMA, EN EL QUE EL ALUMNO, MEDIANTE UN PLAN DE ESTUDIOS SIGINIFICATIVO, RIGUROSOS, COHERENTE Y FLEXIBLE, ALCANCE LOGROS DE APRENDIZAJE QUE LE FAVOREZCAN EN EL DESARROLLO DE SUS COMPETENCIAS PROFESIONALES ALINEADAS A LAS NECESIDADES Y EXPECTATIVAS TANTO DE LA SOCIEDAD COMO DEL MERCADO LABORAL LOCAL Y GLOBAL. CON ESTE SERVICIO LOGRAREMOS QUE ESAS COMPETENCIAS SEA EL PERFIL DE NUESTROS EGRESADOS, AL CONCLUIR LA CARRERA PROFESIONAL. 
</t>
  </si>
  <si>
    <t>12,000 ESTUDIANTES</t>
  </si>
  <si>
    <t xml:space="preserve">ACTUALIZACION DE PLANES DE ESTUDIOS </t>
  </si>
  <si>
    <t xml:space="preserve"> SERVICIO DE CONSULTORIA PARA ACTUALIZACION DE PLANES DE ESTUDIOS (ESTRUCTURA CURRICULAR)  PARA LO PROGRAMAS DE LA UNIVERSIDAD  
</t>
  </si>
  <si>
    <t>PLANES</t>
  </si>
  <si>
    <t>Laboratorios virtuales en tecnologías de automatización y producción  (Software LVSIM-EMS WEB); para diseño y simulación en Tecnologías Electromecánica, Electricidad</t>
  </si>
  <si>
    <t xml:space="preserve"> Con el objetivo de fortalecer las capacidades y mejorar los procesos de enseñanza   aprendizaje de los estudiantes, en temas relacionados al diseño y simulación en: Energía eléctrica y Electromecánica. Es necesario la adquisición de este software para 20 usuarios en diferentes grupos, por 3 años; con la finalidad de realizar experimentos reales utilizando equipos virtuales; acorde con los estándares que exige la industria y el mercado laboral. Del mismo modo, desarrollo de investigaciones y tesis que potenciaran la calidad científica en la carrera profesional de Ingeniería Mecánica y Eléctrica. 
</t>
  </si>
  <si>
    <t xml:space="preserve"> El software, tiene como finalidad realizar experimentos reales utilizando equipos virtuales; acorde con los estándares que exige la industria y el mercado laboral. 
</t>
  </si>
  <si>
    <t>SERVICIO DE CONSULTORIA PARA LA FORMULACION DEL NUEVO MODELO EDUCATIVO DE LA UNJFSC</t>
  </si>
  <si>
    <t xml:space="preserve"> ES NECESARIO EN EL MARCO DE MEJORA CONTINUA QUE EL MODELO EDUCATIVO SEA REDISEÑADO BAJO LOS LINEAMIENTOS QUE RESUMA UNA FILOSOFIA ACADEMICA Y ORIENTE EN EL PROCESO EDUCATIVO EN UNA DIRECCION QUE CONDUZCA AL EGRESADO A DESARROLLARSE PERSONAL Y PROFESIONALMENTE, DE ACUERDO CON LAS EXIGENCIAS DEL PAIS Y DEL  MUNDO. ESTE NUEVO MODELO EDUCATIVO, DEBE EXPRESAR LAS FUNCIONAES PRIMORDIALES DE LA UNIVERSIDAD, ES DECIR EN LA DOCENCIA Y EN LA INVESTIGACION, BAJO LOS PRINCIPIOS PEDAGOGICOS QUE SUSTENTEN LAS ACCIONES Y LOS PROCESOS EDUCATIVOS.  
</t>
  </si>
  <si>
    <t xml:space="preserve">12,000 ESTUDIANTES, </t>
  </si>
  <si>
    <t>SERVICIO DE CONSULTORIA</t>
  </si>
  <si>
    <t xml:space="preserve"> SERVICIO DE CONSULTORIA PARA LA FORMULACION DEL NUEVO MODELO EDUCATIVO DE LA UNJFSC 
</t>
  </si>
  <si>
    <t>MODELO EDUCATIVO</t>
  </si>
  <si>
    <t>UNSCH</t>
  </si>
  <si>
    <t>Fortalecimiento de los sistemas informáticos de la UNSCH</t>
  </si>
  <si>
    <t xml:space="preserve"> Servicio de mantenimiento de servidores físicos  y servicios virtuales privados(VPN) de la UNSCH. 
  Servicio de suscripción anual a la plataforma de Zoom, considerando que se requiere para las clases y teleconferencias  de la UNSCH. 
</t>
  </si>
  <si>
    <t>Ing. Elinar Carrillo Rivero</t>
  </si>
  <si>
    <t xml:space="preserve">Oficina General de Informática y Sistemas </t>
  </si>
  <si>
    <t>Servicio de mantenimiento de servidores físicos  y servicios virtuales privados(VPN) de la UNSCH.</t>
  </si>
  <si>
    <t xml:space="preserve">  Servicio de mantenimiento de servidores físicos  y servicios virtuales privados(VPN) de la UNSCH. 
</t>
  </si>
  <si>
    <t xml:space="preserve"> Servicio de suscripción anual a la plataforma de Zoom, considerando que se requiere para las clases y teleconferencias  de la UNSCH.</t>
  </si>
  <si>
    <t xml:space="preserve">  Servicio de suscripcion anual a la plataforma de Zoom, considerando que se requiere para las clases y teleconferencias  de la UNSCH. 
</t>
  </si>
  <si>
    <t>IMPLEMENTACIÓN CON SISTEMA GESTIÓN BASADO EN INDICADORES</t>
  </si>
  <si>
    <t xml:space="preserve"> IMPLEMENTACION CON SISTEMA GESTION BASADO EN INDICADORES 
 - Como administrador necesito poder autenticarme al sistema a través de un usuario y contraseña para poder visualizar los reportes de los sistemas académicos y financieros. 
 - Como administrador necesito visualizar los reportes agrupados por sistema, para ello, en la pantalla inicial podré visualizar los sistemas de información y al seleccionar uno de ellos podré visualizar los reportes correspondientes. 
 - Como administrador necesito visualizar los reportes agrupados por Intranet, Docentes, Aula, Biblioteca, Grados, Escalafón, Investigación, Matrícula, Tutoría, Bolsa, Proyección y Grupos. 
 - Como administrador necesito visualizar los reportes por cada sistema de información. 
 - Como administrador necesito visualizar el reporte de cantidad total de alumnos aprobados del periodo académico. 
 - Como administrador necesito visualizar la cantidad total de actividades del Aula Virtual. 
 - Como administrador necesito visualizar la cantidad total de títulos disponibles de Biblioteca. 
 - Como administrador necesito visualizar la cantidad total de ejemplares disponibles. 
 - Como administrador necesito visualizar la cantidad total de usuarios por biblioteca. 
 - Como administrador necesito visualizar la cantidad total de títulos por Escuela. 
 - Como administrador necesito visualizar la cantidad total de los préstamos realizados a la fecha. 
 - Como administrador necesito visualizar la cantidad total según la modalidad de trámite. 
 - Como administrador necesito visualizar la cantidad total de docentes por escuela profesional 
 - Como administrador necesito visualizar la cantidad total de informes subidos a tiempo por tipo. 
 - Como administrador necesito visualizar la cantidad total de docentes a tiempo completo. 
 - Como administrador necesito visualizar la cantidad total de docentes con grado académico. 
 - Como administrador necesito visualizar la cantidad total de investigaciones en ejecución e investigaciones registradas. 
 - Como administrador necesito poder visualizar la cantidad total de Ingresantes del examen de admisión por escuela profesional. 
 - Como administrador necesito poder visualizar la cantidad total de Tutorías efectuadas por docentes tutores por Escuela profesional. 
 - Como administrador necesito poder visualizar la cantidad total de Cantidad total de tutores por escuela. 
 - Como administrador necesito poder visualizar la cantidad total de tutorados por escuela. 
 - Como administrador necesito poder visualizar la cantidad total de ofertas por empresa 
 - Como administrador necesito poder visualizar la cantidad total de alumnos y egresados laborando. 
 - Como administrador necesito poder visualizar la cantidad total de estudiantes, egresados y titulados. 
 - Como administrador necesito poder visualizar la cantidad total de alumnos graduados en 5 años o menos 
 - Como administrador necesito poder visualizar la cantidad total de ofertas laborales por escuela. 
 - Como administrador necesito poder visualizar la cantidad total de bachilleres y titulados SUNEDU 
 - Como administrador necesito poder visualizar la cantidad total de Proyectos de proyección social y extensión universitaria por estado 
 - Como administrador necesito poder visualizar la cantidad total de encuestas aplicadas a los grupos de interés. 
 - Como administrador necesito poder visualizar la cantidad total de postulantes inscritos para el examen de admisión 
 - Como administrador necesito poder visualizar la cantidad de alumnos matriculados por escuela. 
 - Como administrador necesito poder visualizar los reportes mencionados, agrupados por Procesos Internos, Aprendizaje e Innovación, Cliente y Financiera. 
 - Como administrador necesito poder definir una meta por cada reporte para poder obtener un indicador por sistema de información y área. 
</t>
  </si>
  <si>
    <t>Unidad de Calidad</t>
  </si>
  <si>
    <t/>
  </si>
  <si>
    <t>Software BIM 360</t>
  </si>
  <si>
    <t xml:space="preserve"> Con el objetivo de fortalecer las capacidades y mejorar los procesos de enseñanza   aprendizaje de los estudiantes, en temas relacionados a la elaboración de proyectos de construcción, permitiendo la administración de documentos, coordinación y simulación durante todo el ciclo de vida del proyecto (planificación, diseño, construcción, operación y mantenimiento). Es necesario la adquisición de este software para la gestión de proyectos acorde con los estándares de la Ingeniería Civil que exige la industria y el mercado laboral. Del mismo modo, desarrollo de investigaciones y tesis que potenciaran la calidad científica en la carrera profesional de Ingeniería Civil, dirigido a los estudiantes de los últimos ciclos (160 estudiantes). 
La implementación del software requiere adquirir paquetes de licencias educacionales por un periodo de 2 años, para 20 usuarios.  
</t>
  </si>
  <si>
    <t>Escuela profesional de Ingeniería Civil</t>
  </si>
  <si>
    <t>Estudiantes de la carrera profesional de Ingeniería Civil</t>
  </si>
  <si>
    <t xml:space="preserve"> El software permitirá fortalecer las capacidades y mejorar los procesos de enseñanza   aprendizaje de los estudiantes, en temas relacionados a la elaboración de proyectos de construcción, permitiendo la administración de documentos, coordinación y simulación durante todo el ciclo de vida del proyecto (planificación, diseño, construcción, operación y mantenimiento). 
</t>
  </si>
  <si>
    <t>ALQUILER DE SERVIDOR EN LA NUBE X 2 AÑOS</t>
  </si>
  <si>
    <t xml:space="preserve"> Para la implementación de los sistemas de a implementar 
</t>
  </si>
  <si>
    <t>Oficina de tecnologías de información y comunicación</t>
  </si>
  <si>
    <t xml:space="preserve">  Para la implementación de los sistemas de a implementar  
</t>
  </si>
  <si>
    <t>2.3.22.399</t>
  </si>
  <si>
    <t>Software AUTOCAD REVIT LT SUITE</t>
  </si>
  <si>
    <t xml:space="preserve"> Con el objetivo de fortalecer las capacidades y mejorar los procesos de enseñanza   aprendizaje de los estudiantes, en temas relacionados a la creación de documentación y diseños arquitectónicos en 3D de alta calidad.  
Es necesario la adquisición de este software para la gestión de proyectos acorde con los estándares que exige la industria y el mercado laboral. Del mismo modo, desarrollo de investigaciones y tesis que potenciaran la calidad científica de las cuatro carreras profesionales de Ingeniería, dirigido a los estudiantes de los últimos ciclos (160 estudiantes por carrera). 
La implementación del software requiere adquirir paquetes de licencias educacionales por un periodo de 2 años, para 20 usuarios.  
</t>
  </si>
  <si>
    <t xml:space="preserve">Estudiantes de las carreras profesionales de Ingeniería Civil, Ingeniería Forestal y Ambiental, Ingeniería de Industrias Alimentarias e Ingeniería Mecánica y Eléctrica </t>
  </si>
  <si>
    <t xml:space="preserve"> El software permitirá fortalecer las capacidades y mejorar los procesos de enseñanza   aprendizaje de los estudiantes, en temas relacionados a la creación de documentación y diseños arquitectónicos en 3D de alta calidad.  
</t>
  </si>
  <si>
    <t>Ejecución de plan de capacitación para el fortalecimiento de la gestión empresarial y laboral.</t>
  </si>
  <si>
    <t xml:space="preserve"> Los estudiantes del 4 y 5 año de las diversas carreras profesionales deben desarrollar sus competencias para la inserción en el mercado laboral, por lo que se plantea contratar un servicio de Coaching personal y Laboral. Se debe incluir una capacitación para la incorporación al entorno laboral. 
</t>
  </si>
  <si>
    <t>Direcciones de Escuela - Oficina de Seguimiento del egresado e inserción laboral</t>
  </si>
  <si>
    <t>Estudiantes de 4 y 5° año</t>
  </si>
  <si>
    <t>Contratación de  un servicio de Coaching personal y Laboral para capacitarlos e incorporarlos al entorno laboral.</t>
  </si>
  <si>
    <t xml:space="preserve"> Se ejecutará un plan de capacitaciones por cada Facultad (Facultad de Ciencias, Facultad de Ingeniería y Facultad de Educación y humanidades), al que asistirán los estudiantes del 4 y 5 año.  
</t>
  </si>
  <si>
    <t>ArcGIS Educational Academic Departmental Medium Term Concurrent Use License</t>
  </si>
  <si>
    <t xml:space="preserve"> Con el objetivo de fortalecer las capacidades y mejorar los procesos de enseñanza   aprendizaje de los estudiantes, en temas relacionados a investigaciones ecológicas y asuntos relativos al análisis de los territorios, es necesario la adquisición de un software denominado  ArcGIS  que es un Sistema de Información Geográfica que facilita la gestión de la infraestructura de Tecnologías de la Información establecida en la nube, que posibilita la colaboración y el uso compartido de la información geográfica, además permite elaborar mapas, así como asignar datos espaciales a las bases de datos que se puedan generar en los proyectos. 
Este paquete de licencias será utilizado como herramienta de apoyo en los cursos de las Carreras de Ingeniería Forestal y Ambiental, así como a las demás carreras profesionales de ingeniería; ya que contiene aplicaciones para la captura, edición, análisis, tratamiento, diseño, publicación e impresión de información geográfica. Además, el uso del software ArcGis, brinda mayores posibilidades a la comunidad universitaria al ser el más comercial y utilizado en el mercado. 
La implementación del software requiere adquirir paquetes de licencias educacionales por un periodo de 2 años, para 20 usuarios.  
</t>
  </si>
  <si>
    <t>Escuela profesional de Ingeniería Forestal y Ambiental</t>
  </si>
  <si>
    <t>Estudiantes de la carrera profesional de Ingeniería Forestal y Ambiental</t>
  </si>
  <si>
    <t xml:space="preserve"> El software denominado  ArcGIS  que es un Sistema de Información Geográfica que facilita la gestión de la infraestructura de Tecnologías de la Información establecida en la nube, que posibilita la colaboración y el uso compartido de la información geográfica, además permite elaborar mapas, así como asignar datos espaciales a las bases de datos que se puedan generar en los proyectos. 
</t>
  </si>
  <si>
    <t>Fortalecimiento en las capacidades de redacción de artículos científicos</t>
  </si>
  <si>
    <t xml:space="preserve"> La UNS cuenta con un bajo índice en publicaciones de artículos científicos por parte de sus docentes, por lo que se necesita fortalecer las capacidades en Redacción de Artículos Científicas en revistas indexadas, realizando además un acompañamiento para la culminación del artículo y la presentación en revistas de alto impacto. Por ello es necesario que se realizarán cursos de Redacción de artículos científicos orientados a la investigación cuantitativa y a la investigación cualitativa.  
</t>
  </si>
  <si>
    <t xml:space="preserve">Vicerrectorado de Investigación </t>
  </si>
  <si>
    <t>Docentes de la Universidad NAcional del Santa</t>
  </si>
  <si>
    <t>Contratación de cursos que sirvan de orientación para la redacción y publicación del artículo científico.</t>
  </si>
  <si>
    <t xml:space="preserve"> Se realizará tres cursos de redacción científica: 
 1. Redacción científica en ingeniería.  
 2. Redacción científica en educación y humanidades. 
 3. Redacción científica en ciencias biológicas, biotecnología y ciencias de la salud. 
 Se espera que cada curso culmine con la presentación de por los menos 2 artículos científicos presentados a revistas indizadas. 
 Los cursos están dirigidos a todos los docentes ordinarios y contratados que tengan proyectos de investigación aprobados por el Vicerrectorado de Investigación.  
</t>
  </si>
  <si>
    <t>Curso desarrollado</t>
  </si>
  <si>
    <t>ENVI Concurrent Process License- Académico</t>
  </si>
  <si>
    <t xml:space="preserve"> Con el objetivo de fortalecer las capacidades y mejorar los procesos de enseñanza   aprendizaje de los estudiantes, en temas relacionados a investigaciones ecológicas y asuntos relativos al análisis de los territorios, es necesario la adquisición de un software denominado  ENVI  que es un Sistema de Información Geográfica que facilita el procesamiento y análisis de imágenes geoespaciales (como por ejemplo: detección de cambios, detección de anomalías, análisis visual de cuencas,etc) que facilitan tomar mejores decicisones, así como desplegar grandes conjuntos de datos y metadatos, comparar visualmente cada una de las imágenes, crear representaciones 3D, generar gráficos de dispersión y explorar firmas espectrales. 
Este paquete de licencias será utilizado como herramienta de apoyo en los cursos de las Carreras de Ingeniería Forestal y Ambiental, así como a las demás carreras profesionales de ingeniería; ya que contiene aplicaciones para la captura, edición, análisis, tratamiento, diseño, publicación e impresión de información geográfica. Además, el uso del software ENVI, brinda mayores posibilidades a la comunidad universitaria al ser el más comercial y utilizado en el mercado. 
La implementación del software requiere adquirir paquetes de licencias educacionales anuales, para 20 usuarios.  
</t>
  </si>
  <si>
    <t xml:space="preserve"> El software denominado  ENVI  que es un Sistema de Información Geográfica que facilita el procesamiento y análisis de imágenes geoespaciales (como por ejemplo: detección de cambios, detección de anomalías, análisis visual de cuencas, etc) que facilitan tomar mejores decisiones, así como desplegar grandes conjuntos de datos y metadatos, comparar visualmente cada una de las imágenes, crear representaciones 3D, generar gráficos de dispersión y explorar firmas espectrales. 
</t>
  </si>
  <si>
    <t>Curso Taller "Investigación Acción" - Responsabilidad Social Universitaria</t>
  </si>
  <si>
    <t xml:space="preserve"> Con el objetivo de fortalecer las capacidades de los docentes para el ejercicio de buenas prácticas formativas relacionadas a investigación, es necesario la contratación de servicio de una consultoría con experiencia en Responsabilidad Social Universitaria e investigación, con capacidad de trabajo en equipo, respeto, responsabilidad, ética, transparencia, capacidad de manejo de grupos. Con la finalidad de desarrollar el Curso Taller  Investigación - Acción , el cual se llevará a cabo de manera virtual a través de reuniones síncronas semanales por 3 meses (12 semanas), además de actividades prácticas individuales y grupales haciendo un total de 60 horas académicas.  
Al finalizar el Curso Taller, cada participante habrá identificado posibles investigaciones con actividades innovadoras para mejorar el desarrollo de la sociedad desde la perspectiva de responsabilidad social universitaria.  
</t>
  </si>
  <si>
    <t>Dirección de Responsabilidad Social Universitaria</t>
  </si>
  <si>
    <t>* Docentes.
* Investigadores.</t>
  </si>
  <si>
    <t xml:space="preserve"> El Curso Taller  Investigación - Acción , se llevará a cabo de manera virtual a través de reuniones síncronas semanales por 3 meses (12 semanas), además de actividades prácticas individuales y grupales haciendo un total de 60 horas académicas.  
Al finalizar el Curso Taller, cada participante habrá identificado posibles investigaciones con actividades innovadoras para mejorar el desarrollo de la sociedad desde la perspectiva de responsabilidad social universitaria.  
</t>
  </si>
  <si>
    <t>Programa de estímulo para la publicación científica.</t>
  </si>
  <si>
    <t xml:space="preserve"> Los docentes que presentan sus artículos científicos a revistas de alto impacto deben cubrir el costo de publicación de su propio pecunio, lo que resulta desalentador para los investigadores. Se  realizará una convocatoria para que los docentes que tengan aprobados sus artículos científicos en revistas indexadas accedan al financiamiento de los mismos. 
</t>
  </si>
  <si>
    <t>Vicerrectora de Investigación</t>
  </si>
  <si>
    <t>Docentes de la Universidad Nacional del Santa</t>
  </si>
  <si>
    <t xml:space="preserve">Mejoramiento del índice de la producción científica, a través de publicaciones en revistas de alto impacto </t>
  </si>
  <si>
    <t xml:space="preserve"> Se promoverá a través de una convocatoria en todos los departamentos académicos la presentación de artículos científicos en revistas de alto impacto. 
 Se financiará la publicación de artículos científicos en revistas indizadas, de preferencia las que se encuentren en el cuartil Q1 o Q2. 
 Se financiará la publicación de libros de especialidad en cuya autoría se encuentre incluido un docente ordinario y la filiación principal sea la Universidad Nacional del Santa. 
</t>
  </si>
  <si>
    <t>Articulo publicado</t>
  </si>
  <si>
    <t>Equipamiento del  Comedor de la UNSCH</t>
  </si>
  <si>
    <t xml:space="preserve"> Adquisición de Ollas Industriales(marmitas) en merito al apoyo a estudiantes en condiciones de pobreza.  
</t>
  </si>
  <si>
    <t>Dra. Herlinda Calderón González  
Lic. Edith Nancy Abarca Palomino</t>
  </si>
  <si>
    <t xml:space="preserve">Vicerrectorado Académico </t>
  </si>
  <si>
    <t>Adquisición de Ollas Industriales (marmitas) en merito al apoyo a estudiantes en condiciones de pobreza.</t>
  </si>
  <si>
    <t xml:space="preserve"> Adquisición de Ollas Industriales (marmitas) en merito al apoyo a estudiantes en condiciones de pobreza. 
</t>
  </si>
  <si>
    <t xml:space="preserve">SERVICIO DE MANTENIMIENTO CORRECTIVO DE EQUIPO DE LABORATORIO DE LA FACULTAD DE INGENIERIA AGRARIA, INDUSTRIAS, ALIMENTARIAS Y AMBIENTAL </t>
  </si>
  <si>
    <t xml:space="preserve"> LA UNIVERSIDAD CUENTA CON EQUIPAMIENTO DE LABORATORIOS DE ESPECIALIDAD EN CARRERAS DE INGENIERIA, DICHOS EQUIPOS SE ENCUENTRAN EN DESUSO DEBIDO A LA SITUACION ACTUAL GENERADO POR EL COVID 19, DEBIDO A ELLO ALGUNOS EQUIPOS HAN PRESENTADO FALLAS Y QUE CON 3L TIEMPO PUEDEN LLEGARSE A DEPRECIAR. ANTE ESTA PROBLEMATICA LA UNIVERSIDAD REQUIERE DE UN MANTENIMIENTO CORRECTIVO DE LOS EQUIPOS DE LOS LABORATORIOS DE ESPECIALIDADES DE INGENIERIA 
</t>
  </si>
  <si>
    <t xml:space="preserve">FACULTAD DE INGENIERIA AGRARIA, INDUSTRIAS ALIMENTARIAS Y AMBIENTAL </t>
  </si>
  <si>
    <t>400 ESTUDIANTES DE PRE GRADO</t>
  </si>
  <si>
    <t>MANTENIMIENTO CORRECTIVO DE EQUIPO DE LABORATORIO</t>
  </si>
  <si>
    <t xml:space="preserve"> SERVICIO DE MANTENIMIENTO CORRECTIVO DE EQUIPO DE LABORATORIO DE LA FACULTAD DE INGENIERIA AGRARIA, INDUSTRIAS, ALIMENTARIAS Y AMBIENTAL  
</t>
  </si>
  <si>
    <t>MANTENIMIENTO</t>
  </si>
  <si>
    <t>Servicio de contratación de un consultor para la elaboración de un Plan de mejora de la calidad educativa en el marco de PNESTP, para la Universidad Nacional del Santa.</t>
  </si>
  <si>
    <t xml:space="preserve"> Es necesario contratar el servicio de un consultor que elabore el Plan de mejora de la Calidad Educativa de la Universidad Nacional del Santa en el marco de la Política Nacional de Educación Superior y Técnico Productiva articulando las actividades entre las diferentes áreas responsables y los actores externos, con la finalidad de obtener un análisis de la situación de los Requerimientos y recomendaciones señalados en la Resolución de Licenciamiento, ello permitirá reforzar y/o fortalecer las CBC de licenciamiento  
</t>
  </si>
  <si>
    <t xml:space="preserve">Docentes, estudiantes y administrativos </t>
  </si>
  <si>
    <t xml:space="preserve">Contratación de un consultor para la elaboración del Plan de Mejora de la Calidad Educativa relacionadas a las CBC de licenciamiento </t>
  </si>
  <si>
    <t xml:space="preserve"> Se contratará una persona capacitada en el marco de la Política Nacional de Educación Superior y Técnico Productivo y sus Objetivos prioritarios  para que elabore un plan de implementación y el cronograma de ejecución de las actividades a realizar. 
</t>
  </si>
  <si>
    <t>Fortalecimiento de Recursos Humanos para la investigación.</t>
  </si>
  <si>
    <t xml:space="preserve"> Contratación de 10 consultores - mentores de investigación  para la promoción  y apoyo a los docentes para postular al RENACYT,  considerando que la UNSCH no cuenta con grupos de investigación acorde a las normas de CONCYTEC 
</t>
  </si>
  <si>
    <t>Dr. Juan Ranulfo Cavero Carrasco</t>
  </si>
  <si>
    <t>Contratación de 10 consultores - mentores de investigación  para la promoción  y apoyo a los docentes para postular al RENACYT,  considerando que la UNSCH no cuenta con grupos de investigación acorde a las normas de CONCYTEC</t>
  </si>
  <si>
    <t>Suscripción software antiplagio</t>
  </si>
  <si>
    <t xml:space="preserve"> Renovación del servicio del Turnitin, con el obejtivo de enviar ensayos al sitio web de Turnitin, el cual revisa el documento en busca de contenido no original, a fin de reducir el riesgo de plagio academico y profesional. 
</t>
  </si>
  <si>
    <t>Mtro. Jorge Alberto Prado Palomino</t>
  </si>
  <si>
    <t>Instituto de Investigación de la UNSCH</t>
  </si>
  <si>
    <t>Renovación del servicio del Turnitin, con el objetivo de enviar ensayos al sitio web de Turnitin, el cual revisa el documento en busca de contenido no original, a fin de reducir el riesgo de plagio académico y profesional.</t>
  </si>
  <si>
    <t xml:space="preserve"> Renovación del servicio del Turnitin, con el objetivo de enviar ensayos al sitio web de Turnitin, el cual revisa el documento en busca de contenido no original, a fin de reducir el riesgo de plagio académico y profesional. 
</t>
  </si>
  <si>
    <t xml:space="preserve">SERVICIO DE INSTALACION DE UNA CISTERNA PARA MANTENER EL AGUA EN FORMA PERMANENTE EN LOS AIRES ACONDICIONADOS DE PRECISION EN EL DATA CENTER DE LA UNJFSC, QUE PERMITA TENER UNA TEMPERATURA ADECUADA, ES DECIR SIEMPRE DEBAJO DE LOS 18° CENTIGRADOS Y EVITAR ALTAS TEMPERATURAS DEL DATA CENTER Y SERVIDORES Y TODOS LOS EQUIPOS DE COMUNICACION EXISTENTES. </t>
  </si>
  <si>
    <t xml:space="preserve"> MANTENER EL FLUJO DE ENERGIA ELECTRICA MEDIANTE BATERIAS CUANDO EL SUMINISTRO ELECTRICO FALLA, DE ESTA MANERA SE MANTENDRAN OPERATIVOS EQUIPOS DE COMUNICACION Y SERVIDORES INSTALADOS EN EL DATA CENTER DE LA UNIVERSIDAD. PRESERVANDO DE ESTA MANERA LOS EQUIPOS INFORMATICOS MENCIONADOS Y LA INFORMACION QUE CONTIENEN, GARANTIZADO LA CONTINUIDAD DEL TRABAJO ACADEMICO Y ADMINISTRATIVO, - GARANTIZANDO DE ESTA MANERA EL SERVICIO ININTERRUMPIDO DE LAS CLASES DE LOS ALUMNOS, DOCENTES Y DEL TRABAJO DEL PERSONAL ADMINISTRATIVO. 
</t>
  </si>
  <si>
    <t>OFICINA DE SERVICIOS INFORMATICOS</t>
  </si>
  <si>
    <t>INSTALACION DE UNA SISTERNA</t>
  </si>
  <si>
    <t xml:space="preserve"> SERVICIO DE INSTALACION DE UNA SISTERNA PARA MANTENER EL AGUA EN FORMA PERMANENTE EN LOS AIRES ACONDICIONADOS DE PRECISION EN EL DATA CENTER DE LA UNJFSC, QUE PERMITA TENER UNA TEMPERATURA ADECUADA, ES DECIR SIEMPRE DEBAJO DE LOS 18  CENTIGRADOS Y EVITAR ALTAS TEMPERATURAS DEL DATA CENTER Y SERVIDORES Y TODOS LOS EQUIPOS DE COMUNICACION EXISTENTES.  
</t>
  </si>
  <si>
    <t>INSTALACION</t>
  </si>
  <si>
    <t>SERVICIO DE MANTENIMIENTO PREVENTIVO DE UNINTERRUPTABLE POWER SUPPLY (UPS) DE LA UNJFSC</t>
  </si>
  <si>
    <t xml:space="preserve"> EL CENTRO DE DATOS DE LA UNIVERSIDAD ALBERGA TODOS LOS SISTEMAS DE INFORMACION ACADEMICA Y ADMINISTRATIVA BASADOS EN COMPUTADORA; EN EL CENTRO DE DATOS SE ENCUENTRAN ENTRE OTROS EQUIPOS LOS SERVIDORES Y EQUIPOS DE COMUNICACION. EN EL CASO, SE APAGUEN INTEMPESTIVAMENTE ANTE LA FALTA DE FLUIDO ELECTRICO. SE CUENTA CON UNINTERRUPTABLE POWER SUPPLY (UPS) QUE MANTIENEN EL FLUJO DE ENERGIA ELECTRICA MEDIANTE BATERIAS CUANDO EL SUMINISTRO ELECTRICO FALLA, ESTO DA EL TIEMPO NECESARIO PARA ACTIVAR EL GRUPO ELECTROGENO Y SE ESTE FALLA SE APAGARIAN LOS EQUIPOS CORRECTAMENTE, EVITANDO DE ESTA MANERA DAÑOS FISICOS Y LO MAS IMPORTANTE SE EVITARIA PERDIDA DE INFORMACION. EL UPS POR LA IMPORTANCIA DEL MISMO Y SEGUIR CON LA OPERATIVIDAD Y FUNCIONAMIENTO SE HACE NECESARIO EL MANTENIMIENTO TODA VEZ QUE ELLO GARANTIZAR LA CONTINUIDAD DE LAS LABORES ACADEMICAS Y ADMINISTRATIVAS EN LA UNIVERSIDAD. 
</t>
  </si>
  <si>
    <t xml:space="preserve">MANTENIMIENTO  DE  EQUIPO DE  UPS </t>
  </si>
  <si>
    <t xml:space="preserve"> SERVICIO DE MANTENIMIENTO PREVENTIVO DE UNINTERRUPTABLE POWER SUPPLY (UPS) DE LA UNJFSC 
</t>
  </si>
  <si>
    <t>SUSCRIPCIÓN A BASE DE DATOS Y EDITORIALES DE INFORMACIÓN CIENTÍFICA DE CERTIFICADA CALIDAD</t>
  </si>
  <si>
    <t xml:space="preserve"> CON EL OBJETIVO DE BRINDAR ACCESO A INFORMACION DE ALTA CALIDAD A LOS GRUPOS DE INVESTIGACION REGISTRADOS EN LA UNIVERSIDAD Y A TODA LA COMUNIDAD UNIVERSITARIA QUE REALIZA INVESTIGACION Y ASI FORTALECER LOS RECURSOS HUMANOS EN MATERIA DE INVESTIGACION, DOTANDOLES DE HERRAMIENTAS SOFISTICADAS, YA HABIENDO IDENTIFICANDO LAS AREAS DE INVESTIGACION MAS IMPORTANTES QUE REQUIEREN ESPECIAL ATENCION, SE HACE NECESARIO DE UNA SUSCRIPCION DE ACCESO A BASES DE DATOS Y EDITORIALES DE INFORMACION CIENTIFICA DE CERTIFICADA CALIDAD, CON LA FINALIDAD DE DAR ATENCION Y CUMPLIR CON LOS COMPROMISOS QUE DEBE CUMPLIR EL VICERRECTORADO DE INVESTIGACION. EL PRESENTE SERVICIO PERMITIRA CUMPLIR CON ESTANDARES DE CALIDAD QUE RIGEN A UNA BIBLIOTECA VIRTUAL EN EL ACCESO A RECURSOS DE INVESTIGACION Y LITERATURA CIENTIFICA A TEXTO COMPLETO, ES PRECISO INDICAR DISPONER DE EDITORIALES DE IMPACTO A NIVEL NACIONAL E INTERNACIONAL CON SUS COLECCIONES MAS COMPLETAS DISPONIBLES. SCOPUS Y WOS SON DE REFERENCIA, ESCO ES AGREGADOR Y LOS OTROS SON TEXTOS COMPLETOS. 
</t>
  </si>
  <si>
    <t xml:space="preserve">800 DOCENTES UNIVERSITARIOS, 12,000 ESTUDIANTES DE PREGRADO Y 3000 DE POSGRADO, </t>
  </si>
  <si>
    <t>SUSCRIPCION A BASE DE DATOS Y EDITORIALES DE INFORMACION CIENTIFICA</t>
  </si>
  <si>
    <t xml:space="preserve"> SUSCRIPCION A BASE DE DATOS Y EDITORIALES DE INFORMACION CIENTIFICA DE CERTIFICADA CALIDAD 
</t>
  </si>
  <si>
    <t>SERVICIO DE ELABORACIÓN DE DISEÑO DE INDICADORES DE EVALUACIÓN DEL PLAN CURRICULAR ACTUALIZADO DE LOS PROGRAMAS DE ENFERMERIA Y MEDICINA HUMANA</t>
  </si>
  <si>
    <t xml:space="preserve"> SERVICIO DE ELABORACION DE DISEÑO DE INDICADORES DE EVALUACION DEL PLAN CURRICULAR ACTUALIZADO DE LOS PROGRAMAS DE ENFERMERIA Y MEDICINA HUMANA DE LA FACULTAD DE MEDICINA HUMANA, EN EL MARCO A LA LEY N  30220, ALINEADO CON LAS NORMAS DEL SUNEDU Y EL ENFOQUE DEL MODELO DE LICENCIAMIENTO DEL PROGRAMA DE PRE GRADO DE MEDICINA. 
</t>
  </si>
  <si>
    <t>FACULTAD DE MEDICINA HUMANA</t>
  </si>
  <si>
    <t>400 ESTUDIANTES</t>
  </si>
  <si>
    <t>SERVICIO DE ELABORACIÓN DE DISEÑO DE INDICADORES DE EVALUACIÓN DEL PLAN CURRICULAR ACTUALIZADO FACULTA DE MEDICINA</t>
  </si>
  <si>
    <t xml:space="preserve"> SERVICIO DE ELABORACION DE DISEÑO DE INDICADORES DE EVALUACION DEL PLAN CURRICULAR ACTUALIZADO DE LOS PROGRAMAS DE ENFERMERIA Y MEDICINA HUMANA DE LA FACULTAD DE MEDICINA HUMANA, EN EL MARCO A LA LEY N  30220, ALINEADO CON LAS NORMAS DEL SUNEDU Y EL ENFOQUE DEL  MODELO DE LICENCIAMIENTO DEL PROGRAMA DE PRE GRADO DE MEDICINA&amp;rdquo; 
</t>
  </si>
  <si>
    <t>UNAMAD</t>
  </si>
  <si>
    <t>Programa de asesoría y acompañamiento técnico para promoción de grupos de investigación en la UNAMAD.</t>
  </si>
  <si>
    <t xml:space="preserve"> La duración del programa será de 60 días calendarios (02 meses) y requiere un presupuesto de S/ 9,000.00 a todo costo, incluye la contratación de un (01) Consultor y tres (03) asistentes técnicos por la modalidad de locación de servicios. El programa tiene dos componentes: El Componente 1 (Capacitación y asesoría técnica) y el Componente 2 (Asistencia técnica). La asesoría técnica será ejecutada en un plazo máximo de 30 días calendarios, con una duración mínima de 24 horas académicas. El programa de acompañamiento técnico será ejecutado hasta en un plazo de 60 días calendarios. Requerimientos: 01 consultor (persona natural o jurídica) y 03 asistentes técnicos. Los productos serán, informe técnico de línea base de líneas y grupos de investigación y un mínimo de 10 grupos de investigación en las líneas de investigación de la UNAMAD. Justificación: Mediante Resolución N  329-2020-UNAMAD-CU de fecha 27 de noviembre de 2020, se aprueba el &amp;laquo;Reglamento de grupos de investigación de la UNAMAD (versión 1.0)&amp;raquo; propuesta por la Dirección de Instituto de Investigación (DII) acorde con los lineamientos establecidos en la &amp;laquo;Guía de Grupos, Centros, Institutos y redes de investigación en ciencia, tecnología e innovación tecnológica&amp;raquo; aprobada con Resolución 050-2020-CONCYTEC-P; sin embargo, a pesar de contar con le marco normativo, hasta el momento no se tiene ni un sólo grupo de investigación reconocido por el Vicerrectorado de Investigación, esto se debe posiblemente a la falta de acompañamiento técnico y orientación en la conformación de grupos de investigación.  Meta: Conformar y formalizar el registro 10 grupos de investigación, a través del acompañamiento técnico para las 10 carreras profesionales de la UNAMAD.  
 Actualmente, con excepción de la secretaria y el director del Instituto de Investigación (en caso de la UNAMAD Dirección General de Investigaciones según el ROF vigente) dicha dependencia no cuenta con personal administrativo nombrado o contratado de naturaleza permanente; por esa razón, resulta necesario contratar a personal por locación de servicios que garantice el cumplimiento de la meta y aporte valor a la organización, no obstante, todo el equipo técnico de las demás direcciones del Vicerrectorado de Investigación participará en las capacitaciones y apoyará con el acompañamiento técnico (modificaciones y/o adecuaciones en negrita y subrayado). 
</t>
  </si>
  <si>
    <t>Jorge Santiago Garate Quispe / Dirección de Institutos de Investigación (DII)</t>
  </si>
  <si>
    <t>10 grupos de investigación</t>
  </si>
  <si>
    <t>Programa de asesoría y acompañamiento técnico para promoción de grupos de investigación en la UNAMAD</t>
  </si>
  <si>
    <t>PROGRAMA</t>
  </si>
  <si>
    <t>5000555. COMPLEMENTACION Y PERFECCIONAMIENTO DOCENTE</t>
  </si>
  <si>
    <t>UNSAAC</t>
  </si>
  <si>
    <t>CONSULTORIA PARA LA CAPACITACION DEL DOCENTE UNIVERSITARIO EN NUEVOS ENFOQUES ACADÉMICOS MULTIDISCIPLINARIOS ORIENTADOS A LA MEJORA CONTINUA DE LA ENSEÑANZA PRESENCIAL Y VIRTUAL</t>
  </si>
  <si>
    <t xml:space="preserve"> Mejorar las competencias del docente en estrategias y para el desarrollo personal y profesional que contribuya al mejoramiento del proceso formativo del estudiante. 
</t>
  </si>
  <si>
    <t>DOCENTES Y ESTUDIANTES</t>
  </si>
  <si>
    <t>CONSULTORIA PARA LA CAPACITACION DEL DOCENTE UNIVERSITARIO EN NUEVOS ENFOQUES ACADÉMICOS MULTIDISCIPLINARIOS ORIENTADOS A LA MEJORA CONTINUA DE LA ENSEÑANZAPRESENCIAL Y VIRTUAL</t>
  </si>
  <si>
    <t xml:space="preserve"> ELABORACION DE TERMINOS DE REFERENCIA 
 PROCESO DE SELECCION  
 CONTRATA DE CONSULTOR 
</t>
  </si>
  <si>
    <t xml:space="preserve">Programa de capacitación "Diplomado en fortalecimiento de capacidades en redacción de artículos científicos de calidad internacional" </t>
  </si>
  <si>
    <t xml:space="preserve">  La duración del programa será de 180 días calendarios (06) meses y requiere un presupuesto de S/ 15,000.00 a todo costo, incluye la contratación de un proveedor (persona jurídica) . El programa de capacitación será ejecutado en un plazo máximo de 06 meses y en 03 hitos, el primer hito a los 60 días, el segundo hito a los 120 días y el tercer hito a los 180 días calendarios de formado el contrato.  Requerimientos: 01 proveedor, persona jurídica (universidad privada, pública o empresa) con un staff de capacitadores con grado de doctor y experiencia (Investigadores RENACYT con reconocida experiencia y trayectoria en publicación de artículos científicos), para el caso de empresa debe cumplir además con el requisito de acreditar alianza estratégica, respaldo o convenio con una universidad licenciada.  El producto será: 30 docentes capacitados y 30 artículos de investigación sometidos a revisión en revistas indizadas. Justificación: De acuerdo con el reporte de investigadores del Registro Nacional de Ciencia, Tecnología y de Innovación Tecnológica   RENACYT del CONCYTEC, al 31 de marzo de 2021 la UNAMAD cuenta con un total de 15 investigadores calificados en el RENACYT, 12 investigadores en el grupo  María Rostworowski&amp;rdquo; y 03 investigador en el grupo Carlos Monge Medrano. De acuerdo con la información disponible en el portal de RENACYT de CONCYTEC, con el reconocimiento de los cuatro (04) nuevos docentes investigadores, el Ratio de docentes investigadores de la UNAMAD, se incrementó de 3,19% a 5,75% correspondiente a los años 2020 y 2021, respectivamente; sin embargo, el ratio es relativamente bajo tomando en cuento lo establecido en el nuevo Modelo de Renovación de Licencia Institucional. De acuerdo con lo informado por la Dirección General de Investigación (DIGI), una de las principales causas es dicha debilidad es la falta de capacidades en redacción de artículos de investigación para su publicación en revistas indizadas. Meta: El desarrollo del programa de capacitación en redacción científica para docentes de la UNAMAD permitirá alcanzar la meta de 30 artículos de investigación de alto impacto sometidos a revistas indizadas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quién será el proveedor; sin embargo, de acuerdo a los requisitos establecidos en el TDR, se contratará a una persona jurídica (universidad privada, pública o una empresa) un staff de capacitadores (Investigadores RENACYT con reconocida experiencia y trayectoria en publicación de artículos científicos) para el caso de empresa además debe cumplir con el requisito de acreditar alianza estratégica, respaldo o convenio con una universidad licenciada (modificaciones y/o adecuaciones en negrita y subrayado). 
</t>
  </si>
  <si>
    <t>Edgar Rafael Julian Laime / Director de Innovación y Transferencia Tecnológica (DITRAT)</t>
  </si>
  <si>
    <t>30 Docentes</t>
  </si>
  <si>
    <t xml:space="preserve">  La duración del programa será de 180 días calendarios (06) meses y requiere un presupuesto de S/ 15,000.00 a todo costo, incluye la contratación de un proveedor (persona jurídica) . El programa de capacitación será ejecutado en un plazo máximo de 06 meses y en 03 hitos, el primer hito a los 60 días, el segundo hito a los 120 días y el tercer hito a los 180 días calendarios de formado el contrato.  Requerimientos: 01 proveedor, persona jurídica (universidad privada, pública o empresa) con un staff de capacitadores con grado de doctor y experiencia (Investigadores RENACYT con reconocida experiencia y trayectoria en publicación de artículos científicos), para el caso de empresa debe cumplir además con el requisito de acreditar alianza estratégica, respaldo o convenio con una universidad licenciada.  El producto será: 30 docentes capacitados y 30 artículos de investigación sometidos a revisión en revistas indizadas. Justificación: De acuerdo con el reporte de investigadores del Registro Nacional de Ciencia, Tecnología y de Innovación Tecnológica   RENACYT del CONCYTEC, al 31 de marzo de 2021 la UNAMAD cuenta con un total de 15 investigadores calificados en el RENACYT, 12 investigadores en el grupo  María Rostworowski&amp;rdquo; y 03 investigador en el grupo Carlos Monge Medrano. De acuerdo con la información disponible en el portal de RENACYT de CONCYTEC, con el reconocimiento de los cuatro (04) nuevos docentes investigadores, el Ratio de docentes investigadores de la UNAMAD, se incrementó de 3,19% a 5,75% correspondiente a los años 2020 y 2021, respectivamente; sin embargo, el ratio es relativamente bajo tomando en cuento lo establecido en el nuevo Modelo de Renovación de Licencia Institucional. De acuerdo con lo informado por la Dirección General de Investigación (DIGI), una de las principales causas es dicha debilidad es la falta de capacidades en redacción de artículos de investigación para su publicación en revistas indizadas. Meta: El desarrollo del programa de capacitación en redacción científica para docentes de la UNAMAD permitirá alcanzar la meta de 30 artículos de investigación de alto impacto sometidos a revistas indizadas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quién será el proveedor; sin embargo, de acuerdo a los requisitos establecidos en el TDR, se contratará a una persona jurídica (universidad privada, pública o una empresa) un staff de capacitadores (Investigadores RENACYT con reconocida experiencia y trayectoria en publicación de artículos científicos) para el caso de empresa además debe cumplir con el requisito de acreditar alianza estratégica, respaldo o convenio con una universidad licenciada (modificaciones y/o adecuaciones en negrita y subrayado). 
</t>
  </si>
  <si>
    <t>Programa de asesoría y asistencia técnica para incrementar el número de investigadores RENACYT de la UNAMAD.</t>
  </si>
  <si>
    <t xml:space="preserve">  La duración del programa será de 60 días calendarios (02 meses) y requiere un presupuesto de S/ 13,000.00 a todo costo, incluye la contratación de un (01) Consultor y cinco (05) asistentes técnicos. El programa tiene dos componentes: El Componente 1 (Capacitación y asesoría técnica) y el Componente 2 (Asistencia técnica) . El componente de asesoría técnica será ejecutado en un plazo máximo de 30 días calendarios, con una duración mínima de 24 horas académicas. El programa de acompañamiento técnico será ejecutado en un plazo de 60 días calendarios.  Requerimientos:  01 consultor (persona natural o jurídica) y 05 asistentes técnicos. Los productos serán, informe técnico con temas abordados en la asesoría, relación de cuando menos 30 docentes asesorados, y expedientes sistematizados de cuando menos 30 postulantes al registro RENACYT.  Requerimientos:  01 consultor (persona natural o jurídica) para capacitación a docentes de la UNAMAD en proceso de la calificación en RENACYT, 05 asistentes técnicos para acompañamiento en elaboración de expediente de calificación RENACYT. Justificación: Mediante Resolución N  304-2020-UNAMAD-CU de fecha 13 de noviembre de 2020, se aprueba el &amp;laquo;Reglamento del docente investigador de la Universidad Nacional Amazónica de Madre de Dios-UNAMAD (versión 3.0)&amp;raquo; propuesto por el Vicerrectorado de investigación de la UNAMAD acorde con los lineamientos establecidos en la Resolución N  045-2016-CONCYTEC-P, que aprueba el Reglamento del Registro Nacional Científico, Tecnológico y de Innovación Tecnológica   RENACYT, Sin embargo, a pesar de contar con el marco normativo, al 31 de marzo de 2021 la UNAMAD sólo cuenta con un total de 15 investigadores calificados en el RENACYT que representan un ratio de a 5,75%.  Meta:  30 expedientes de postulación al registro de investigadores calificados RENACYT, correspondiente a docentes de la UNAMAD que acrediten un perfil de investigadores serán seleccionados a través de una convocatoria en las 12 Líneas de Investigación prioritarias de la UNAMAD aprobadas con Resolución 332-2019-UNAMAD-CU correspondientes a las Areas OCDE de: ingeniería de procesos, administración pública, agricultura, alimentos y bebidas, ciencias, ciencias de la educación, ciencias sociales, computación y ciencias de la información, conservación de la biodiversidad forestal, conservación y recuperación de suelos, economía y negocios, enfermería, ingeniería eléctrica, electrónica e informática, ingeniería química (plantas y productos), relaciones organizacionales, salud pública, sociología, veterinaria y otras ciencias sociales. 
 La meta de 30 expedientes de postulación al registro de investigadores calificados RENACYT, correspondiente a docentes de la UNAMAD que acrediten un perfil de investigadores serán seleccionados a través de una convocatoria en las 12 Líneas de Investigación prioritarias de la UNAMAD aprobadas con Resolución 332-2019-UNAMAD-CU correspondientes a las Areas OCDE de: ingeniería de procesos, administración pública, agricultura, alimentos y bebidas, ciencias, ciencias de la educación, ciencias sociales, computación y ciencias de la información, conservación de la biodiversidad forestal, conservación y recuperación de suelos, economía y negocios, enfermería, ingeniería eléctrica, electrónica e informática, ingeniería química (plantas y productos), relaciones organizacionales, salud pública, sociología, veterinaria y otras ciencias sociales. (modificaciones y/o adecuaciones en negrita y subrayado). 
</t>
  </si>
  <si>
    <t>30 docentes</t>
  </si>
  <si>
    <t xml:space="preserve">Desarrollo del Diplomado de Gestión por competencia de la UNJBG </t>
  </si>
  <si>
    <t xml:space="preserve"> Justificación: El currículo por competencias tiene un enfoque humanístico, socio crítico; basado en con competencias básicas, genéricas, específicas y transversales, el mismo que debe ser evaluado periódicamente. Los currículos de estudio de nuestra universidad fueron elaborados con este enfoque por competencias desde el año 2018 y según el periodo mínimo que propone la ley universitaria debe revisarse estos documentos el presente año. El desarrollado del diplomado permitira fortalecer las capacidades de gestión curricular por competencias para evaluar el currículo de cada carrera profesional de la UNJBG. 
</t>
  </si>
  <si>
    <t>Docentes miembros de los comités académicos curriculares</t>
  </si>
  <si>
    <t xml:space="preserve"> 
			 El diplomado tiene por finalidad capacitar a los docentes encargados de realizar la revisión y evaluación de los Currículos de estudio de todas nuestras carreras profesionales durante el presente año. Y alcanzar estándares de calidad en su implementación. De este modo es necesario la realización del mencionado diplomado, el mismo que comprende los siguientes módulos: 
			&amp;bull;        Modulo I: 
			              Gestión del Diseño Curricular por competencias                                      40 hrs. 
			&amp;bull;        Modulo II: 
			              Evaluación del Diseño Curricular por competencias                        40 hrs. 
			&amp;bull;        Modulo III: 
			              Aseguramiento de la calidad del Diseño Curricular por competencias        40 hrs. 
			&amp;bull;        Modulo IV: 
			              Gestión del silabo por competencias                                        40 hrs. 
			&amp;bull;        Modulo V: 
			              Instrumentos de evaluación de evaluación por competencias                40 hrs. 
			Cabe precisar que, cada modulo contará con 02 grupos de participantes, ya que se pretende tener un alcance de 60 docentes, es decir se calcula un aproximado de 30 integrantes por cada grupo, la actividad está dirigida a los docentes que conforman las Comisiones Académicos Curriculares de cada Escuela Profesional, en cuanto a la metodología del diplomado será virtual: Método Sincrónico, Asincrónico y B-Learning (aula virtual   presencial). 
</t>
  </si>
  <si>
    <t>Diplomado</t>
  </si>
  <si>
    <t>Programa de capacitación en metodología de la investigación, métodos estadísticos y/o redacción científica para docentes de 10 departamentos académicos de la UNAMAD</t>
  </si>
  <si>
    <t xml:space="preserve">  La duración del programa será de 90 días calendarios (03) meses y requiere un presupuesto de S/ 50,000.00 a todo costo, incluye la contratación de una persona natural o jurídica (universidad privada, pública o empresa) con un staff de capacitadores con grado de doctor y reconocida experiencia, para el caso de empresa debe cumplir además con el requisito de acreditar alianza estratégica, respaldo o convenio con una universidad licenciada y reconocida experiencia en temas alineados a metodología de la investigación, búsqueda de información, métodos estadísticos y/o redacción científica, por cada departamento académico de la UNAMAD (10 departamentos).  El programa de capacitación será ejecutado en un plazo máximo de 03 meses con un mínimo de 90 horas académicas, la capacitación será de acuerdo a la propuesta de cada uno de los 10 directores de departamentos académicos de la UNAMAD alineadas a las temáticas de metodología de la investigación, búsqueda de información, métodos estadísticos y/o redacción científica. La inversión por cada departamento académico será de S/ 5,000.00 (cinco mil con 00/100 Soles), el producto será: 100 docentes capacitados.  Requerimientos:  01 capacitador (persona natural o jurídica) con staff de ponentes con amplia experiencia en redacción y publicación científica.  Justificación:  Mediante Resolución N  097-2020-CONCYTEC-P se aprueba la &amp;laquo;Guía práctica para la formulación y ejecución de proyectos de investigación y desarrollo (I+D)&amp;raquo; que establece criterios relacionados con los indicadores de producción científica y tecnológica de impacto, tales como: novedoso, creativo, incierto, sistemático y transferible y/o reproducible; asimismo, los productos entregables deben ser: artículos científicos publicados en revistas indexadas en SCOPUS, Web Of Science, Scielo, Medline u otras similares, derechos de propiedad intelectual y patentes, libros y capítulos de libros en editorial arbitrada (con revisión por pares). Sin embargo, muchos documentos de investigación no logran llegar a publicarse en espacios sometidos a un proceso de revisión por pares.  Meta:  El desarrollo del programa de capacitación para los 10 departamentos académicos de la UNAMAD permitirá alcanzar la meta de 100 docentes capacitados en formulación y desarrollo de investigaciones de alto impacto con una propuesta de investigación aprobada con resolución de Vicerrectorado de investigación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quienes serán los proveedores; sin embargo, de acuerdo a los requisitos establecidos en el TDR, se contratará a una persona jurídica (universidad privada, pública o una empresa) con un staff de capacitadores con grado de doctor y reconocida experiencia, para el caso de empresa debe cumplir además con el requisito de acreditar alianza estratégica, respaldo o convenio con una universidad licenciada (modificaciones y/o adecuaciones en negrita y subrayado). 
</t>
  </si>
  <si>
    <t xml:space="preserve">100 docentes </t>
  </si>
  <si>
    <t>Capacitación para la mejora Investigativa de la comunidad educativa de la UNJBG</t>
  </si>
  <si>
    <t xml:space="preserve"> Justificación: La Ley Universitaria N  30220 - Art. 48, establece que la investigación constituye una función esencial y obligatoria de la universidad, que la fomenta y realiza, respondiendo a través de la producción de conocimiento y desarrollo de tecnologías de las necesidades de la sociedad, con especial énfasis en la realidad nacional. Los docentes, estudiantes y graduados participan en la actividad investigadora en su propia institución o en redes de investigación nacional o internacional, creadas por las instituciones universitarias públicas o privadas. Asimismo, la Resolución N  056-2018-SUNEDU/CD, que emite la Licencia Institucional de la UNJBG, recomienda;  fortalecer la producción y promoción de sus trabajos de investigación promoviendo las publicaciones científicas de impacto (Scopus) . En cumplimiento a ello es importante desarrollar capacitaciones, cursos y talleres que mejoren las competencias en investigación de la comunidad educativa a fin de contribuir y promover el desarrollo de la universidad. 
</t>
  </si>
  <si>
    <t xml:space="preserve">Comunidad educativa </t>
  </si>
  <si>
    <t xml:space="preserve"> 
			  DESCRIPCION DE LA ACTIVIDAD : En cumplimiento a lo mencionado en los documentos de gestión, es importante desarrollar capacitaciones, cursos y talleres que mejoren las competencias en investigación de la comunidad educativa a fin de contribuir y promover el desarrollo de la universidad, por ello dentro del plan se proyectó un total de 08 capacitaciones para las cuales se requerirá la contratación de un servicio de una persona natural y/o jurídica , a continuación se describen los cursos a desarrollarse: 
			1.        PROGRAMA DE CAPACITACION EN INVESTIGACION PARA DOCENTES: REDACCION, FORMULACION Y PUBLICACION DE ARTICULOS CIENTIFICOS. 
			&amp;bull;        Beneficiarios: Docentes en sus diversas categorías. 
			&amp;bull;        Alcance: 200 docentes. 
			&amp;bull;        Duración: 160 horas. 
			&amp;bull;        Metodologías: Virtual, Cursos, Ponencias, Talleres. 
			2.        CURSO DE CAPACITACION EN FORMULACION DE PROYECTOS DE DESARROLLO TECNOLOGICO E INNOVACION TECNOLOGICA. 
			&amp;bull;        Beneficiarios: Docentes en sus diversas categorías. 
			&amp;bull;        Alcance: 100 docentes. 
			&amp;bull;        Duración: 80 horas. 
			&amp;bull;        Metodologías: Virtual, curso 
			3.        CURSO: VIGILANCIA TECNOLOGICA COMO HERRAMIENTA EN LOS PROCESOS DE INVESTIGACION. 
			&amp;bull;        Beneficiarios: Docentes en sus diversas categorías. 
			&amp;bull;        Alcance: 100 docentes. 
			&amp;bull;        Duración: 32 horas. 
			&amp;bull;        Metodologías: Virtual, Curso. 
			4.        CURSOS DE CAPACITACION EN INVESTIGACION DEL VIIN EN BIORREMEDIACION   ENERGIAS RENOVABLES   NANOMATERIALES Y CIBERSEGURIDAD. 
			Dicha capacitación está constituida por 07 cursos distintos los cuales tienen un alcance general, a continuación se mencionan los mismos: 
			&amp;bull;        Caracterización de procesos biológicos implicados en la biorremediación de metales pesados. 
			&amp;bull;        Microbiología aplicada a la ingeniería 
			&amp;bull;        Nuevos avances en el biomonitoreo ambiental utilizando tecnología del ADN 
			&amp;bull;        Curso: Energías renovables 
			&amp;bull;        Curso: Síntesis y aplicaciones de los nanomateriales 
			&amp;bull;        Curso: Aplicación del marco de ciberseguridad nist 
			&amp;bull;        Curso: Gestión de incidentes de ciberseguridad 
			5.        RESIDUOS SOLIDOS Y ECONOMIA CIRCULAR 
			&amp;bull;        Beneficiarios: Profesionales en el área de biología, medio ambiente y afines. 
			&amp;bull;        Duración: 4 sesiones virtuales de 3 horas. 
			&amp;bull;        Metodologías: Virtual, Curso. 
			6.        FISCALIZACION AMBIENTAL 
			&amp;bull;        Beneficiarios: Profesionales en diversas áreas de la ingeniería 
			&amp;bull;        Duración: 6 sesiones virtuales de 3 horas. 
			&amp;bull;        Metodologías: Virtual, Curso. 
			7.        CALIDAD DEL AIRE 
			&amp;bull;        Beneficiarios: Profesionales vinculados al monitoreo ambiental. 
			&amp;bull;        Duración: 3 sesiones virtuales de 4 horas. 
			&amp;bull;        Metodologías: Virtual, Curso. 
</t>
  </si>
  <si>
    <t xml:space="preserve">plan de capacitación </t>
  </si>
  <si>
    <t xml:space="preserve">Alineamiento de los documentos de Gestión de la UNJBG </t>
  </si>
  <si>
    <t xml:space="preserve"> Justificación: La creación de la nueva ley universitario supusieron cambios en la composición organizacional de las universidades en el país; incorporando entre diversos aspectos la visibilización de las tareas de investigación así como la preocupación por temáticas como la responsabilidad universitaria así como el seguimiento de estudiantes y egresados. Esto supuso generar cambios en los distintos instrumentos de gestión que permiten la planificación, control y evaluación de las distintas actividades de la Entidad; sin embargo, estas actualizaciones en muchos casos fueron planteadas de manera articulada generando cambios específicos que en muchos casos se contraponen y formulan a partir de ello intervenciones que por lo contradictorio plantean intervenciones que ameritan continuas observaciones que limitan su implementación. 
</t>
  </si>
  <si>
    <t>Oficina de Planificación y Presupuesto</t>
  </si>
  <si>
    <t>Comunidad educativa</t>
  </si>
  <si>
    <t>Alineamiento de los documentos de Gestión de la UNJBG</t>
  </si>
  <si>
    <t xml:space="preserve"> 
			 La intervención supone la contratación de un servicio de consultoría que permita a partir de la revisión de los distintos instrumentos de gestión establecer los elementos que ameritan revisión en tanto buscan minimizar los elementos que se contraponen y generar de manera participativa la consolidación de una estructura normativa que a la par de responder a la necesidad institucional permitan disponer de un marco institucional adecuado. El servicio de consultoría realizará las siguientes tareas: 
			 1ra. ETAPA  
			 PRIMERA FASE  
			- ELABORACION DEL PLAN DE TRABAJO 
			- ANALISIS DE LOS DOCUMENTOS DE GESTION 
			- DIAGNOSTICO DE LOS DOCUMENTOS DE GESTION 
			SEGUNDA FASE 
			- MATRIZ DE ALINEAMIENTO DE LOS DOCUMENTOS DE GESTION 
			- DETERMINACION DE CONTRADICION DE LOS DOCUMENTOS DE GESTION 
			TERCERA FASE 
			- DOCUMENTOS PROPUESTA DE LOS LEVANTAMIENTO DE OBSERVACIONES 
			- AJUSTE DE LOS DOCUMENTOS DE GESTION 
			- PRESENTACION Y SUSTENTACION ANTE LAS INSTANCIAS PERTINENTES 
			 2da ETAPA  
			 PRIMERA FASE:  Preparatoria 
			-Sensibilizara las areas involucradas 
			-Capacitar las areas involucradas 
			-Elaborar el plan de trabajo 
			 SEGUNDA FASE : Diagnostico e identificación de proceso 
			-Describir los procesos actuales 
			-Elaborar el mapa de procesos actuales 
			-Identificar las tareas críticas 
			 TERCERA FASE : Mejora de procesos 
			-Proponer la mejora del proceso 
			-Documentar la mejora del proceso 
			-Aprobar el proceso mejorado 
			-Implementar el proceso mejorado 
			-Medir, analizar y evaluar 
			- ACTUALIZACION DE PROCESO CORE ( CENTRALES) ADMINSTRASTIVA BIENES Y SERVICIOS Y LA ACADEMICA.  EL DISEÑO DE 2DO NIVEL 
</t>
  </si>
  <si>
    <t>Ejecución de Jornadas Curriculares Universitarias</t>
  </si>
  <si>
    <t xml:space="preserve"> Justificación:  La Universidad Nacional Jorge Basadre Grohmann, requiere mejorar los niveles de calidad en la formación profesional, mediante la revisión y actualización de currículos y planes de estudio, programas, metodologías y procesos que contribuyan a las exigencias de la sociedad actual y en cumplimiento a la Ley Universitaria N  30220. En este sentido, la actualización de los currículos vigentes de todas las Escuelas Profesionales de la Universidad Nacional Jorge Basadre Grohmann (UNJBG), de acuerdo con las nuevas tendencias científicas, tecnológicas y humanistas en las diferentes especialidades, permitira desarrollar un proceso de formación profesional científico, tecnológico, humanístico, competitivo, de calidad y con responsabilidad social.  
</t>
  </si>
  <si>
    <t>Carreras Profesionales</t>
  </si>
  <si>
    <t xml:space="preserve"> 
			 DESCRIPCION DE LA ACTIVIDAD: La ejecución de jornadas curriculares en 34 Escuelas Profesionales priorizadas, las cuales se fundamentarán en los avances científicos, tecnológicos y la utilización de las nuevas TICs. Engloba la conformación de la comisión y subcomisiones de trabajo de cada Escuela Profesional, las cuales se contraran profesionales para el acompañamiento de la subcomisiones para el desarrollo de: 
			-Diagnóstico situacional de las carreras profesionales 
			-Ejecución de talleres de diseño de perfiles académicos 
			-Diseño de perfiles académicos 
			-Objetivos, componentes 
			-Areas del currículo 
			-Malla curricular 
			 -Sumillas 
			-Sílabos 
			-Equivalencias. 
			La meta es la revisión de los curriculos de estudios de las 34 carreras profesionales y su posterior modificación y/o actualización. 
			El producto a entregar son 34 curriculos de estudios de la totalidad de los programas de estudios que cuenta la universidad.  
</t>
  </si>
  <si>
    <t>jornada curricular</t>
  </si>
  <si>
    <t xml:space="preserve">Asistencia técnica para la mejora del servicio de la Unidad de Psicopedagogía en el área de dificultades de aprendizaje y bajo rendimiento académico que contribuya a la permanencia y graduación oportuna de los estudiantes. </t>
  </si>
  <si>
    <t xml:space="preserve"> Realizará el seguimiento académico permanente a los estudiantes que presenten dificultades de enseñanza-aprendizaje por un periodo de 6 meses, asimismo, en el mes de Diciembre el asistente técnico  deberá informar sobre los resultados porcentuales en cuanto al impacto sobre la tasa de deserción: 
 &amp;bull; Porcentaje de estudiantes evaluados que se encuentran en riesgo académico y socioemocional con su respectivo seguimiento.  
&amp;bull; Reporte mensual de seguimiento de estudiantes evaluados que se encuentran en riesgo académico y socioemocional. 
&amp;bull; Porcentaje de estudiantes que han superado problemas de aprendizaje. 
&amp;bull; Porcentaje de tutorías realizadas durante el semestre académico.  
&amp;bull; Porcentaje de talleres de orientación psicopedagógico realizadas durante el semestre académico.  
</t>
  </si>
  <si>
    <t>Lic. David P. Ramírez Milla/Director de Bienestar Universitario y la Responsable de la Unidad de Psicopedagogía</t>
  </si>
  <si>
    <t xml:space="preserve">Comunidad Estudiantil con deficiencias de enseñanza-aprendizaje </t>
  </si>
  <si>
    <t>6 MESES</t>
  </si>
  <si>
    <t xml:space="preserve"> Asistencia técnica para la mejora del servicio de Promoción del deporte para realizar el seguimiento continuo a los estudiantes del PRODAC. Según la ley N°30476, ley que regula los Programas Deportivos de Alta Competencia en las Universidades.</t>
  </si>
  <si>
    <t xml:space="preserve"> La asistencia técnica consiste en brindar tutoría y/o apoyo a los estudiantes pertenecientes al Programa PRODAC por un periodo de 6 meses.  La tutoría del Programa Deportivo de Alta Competencia (PRODAC) está al servicio de los estudiantes participantes de dicho programa y cuenta para tal fin con una dirección responsable del cumplimiento de sus objetivos y con docentes, en una proporción de uno por cada 10 (diez) alumnos, es importante porque se tiene que atender las necesidades de cada estudiante miembro del programa. La Asistencia del Coordinador Deportivo PRODAC, tiene la tarea de poner al día a los estudiantes en los cursos en los que hayan perdido clase por haber tenido que cumplir con el entrenamiento o competencia, dentro o fuera del país. Es responsable de preparar a los alumnos para que rindan sus exámenes y presenten sus trabajos en las fechas en que se les indique. El producto logrado será la elaboración de un Plan u Programa Operativo de Tutoría para todos y cada uno de los estudiantes y así poder lograr que el estudiante se integre a los estudios, incrementando sus conocimientos, autoestima etc. que adquiera herramienta y hábitos de estudio que le permitan un adecuado desempeño académico y deportivo: 
 -Porcentaje de tutorías realizadas durante el semestre académico. 
 -Porcentaje de estudiantes asistidos por el asistente técnico. 
 -Porcentaje de estudiantes de estudiantes que han sido perjudicados en los cursos por haber cumplido con algún entrenamiento o competencia a nivel nacional e internacional. 
 -Porcentaje de estudiantes que han logrado subsanar satisfactoriamente los cursos.    
</t>
  </si>
  <si>
    <t>Lic. David P. Ramírez Milla/Director de Bienestar Universitario    y la Responsable del servicio de Promoción del Deporte.</t>
  </si>
  <si>
    <t>Estudiantes de todas las disciplinas deportivas (Basquetbol, Voleibol, Futbol y Futsal)</t>
  </si>
  <si>
    <t>Asistencia técnica para la mejora del servicio de Promoción del deporte para realizar el seguimiento continuo a los estudiantes del PRODAC. Según la ley N°30476, ley que regula los Programas Deportivos de Alta Competencia en las Universidades.</t>
  </si>
  <si>
    <t xml:space="preserve"> La asistencia técnica consiste en brindar tutoría y/o apoyo a los estudiantes pertenecientes al Programa PRODAC por un periodo de 6 meses.  La tutoría del Programa Deportivo de Alta Competencia (PRODAC) está al servicio de los estudiantes participantes de dicho programa y cuenta para tal fin con una dirección responsable del cumplimiento de sus objetivos y con docentes, en una proporción de uno por cada 10 (diez) alumnos, es importante porque se tiene que atender las necesidades de cada estudiante miembro del programa. La Asistencia del Coordinador Deportivo PRODAC, tiene la tarea de poner al día a los estudiantes en los cursos en los que hayan perdido clase por haber tenido que cumplir con el entrenamiento o competencia, dentro o fuera del país. Es responsable de preparar a los alumnos para que rindan sus exámenes y presenten sus trabajos en las fechas en que se les indique. El producto logrado será la elaboración de un Plan u Programa Operativo de Tutoría para todos y cada uno de los estudiantes y así poder lograr que el estudiante se integre a los estudios, incrementando sus conocimientos, autoestima etc. que adquiera herramienta y hábitos de estudio que le permitan un adecuado desempeño académico y deportivo.                                                                   
 &amp;bull; Porcentaje de tutorías realizadas durante el semestre académico 
&amp;bull; Porcentaje de estudiantes asistidos por el asistente técnico. 
&amp;bull; Porcentaje de estudiantes de estudiantes que han sido perjudicados en los cursos por haber cumplido con algún entrenamiento o competencia a nivel nacional e internacional. 
&amp;bull; Porcentaje de estudiantes que han logrado subsanar satisfactoriamente los cursos. 
</t>
  </si>
  <si>
    <t>CONSULTORIA PARA LA CAPACITACION DEL DOCENTE UNIVERSITARIO EN METODOLOGÍAS DE LA INVESTIGACIÓN CIENTÍFICA PARA ENTORNOS VIRTUALES EN LA ENSEÑANZA UNIVERSITARIA</t>
  </si>
  <si>
    <t xml:space="preserve"> Mejorar las competencias del docente en el,uso de TCIs, con la finalidad de aplicar técnicas de enseñanza aprendizaje que contribuyan al proceso formativo de los estudiantes  
</t>
  </si>
  <si>
    <t>DOCENTES INVESTIGADORES, DOCENTES</t>
  </si>
  <si>
    <t xml:space="preserve"> CONTRATACION DE LOS SERVICIOS DE UNA CONSULTORA PARA LA CAPACITACION DEL DOCENTE UNIVERSITARIO EN METODOLOGIAS DE LA INVESTIGACION CIENTIFICA PARA ENTORNOS VIRTUALES EN LA ENSEÑANZA UNIVERSITARIA 
 ELABORACION DE TDR 
 PROCESO DE SELECCION DE ACUERDO A LA LEY DE CONTRACIONES DEL ESTADO 
 CONTRATA DE CONSLTORIA 
</t>
  </si>
  <si>
    <t>SERVICiO</t>
  </si>
  <si>
    <t>CONSULTORIA PARA LA CAPACITACION ESPECIALIZADA EN DESTREZAS EN EL USO DE NUEVAS TECNOLOGÍAS Y APLICACIÓN DE NUEVOS MÉTODOS DE ENSEÑANZA FORMATIVA VIRTUAL DE PREGRADO PARA EL DOCENTE UNIVERSITARIO.</t>
  </si>
  <si>
    <t>DOCENTES, ESTUDIANTES DE PREGRADO</t>
  </si>
  <si>
    <t xml:space="preserve"> ELABORACION DE TDR 
 PROCESO DE SELECCION DE ACUERDO A LA LEY DE CONTRATACIONES DEL ESTADO 
 CONTRATA DE CONSULTORIA 
</t>
  </si>
  <si>
    <t>Implementación del Sistema Informático Alimentario y Nutricional del Servicio del Comedor Universitario</t>
  </si>
  <si>
    <t xml:space="preserve"> La Ley Universitaria N  30220, en su capitulo CAPITULO XIV BIENESTAR UNIVERSITARIO, en los Artículos 126 y 127, entre aspectos señalan que las universidades brindan a los integrantes de su comunidad, en la medida de sus posibilidades y cuando el caso lo amerite, programas de bienestar y recreación.  En cuanto a las Becas y Programas de asistencia universitaria. En las universidades públicas se puede establecer programas de ayuda para que sus estudiantes puedan cumplir con sus tareas formativas en las mejores condiciones; procurando apoyo entre otras acciones tales como la ALIMENTACION. La Dirección Universitaria de Bienestar Universitario, responsable en parte de los servicios complementarios prestados a los estudiantes universitarios, ha venido implementando sus servicios en función al avance académicos, administrativo y financiero de la UNAMAD. En este contexto la Universidad Nacional Amazónica de Madre de Dios, cuenta con el Servicio del Comedor Universitario, a cargo de la Unidad de Servicios Alimentarios, como área de trabajo de la Dirección Universitaria de Bienestar Universitario.  Este servicio desde un inicio, ha venido trabajando con un sistema gestión informática básica y manual, desde el año 2004 hasta el 2019. En los dos últimos años se viene ejecutando el Proyecto de Mejoramiento y Ampliación del comedor universitario, con la finalidad de mejorar la cobertura de ampliación a mayor cantidad de estudiantes proyectado en promedio a 1000 beneficiarios. Frente a estos cambios de mejora presentados en la actualidad en nuestra universidad, el servicio del comedor universitario, requiere contar frente la complejidad de información; con la implementación de un Programa de Sistema Informático, que le permita desarrollar una gestión administrativa y funcional eficiente, mediante un conjunto de herramientas informáticas  a aplicarse en el quehacer diario del funcionamiento del comedor universitario, tales como Evaluación Alimentario Nutricional de los alimentos y menús que se ofertan en el comedor, programación y costos de los menús. Así como los requerimientos y necesidades nutricionales que requieren los estudiantes de acuerdo a su grupo etareo. Siendo, además contar con un software de evaluación antropométrica y requerimientos calóricos, específicamente para los usuarios de este servicio. Por otro lado, es importante implementar los softwares relacionados con el control y asistencia los estudiantes comensales mediante sistemas biométricos y similares para manejar información tales como: tipo de comensal becado y no becado, condición de la beca y procedencia, que agrupa a estudiantes de condición socioeconómica, organizaciones de base FADEMAD, FENAMAD, condición de salud, discapacidad y record académico por carreras y facultades, entre otros. Que permitan manejar reportes diarios, mensuales, semestrales e informes finales anuales y financieros del funcionamiento de este servicio.  En tal sentido, con el presente Plan de Trabajo, se busca implementar un Sistema Informático actualizado acorde con el Proyecto de Mejoramiento y Ampliación del Comedor Universitario en función a la Oferta y demanda del Servicio del Comedor Universitario para los estudiantes de pregrado. Usuarios comprendidos en los lineamientos de los servicios de apoyo complementarios de nuestra Universidad Nacional Amazónica de Madre de Dios.  
</t>
  </si>
  <si>
    <t>Lic. David P. Ramírez Milla/Director de Bienestar Universitario    y Responsable de la Unidad de Servicios Alimentarios.</t>
  </si>
  <si>
    <t xml:space="preserve"> La Ley Universitaria N  30220, en su capitulo CAPITULO XIV BIENESTAR UNIVERSITARIO, en los Artículos 126 y 127, entre aspectos señalan que las universidades brindan a los integrantes de su comunidad, en la medida de sus posibilidades y cuando el caso lo amerite, programas de bienestar y recreación.  En cuanto a las Becas y Programas de asistencia universitaria. En las universidades públicas se puede establecer programas de ayuda para que sus estudiantes puedan cumplir con sus tareas formativas en las mejores condiciones; procurando apoyo entre otras acciones tales como la ALIMENTACION. La Dirección Universitaria de Bienestar Universitario, responsable en parte de los servicios complementarios prestados a los estudiantes universitarios, ha venido implementando sus servicios en función al avance académicos, administrativo y financiero de la UNAMAD. En este contexto la Universidad Nacional Amazónica de Madre de Dios, cuenta con el Servicio del Comedor Universitario, a cargo de la Unidad de Servicios Alimentarios, como área de trabajo de la Dirección Universitaria de Bienestar Universitario.  Este servicio desde un inicio, ha venido trabajando con un sistema gestión informática básica y manual, desde el año 2004 hasta el 2019. En los dos últimos años se viene ejecutando el Proyecto de Mejoramiento y Ampliación del comedor universitario, con la finalidad de mejorar la cobertura de ampliación a mayor cantidad de estudiantes proyectado en promedio a 1000 beneficiarios. Frente a estos cambios de mejora presentados en la actualidad en nuestra universidad, el servicio del comedor universitario, requiere contar frente la complejidad de información; con la implementación de un Programa de Sistema Informático, que le permita desarrollar una gestión administrativa y funcional eficiente, mediante un conjunto de herramientas informáticas  a aplicarse en el quehacer diario del funcionamiento del comedor universitario, tales como Evaluación Alimentario Nutricional de los alimentos y menús que se ofertan en el comedor, programación y costos de los menús. Así como los requerimientos y necesidades nutricionales que requieren los estudiantes de acuerdo a su grupo etareo. Siendo, además contar con un software de evaluación antropométrica y requerimientos calóricos, específicamente para los usuarios de este servicio. Por otro lado, es importante implementar los softwares relacionados con el control y asistencia los estudiantes comensales mediante sistemas biométricos y similares para manejar información tales como: tipo de comensal becado y no becado, condición de la beca y procedencia, que agrupa a estudiantes de condición socioeconómica, organizaciones de base FADEMAD, FENAMAD, condición de salud, discapacidad y record académico por carreras y facultades, entre otros. Que permitan manejar reportes diarios, mensuales, semestrales e informes finales anuales y financieros del funcionamiento de este servicio.  En tal sentido, con el presente Plan de Trabajo, se busca implementar un Sistema Informático actualizado acorde con el Proyecto de Mejoramiento y Ampliación del Comedor Universitario en función a la Oferta y demanda del Servicio del Comedor Universitario para los estudiantes de pregrado. Usuarios comprendidos en los lineamientos de los servicios de apoyo complementarios de nuestra Universidad Nacional Amazónica de Madre de Dios. 
</t>
  </si>
  <si>
    <t>SISTEMA</t>
  </si>
  <si>
    <t>CONSULTORIA PARA EL LEVANTAMIENTO DE PLANOS TOPOGRAFICOS Y ESTADO ACTUAL  DE LOS LOCALES DE LA UNSAAC</t>
  </si>
  <si>
    <t xml:space="preserve"> Contar con informacion actulizada en base a la normativa vigente la areas utiles retiros y lenderos de los locales de la UNSAAC 
</t>
  </si>
  <si>
    <t>UNIDAD DE DESARROLLO</t>
  </si>
  <si>
    <t>COMUNIDAD UNIVERSITARIA</t>
  </si>
  <si>
    <t xml:space="preserve"> ELABORACION DE TDR  
  PROCESO DE SELECCION DE ACUERDO A LA LEY DE CONTRATACIONES DEL ESTADO  
  CONTRATA DE CONSULTORIA  
</t>
  </si>
  <si>
    <t xml:space="preserve">Asistencia técnica para la mejora del servicio de Bienestar estudiantil mediante el seguimiento permanente  y/o acompañante a los estudiantes que presentan ausentismo en condición de pobreza extrema, que contribuya a la permanencia y graduación oportuna de los mismos. </t>
  </si>
  <si>
    <t xml:space="preserve"> Realizará el seguimiento permanente por un periodo de 6 meses a los estudiantes que presenten ausentismo en condición de pobreza extrema ya que ellos son probables desertores. Dicho seguimiento será de manera virtual y mediante las visitas domiciliarias, ya que es importante conocer la realidad y verificar en situ, lo cual nos permitirá tener una línea de base en cuanto al aspecto socioeconómico y para tomar acciones pertinentes. El mismo entregará en el mes de Diciembre los resultados porcentuales en cuanto a la tasa de deserción:                                                           
 Lo primero que se necesita es hacer un diagnostico a los estudiantes, tener una fotografía de la realidad de los estudiantes para que la intervención sea focalizada en estudiantes de Pobreza y Pobreza extrema.                                                                                                                               
 &amp;bull; Estudio socio económico para determinar la condición de pobreza y pobreza extrema. 
 &amp;bull; Reporte mensual de seguimiento a estudiantes que presentan ausentismo 
&amp;bull; Porcentaje de estudiantes en condición de Pobreza y Pobreza Extrema que han culminado satisfactoriamente el semestre académico y de los que no han culminado y los factores limitantes. 
</t>
  </si>
  <si>
    <t>Lic. David P. Ramírez Milla/Director de Bienestar Universitario    y la Responsable de la Unidad de Bienestar Estudiantil</t>
  </si>
  <si>
    <t>Estudiantes en condición de pobreza probables desertores</t>
  </si>
  <si>
    <t>Evaluación de Desempeño de Docentes por los estudiantes de la UNAMAD.</t>
  </si>
  <si>
    <t xml:space="preserve"> Descripción: la evaluación de desempeño de docentes por los estudiantes será ejecutado en cada semestre académico y se encuentra establecido en el calendario académico, en el primer semestre esta programado de 26 de julio al 07 de agosto y para el segundo semestre esta programado del 20 de diciembre al 31 de diciembre del 2021. Requerimiento la contrata de un programador de web y base de datos para implementar la creación del modulo de evaluación de docentes, creación de interfaces y modelado de consultas para base de datos por lo que se necesita la contrata por locación de servicio de un técnico programador informático . Justificación: Cumplimiento del Calendario Académico aprobado con Resolución N  123-2021-UNAMAD-CU y el mejoramiento continuo de la calidad de los servicios prestados por la universidad. La implementación del módulo de Evaluación Docente es de suma importancia y con el Plan de Trabajo se busca implementar el Módulo  de Evaluación Docente en los aspectos de: Diseño de encuestas, reporte de resultados, creación de interfaces y modeldeado de consultas para base de datos y también la implementación del modulo de estadística , el cual fortalecera los procesos de evaluación de los docentes de la Universidad nacional Amazónica de Madre de Dios. 
</t>
  </si>
  <si>
    <t>Mery Ríos Grajeda  / Unidad de Evaluación y Desarrollo Docente-DAA.</t>
  </si>
  <si>
    <t>Docentes y estudiantes</t>
  </si>
  <si>
    <t>CAPACITACION PARA ESTUDIANTES EN FORTALECIMIENTO DE COMPETENCIAS DIGITALES , EMPRENDIMIENTO E INNOVACION</t>
  </si>
  <si>
    <t xml:space="preserve"> Promover la formación integral del estudiante de pregrado a través de capacitaciones para el fortalecimiento y desarrollo de habilidades, conocimientos y competencias, para una inserción adecuada en el mercado laboral. 
</t>
  </si>
  <si>
    <t>VICERRECTORADO DE INVESTIGACIÓN - DIRECCIÓN DE EMPRENDIMIENTO Y GESTION</t>
  </si>
  <si>
    <t>IMPLEMENTACION DE UNA PLATAFORMA VIRTUAL QUE ARTICULE LAS ACTIVIDADES ACADEMICAS Y ADMINISTRATIVAS</t>
  </si>
  <si>
    <t xml:space="preserve"> Contar con herramientas o sistemas de software que permitan articular las funciones administrativas y académicas, que faciliten la comunicación entre sí con distintos fines, como apoyo en la enseñanza comunicación facilitadora/estudiante-docente estudiante/administrativo 
</t>
  </si>
  <si>
    <t>DIRECCION DE SISTEMAS DE INFORMACIÓN</t>
  </si>
  <si>
    <t>AUTORIDADES, DOCENTES, ADMINISTRATIVOS Y ESTUDIANTES</t>
  </si>
  <si>
    <t xml:space="preserve">IMPLEMENTACION DE UNA PLATAFORMA VIRTUAL QUE ARTICULE LAS ACTIVIDADES ACADEMICAS Y ADMINISTRATIVAS </t>
  </si>
  <si>
    <t xml:space="preserve"> FORMULACION DE TDR 
 PROCESO DE SELECCION  
 CONTRATACION DEL SERVICIO 
</t>
  </si>
  <si>
    <t>Implementación del Sistema de Gestión de la Calidad</t>
  </si>
  <si>
    <t xml:space="preserve"> Descripcion: El plan de trabajo se ejecutará en un periodo de 2 meses, la implementación del Sistema de Gestión de la Calidad se realizará por consultoría. La UNAMAD busca implementar el Sistema de Gestión de la Calidad, basado en la mejora continua de sus procesos que aseguren el cumplimiento de las Condiciones básicas de Calidad y los Estándares de Acreditación del SINEACE. Con la ejecución del plan se espera tener el SGC implementado y por consiguiente mejorar la calidad de los servicios que brinda la Universidad a los grupos de interés, garantizar el accionar de nuestra universidad en la dirección apropiada para lograr los objetivos asociados a las enseñanzas que imparte, que los procesos y actividades que se lleven a cabo en la universidad estén estructurados de manera eficiente, y  a su vez sera un Sistema Web, que contribuira a la recopilacion de los requerimientos del SUNEDU establecidos en la Resolucion de Licenciamiento, las mismas que seran Publicadas en este sistema conjuntamente con todos los logros obtenidos. Cabe mencinar que, el producto final del presente proyecto sera el software del Sistema de Gestion de la Calidad implementado, el mismo que estara dividido en cuatro (04) grupos de componente: Informativo, Condicines Basicas de Calidad (por areas funcionales, contara con un sistema web para adjuntar informacion, contendra interfaz grafica mostrando porcentaje de cumplimiento, sistema de notificacion a correos institucionales de los responsables), Estandares del Modelo de Acreditacion  (por areas funcionales, contara con un sistema web para adjuntar informacion, contendra interfaz grafica mostrando porcentaje de cumplimiento, sistema de notificacion a correos institucionales de los responsables) , Requerimiento y Recomendaciones de la Resolucion de Licenciamiento  (por areas funcionales, contara con un sistema web para adjuntar informacion, contendra interfaz grafica mostrando porcentaje de cumplimiento, sistema de notificacion a correos institucionales de los responsables). Justificación: La Resolución de Presidencia del Consejo Directivo N  29-2016-SINEACE/CDAH-P  Modelo de acreditación para programas de estudios de Educación Superior Universitaria&amp;rdquo;, señala específicamente en el Factor 3. Aseguramiento de la Calidad, Estándar 7. Sistema de Gestión de la Calidad, que los programas de estudios deben contar con un Sistema de Gestión de Calidad implementado y en el Factor 10. Infraestructura y Soporte, Estándar 30. Sistema de Información y Comunicación, donde señala que los programas de estudios deben de diseñar e implementar el sistema de información y comunicación, determinar los procedimientos y registros, así como evaluar su funcionamiento. 
La implementación de un Sistema de Gestión de Calidad es de vital importancia para la universidad ya que podrá definir claramente una estructura eficaz y competitiva en sus procesos, fomentando la mejora continua en su sistema de gestión y estimulando la eficiencia de la institución, hecho que redundará de manera directa en la satisfacción de los grupos de interés y el cumplimiento de los objetivos y metas institucionales. 
En tal sentido, con el presente Plan de Trabajo se busca implementar el Sistema de Gestión de la calidad en la Universidad Nacional Amazónica de Madre de Dios, sistema que permitirá mejorar la calidad y pertinencia de los servicios que brinda la universidad en beneficio de los grupos de interés. 
</t>
  </si>
  <si>
    <t>Sherely Molero Quispe / Oficina de Gestión de la Calidad</t>
  </si>
  <si>
    <t>Grupos de Interés</t>
  </si>
  <si>
    <t xml:space="preserve">Actualización de los Planes de Estudio </t>
  </si>
  <si>
    <t xml:space="preserve"> Descripción: El plan de trabajo  Diseño y actualización de planes de estudio de los Programas Académicos de la UNAMAD&amp;rdquo; se ejecutará en un periodo de 3 meses (03 de mayo al 31 de julio de 2020), se realizará bajo la responsabilidad del Vicerrectorado Académico, la Oficina de Gestión de la Calidad y las direcciones de las Escuelas Profesionales, conjuntamente con la participación de 3 profesionales externos especializados en temas de elaboración y actualización de planes de estudio y conocedores de la realidad de cada programa de estudio, quienes brindaran asesoria y acompañamiento a las comisiones de actualizacion de los planes de estudio. De los 12 programas académicos solo 10  realizaran la actualización de sus planes de estudios (dichas escuelas respondieron al Oficio Múltiple N  002-2021-UNAMAD-R/OGC, que tienen la necesidad de trabajar en dicho tema debido al vencimiento de sus actuales planes de estudio y considerando el periodo que la Ley Universitaria 30220 en su articulo 40 recomienda para actualizar), esto quiere decir que como producto final de la asesoria y acompañamiento brindado por los 3 especialistas, se tendr&amp;agrave; 10 planes de estudios actualizados.    Justificación: La ley Universitaria N  30220 en su artículo 40 señala que,  el currículo se debe actualizar cada tres años o cuando sea conveniente según los avances científicos y tecnológicos&amp;rdquo;   
La Resolución de Presidencia del Consejo Directivo N  29-2016-SINEACE/CDAH-P  Modelo de acreditación para programas de estudios de Educación Superior Universitaria&amp;rdquo;, señala específicamente en el factor 3. Aseguramiento de la Calidad, estándar 9: Planes de estudio, que, la periodicidad de la evaluación y posterior evaluación del plan de estudio es determinada por el programa; de existir documentación que describe el mecanismo de revisión, es recomendable que se defina el periodo de revisión (no debe exceder los 3 años). 
Al estar inmersos dentro de un mundo en constante cambio, los factores de dinamismo económico y los procesos sociales obligan a realizar ajustes en los planes de estudio. Estos ajustes permiten enfrentar y proponer los cambios que requieren los grupos de interes. 
En tal sentido, con el presente Plan de Trabajo, se busca actualizar los planes de estudio de 10  programas académicos de la Universidad Nacional Amazónica de Madre de Dios, a fin de mejorar y fortalecer la calidad de enseñanza y  formación académica de los estudiantes, acorde a las demandas sociales, culturales y productivos.  
</t>
  </si>
  <si>
    <t>Estudiantes de la UNAMAD</t>
  </si>
  <si>
    <t>ASESORIA</t>
  </si>
  <si>
    <t xml:space="preserve">Servicio de Desarrollo de software para soporte de los procesos académicos de seguimiento al egresado y gestión institucional. </t>
  </si>
  <si>
    <t xml:space="preserve"> El seguimiento al egresado es una función sustantiva de la universidad pues a traves de ello podremos evaluar el resultado de todo el proceso de enseñanza y aprendizaje, así como el impacto de su desempeño dentro de  la sociedad, dicha información  sirve de bases para la actualización y mejoramiento del modelo académico de la universidad y los diseños curriculares; en tal sentido se pretende contratar un servicio de consultoría para el desarrollo de sistema automatizado de seguimiento al egresado. 
</t>
  </si>
  <si>
    <t>Dirección de Gestión Académica</t>
  </si>
  <si>
    <t xml:space="preserve">comunidad universitaria
</t>
  </si>
  <si>
    <t>Desarrollo del sistema de seguimiento del egresado y graduado.</t>
  </si>
  <si>
    <t xml:space="preserve"> Servicio de consultoría para el desarrollo del sistema de seguimiento del egresado y graduado. 
</t>
  </si>
  <si>
    <t xml:space="preserve">ACTUALIZACION DEL SISTEMA DE SEGUIMIENTO AL EGRESADO Y GRADUADO </t>
  </si>
  <si>
    <t xml:space="preserve"> El programa de capacitación y formación para  egresados y graduados será ejecutado en un plazo máximo de 06 meses y en 03 partes: 1) Dos Talleres de Metodologia de Investigación.  01 taller por semestre académico. Duración 60 dias aproximadamente. Meta 100 egresados por taller.  La convocatoria será abierta a egresados y estudiantes de los ultimos semestres.  2) Eventos de Inserción Laboral, Empleabilidad, Mercado Laboral y temas de actualidad y otros , la convocatoria será abierta a egresados, estudiantes y comunidad en general.  Para el fortalecimiento del programa de  capacitación se contrará un staff de ponentes especializados en los temas a capacitar. Los resultados esperados del programa de capacitación serán: A) Con los dos  talleres de  Metodología de la investigación lograr la participación de 100 egresados y/o estudiantes de los ultimos semestres por cada taller y proporcionarles  las herramientas y conocimientos para la realización de  sus trabajos de investigación así como las bases para la interpretación, discusión y presentación de resultados y asimismo generar espacios de vinculación e interrelación con el mayor número de egresados y  graduados de la UNAMAD con la filosofia de difusión abierta del conocimiento a fin de fortalecer la empleabilidad en el mercado laboral, espacios abiertos para las empresas e insituciones y egresados a fin de que presenten sus dearrollos y aportes en este campo y en temas de actualidad. 
</t>
  </si>
  <si>
    <t>Unidad de Seguimiento al Egresado Graduado y Bolsa de Trabajo y Dirección de Asuntos Académicos.</t>
  </si>
  <si>
    <t>Escuelas Profesionales, Departamentos Académicos, Egresados y Graduados  y la UNAMAD.</t>
  </si>
  <si>
    <t xml:space="preserve"> La Unidad de Seguimiento al Egresado Graduado y Bolsa de Trabajo de la UNAMAD, cuenta con un sistema de inserción laboral inmerso a la  Unidad de Registro Académico.  Dicho servidor académico el año anterior (abril) fue infectado por un malware denominado ramsonware, el mismo que ocasionó la pérdida de datos de los egresados de años anteriores y de las  migraciones de los sistemas académicos que tuvo la universidad anteriormente.  Esta unidad además,  tiene la responsabilidad de enviar cada año a la Dirección de Gestión de Calidad de la UNAMAD  el informe de las actividades realizadas en el plan anual  y de los resultados del cuestionario que se aplica a los egresados de las carreras profesionales para el posterior envió a SUNEDU ( Superinterndencia Nacional de Educación Superior Universitaria) de acuerdo a lo dispuesto en las recomendaciones de la RESOLUCION N 132-2019-SUNEDU-CD   que otorga el LICENCIAMIENTO INSTITUCIONAL  a la UNIVERSIDAD NACIONAL AMAZONICA DE MADRE DE DIOS , razón por la cual se requiere contar de manera inmediata con la data actualizada de los egresados y graduados de cada una de las escuelas profesionales en el sistema de seguimiento y también se requiere implementar y mejorar con campos de información el sistema a fin de proporcionar la información que nos solicitan del egresado.  Razón por la cual se propone ejecutar en una plazo de 150 dias calendario  las siguientes actividades : 1) Registro y actualización de la data de egresados y graduados de todas las escuelas profesionales en el sistema de seguimiento. 2) Identificar el posecionamiento de los egresados en el mercado laboral y la pertinencia de los planes de estudio sobre la demanda y necesidades del mercado laboral, 3) La percepción de empleadores del desempeño de egresados y otros y 4) Desarrollo e Implementación de un Software de Seguimiento al Egresado de acuerdo a las necesidades de la UNIVERSIDAD. Para la realización de estas actividades se contrará a  uno ó mas consultores (persona natural o jurídica). Los resultados esperados serian: a) Registro actualizado y digitalizado de egresados y graduados por escuelas profesionales, b) reporte de encuestas del posecionamiento de los egresados de la universidad en el mercado laboral y de los planes de estudio en la demanda del mercado laboral, c) Reporte de los resultados de encuestas anuales sobre la percepción de los empleadores del desempeño laboral de egresados y d) Que la Unidad de Seguimiento al Egresado de la UNAMAD cuente con un sistema actualizada  y propio para el desarrollo de sus actividades acorde al fin institucional. 
</t>
  </si>
  <si>
    <t>5 MESES</t>
  </si>
  <si>
    <t>Modelo de gestión de los recursos de información bibliográfica (Fisica y Virtual) que permitan mejorar su accesibilidad, la eficacia en la gestión y la adaptación a las necesidades actuales.</t>
  </si>
  <si>
    <t xml:space="preserve"> Contar con una herramienta para poner el conocimiento en manos de todos los estudiantes de pregrado, posgrado, docentes, textos digitalizados que permiten una interacción con textos, trabajos académicos, tesis, seminarios, congresos más destacados, etc. 
 un descubridor (Tipo EBSCO discovery Service 
</t>
  </si>
  <si>
    <t>DIRECCIÓN DE SISTEMAS DE INFORMACIÓN</t>
  </si>
  <si>
    <t>DOCENTES, ESTUDIANTES PREGRADO Y POSGRADO, ADMINISTRATIVOS Y EGRESADOS</t>
  </si>
  <si>
    <t xml:space="preserve"> IMPLEMENTAR EL SISTEMA DE LA BIBLIOTECA VIRTUAL EN LA UNSAAC.</t>
  </si>
  <si>
    <t>SERVICIO DE CONSULTORÍA PARA EL ASESORAMIENTO EN REDACCIÓN DE ARTÍCULOS CIENTÍFICOS PARA SER PUBLICADAS EN REVISTAS INDEXADAS</t>
  </si>
  <si>
    <t xml:space="preserve"> Posicionamiento de la UNSAAC como una universidad investigativa, visibilizar los resultados de investigación de las investigación. 
</t>
  </si>
  <si>
    <t xml:space="preserve">VICERRECTORADO DE INVESTIGACIÓN </t>
  </si>
  <si>
    <t>DOCENTES INVESTIGADORES, DOCENTES, ESTUDIANTES</t>
  </si>
  <si>
    <t>Servicio para la implementacion del Sistema de Gestion de la Calidad Universitaria de la Universidad Nacional de San Antonio Abad del Cusco</t>
  </si>
  <si>
    <t xml:space="preserve"> La Implementación del Sistema de Gestión de Calidad tiene alcance a todos los procesos académicos, de investigación y administrativos de la Sede Central y las filiales, de pregrado y posgrado articulada con lo planificado en el Plan Estratégico institucional, la Política de Modernización de la Gestión Pública, este sistema constituye un instrumento de gestión de la calidad y mejora continua de la UNSAAC como garantía del control de procesos a nivel institucional, que contribuya a la satisfacción de los usuarios. 
</t>
  </si>
  <si>
    <t>DIRECCION DE CALIDAD Y ACREDITACIÓN</t>
  </si>
  <si>
    <t>AUTORIDADES, DOCENTES, ADMINISTRATIVOS Y GRUPOS DE INTERES (INTERNO Y EXTERNO)</t>
  </si>
  <si>
    <t xml:space="preserve"> ELABORACION DE TDR 
PROCESO DE SELECCION DE ACUERDO A LA LEY DE CONTRATACIONES DEL ESTADO 
CONTRATA DE CONSULTORIA 
DESARROLLO 
 FASE 1: DIAGNOSTICO 
FASE 2: DOCUMENTACION 
FASE 3: DISEÑO 
FASE 4: CONTRUCCION 
</t>
  </si>
  <si>
    <t>2055214: MODERNIZACIÓN DEL ESTABLO LECHERO DE LA FACULTAD DE AGRONOMIA Y ZOOTECNIA</t>
  </si>
  <si>
    <t xml:space="preserve"> Contar con la implementación del Establo lechero, que permita una adecuada formación práctica de los estudiantes de pregrado de la escuela profdesional de Zootecnia, orientada al mejoramiento de la calidad de la formación proesional en la UNSAAC, se encuentra en la PRELACION 1 
</t>
  </si>
  <si>
    <t>docentes y estudiantes</t>
  </si>
  <si>
    <t xml:space="preserve"> bienes y equipamiento 
</t>
  </si>
  <si>
    <t>bienes</t>
  </si>
  <si>
    <t>0010. INFRAESTRUCTURA Y EQUIPAMIENTO</t>
  </si>
  <si>
    <t>PROGRAMA DE CAPACITACIÓN Y FORMACIÓN A EGRESADOS Y GRADUADOS UNAMAD 2021.</t>
  </si>
  <si>
    <t xml:space="preserve"> El programa de capacitación  y formación a egresados  y graduados será ejecutado en un plazo máximo de 06 meses  y en 03 partes.  1)  Dos Talleres de Metodologia de Investigación, uno por semestre académico y con una duración de 60 dias cada uno. 2) Eventos de Inserción Laboral, Empleabilidad, Mercado Laboral y temas de actualidad y otros  Se requiere de  equipos de capacitación  (persona natural o jurídica) con staff de ponentes.  Los resultados esperados  con los talleres de metodologia de investigación Metodología de la investigación proporcionar a los estudiantes las herramientas y conocimientos para la realización de investigación investigación documentada y experimental, así como las bases para la interpretación, discusión y presentación de resultados y asimismo generar un espacio donde se puedan compartir con el mayor número de graduados y egresados de la UNAMAD  la filosofia de difusión abierta del conocimiento, para el fortalecimiento de la empleabilidad en el mercado laboral, espacios abiertos para las empresas e insituciones y egresados a fin de que presenten sus dearrollos y aportes en este campo y en temas de actualidad. 
</t>
  </si>
  <si>
    <t>Contratación de servicios para soporte de las clases virtuales.</t>
  </si>
  <si>
    <t xml:space="preserve"> Frente al contexto actual la universidad adapto el proceso de enseñanza aprendizaje de forma virtual haciendo uso de recursos tecnológicos  para que docente y estudiante puedan interactuar de  forma mas eficiente, a fin de mejorar este proceso se propone la contratación de alojamiento de computación en la nube para el desempeño de las clases virtuales.  
</t>
  </si>
  <si>
    <t xml:space="preserve">Oficina de Tecnologías de Información y comunicación </t>
  </si>
  <si>
    <t>Estudiantes/ Docentes</t>
  </si>
  <si>
    <t>Alojamiento de computación en la nube</t>
  </si>
  <si>
    <t xml:space="preserve"> Servicio de alojamiento de computación en la nube 
</t>
  </si>
  <si>
    <t>2.3.25.11</t>
  </si>
  <si>
    <t>Programa de asesoría y asistencia técnica para incrementar el porcentaje o número de practicantes pre profesionales en la UNAMAD</t>
  </si>
  <si>
    <t xml:space="preserve"> Descripción: El programa de asesoría y acompañamiento técnico será ejecutado en un plazo máximo de 6 meses (junio-noviembre) con 03 hitos. 1. El primer hito del programa de asesoría técnica será ejecutado en un plazo máximo de 01 mes( mes de junio, prorrogable 15 dias mas justificadamente) para la revisión y reglamentación de las prácticas pre profesionales en la UNAMAD. 2. El segundo hito del programa de asesoria tecnica sera ejecutado en un plazo maximo de 05 meses a partir del mes de julio, para la coordinacion de los actores involucrados  y la facilitación de la firma de convenios de practicas pre profesionales.3. El tercer hito será ejecutado en el plazo de 30 días ( despues de la suscripción de los convenios) dentro del plazo de los 4 meses a partir de julio, siendo la fecha de corte de actividades respecto al mismo, el 20 de octubre del 2021, dentro de este lapso de tiempo especifico y general se realizara las labores de coordinación, gestion, asesoria, seguimiento y capacitación a los practicantes beneficiarios de dichos convenios, estudiantes a partir del 4to año de estudios, que se encuentren en el ultimo año de estudios o quienes hayan culminado sus estudios pero tengan pendiente las practicas pre profesionales para la obtencion de su certificado de egresado y grado de bachiller, a los que se prestara el apoyo y asesoría para lograr acceder a realizar las practicas pre profesionales hasta su culminación y la formalización o convalidación de sus prácticas pre profesionales en la UNAMAD.  Los convenios tendran por obeto incluir a instituciones y empresas que se encuentren en el Ministerio de Trabajo y/o también se encuentren contribuyendo a la SUNAT pudiendo ser de personas naturales con negocio, microempresas, pequeñas, medianas o grandes empresas sea la denominación y/o razón social que tengan. La fecha de corte de información sera el 20 de noviembre y se tendra que realizar la entrega de productos informando lo siguiente:  N  de documentos normativos de practicas pre profesionales actualizados aprobados, N  de convenios nuevos suscritos, N  de estudiantes beneficiarios de los nuevos convenios de las practicas pre profesionales. Requerimientos: (02) coordinadores bachilleres de las distintas carreras profesionales para la Facultad de Educación, Facultad de Ecoturismo, Facultad de Ingenieria, quienes hayan realizado anteriormente prácticas pre profesionales en instituciones públicas o empresas y que hayan sido representantes universitarios anteriormente, que tengan conocimiento sobre las prácticas pre profesionales, así como tener comunicación efectiva a fin de poder facilitar la celebración de los convenios de prácticas pre profesionales. Los productos serán los informes técnicos respecto al cumplimiento de dicho hitos y un informe final favorable para el indicador  mayor a la ponderación del compromiso del 14% con el MINEDU. Justificación: 1. Mediante Resolución N  541-2018-UNAMAD-CU de fecha 20 de diciembre de 2018, se aprueba el &amp;laquo;Reglamento General de Grados y Títulos)&amp;raquo; el mismo que fue elaborado por una comisión general de toda la universidad; sin embargo, a pesar de contar con el marco normativo general, no se tiene hasta el momento Reglamentos Específicos  y/o documentos normativos de practicas pre ya que difieren las formas de cómo se llevan a cabo las prácticas en las distintas carreras profesionales Derecho y Ciencias Políticas, Ing. Agroindustrial, Enfermería, Ing, Forestal y Medio Ambiente, Ing. Sistemas, Administración y Negocios Internacionales, Medicina Veterinaria y Zootecnia, Educación, Contabilidad y Finanzas, Ecoturismo. 2. La falta de convenios en todas las carreras profesionales hasta el momento, y la falta de mecanismos en las propias instituciones públicas y empresas de toda clase previa evaluación que requieran para beneficiar a dichos practicantes; 3. El bajo nivel de porcentaje de estudiantes con prácticas pre profesionales segun la Oficina de Seguimiento al Egresado, Bachilleres y Titulados, incluyendo la debilidad en la falta de acompañamiento técnico y orientación en los estudiantes sobre las practicas pre profesionales por quienes ya lo hayan realizado; por lo que se propone, fortalecer las capacidades de los estudiantes través de un programa de asesoría y acompañamiento técnico para las 10 carreras profesionales de la UNAMAD, con una meta de (10) documentos normativos de practicas pre profesionales actualizados aprobados, es decir 1 por carrera profesional, el incremento de N  de convenios nuevos susritos sobre practicas pre profesionales a razon de un numero mayor o igual a 5 por cada carrera profesional haciendo un total de 50 convenios como minimo, y el incremento del N  de estudiantes beneficiarios de los nuevos convenios de las practicas pre profesionales a razón de la actual estadistica del 12% entre los años 2017, 2018,2019 y 2020 respectivamente, elevandose a un compromiso mayor al de  ponderación del 14% con el MINEDU . 
 El programa está estructurado en 3 hitos, los cuales  deberán cumplir con los entregables siguientes: 
 Hito 1:  Elaboboración y aprobación del Reglamento General de Practicas Preprofesionales.   
 Entregable 1: Reglamento General de Practicas Preprofesionales debidamente aprobado.                     
 Hito 2: Coordinación y suscripción de convenios con instituciones y empresas. 
 Entregable 2: Convenios suscritos entre la UNAMAD y las instituciones y empresas. 
 Hito 3: Coordinación, gestion, asesoria, seguimiento y capacitación a los practicantes beneficiarios. 
 Entregable 3: Reporte de estudiantes beneficiados de los convenios suscritos. 
</t>
  </si>
  <si>
    <t>Vicerrectorado Académico - Edu Mamani Condori, correo edu.taven.high@gmail.com</t>
  </si>
  <si>
    <t>estudiantes con prácticas pre profesionales durante el presente año 2021 , estudiantes a partir del 4to año de estudios, que se encuentren en el ultimo año de estudios o quienes hayan culminado sus estudios pero tengan pendiente las practicas pre profesionales para la obtención de su certificado de egresado y grado de bachiller</t>
  </si>
  <si>
    <t>SERVICIO DE MANTENIMIENTO DE LAS VIAS DE ACCESO E ILUMINACION EXTERIOR DE LA FACULTAD DE ENFERMERIA DE LA UNIVERSIDAD NACIONAL DE TRUJILLO</t>
  </si>
  <si>
    <t xml:space="preserve"> MEJORAR LAS CONDICIONES PARA EL ACCESO DEL PERSONAL ESTUDIANTIL, PERSONAL DOCENTE Y PERSONAL ADMINISTRATIVO, ASI COMO LA VISIBILIDAD EN LAS INSTALACIONES DE LA FACULTAD DE ENFERMERIA DE LA UNIVERSIDAD NACIONAL DE TRUJILLO. 
</t>
  </si>
  <si>
    <t>UNIDAD DE MANTENIMIENTO DE LA UNIVERSIDAD NACIONAL DE TRUJILLO</t>
  </si>
  <si>
    <t>ESTUDIANTES, DOCENTES Y PERSONAL ADMINISTRATIVO DE LA FACULTAD DE ENFERMERÍA DE LA UNIVERSIDAD NACIONAL DE TRUJILLO</t>
  </si>
  <si>
    <t>SERVICIO DE MANTENIMIENTO DE LAS VIAS DE ACCESO E ILUMINACION EXTERIOR DE LA FACULTAD DE ENFERMERIA DE LA UNT</t>
  </si>
  <si>
    <t xml:space="preserve"> ACTIVIDADES: 
	 CAMBIO Y MANTENIMIENTO DE PISOS 
	 CAMBIO DE VEREDAS RAMPAS Y SARDINELES. 
	 INSTALACION Y REEMPLAZO DE ELEMENTOS ANTIDESLIZANTES 
	 INSTALACION DE ADOQUINES DE CONCRETO 
	 MANTENIMIENTO SISTEMA SANITARIO 
	 DESMONTAJE Y ELIMINACION DE LO QUE NO SIRVE 
	 INSTALACION DE CONTRAZOCALOS Y OTROS 
	 ADECUACION DE NIVEL DE TERRENO 
	 SALIDAS PARA ALUMBRADO, TOMACORRIENTES, FUERZA Y SEÑALES DEBILES 
	 ACONDICIONAMIENTO DE POZO A TIERRA 
	 REACONDICIONAMIENTO DE INSTALACIONES ELECTRICAS 
	 INSTALACION DE POSTES METALICOS 
</t>
  </si>
  <si>
    <t xml:space="preserve">Mantenimiento de infraestructura del servicio educativo  requeridas para la óptima conservación y mantenimiento de la infraestructura de la universidad Nacional de Huancavelica 
</t>
  </si>
  <si>
    <t xml:space="preserve"> Un factor determinante en la consolidación académica de la Universidad Nacional de Huancavelica, es la infraestructura, pues es una de las prioridades que garantiza la calidad del servicio educativo considerando por ello la importancia en la conservación y manteamiento constante de estos espacios, se propone realizar el servicio de mantenimiento correctivo de techos del pabellón B de la filial Lircay (área a ejecutar es de 225 m^2), mantenimiento correctivo de techos del pabellón D de la filial Pampas (área a ejecutar es de 350 m^2) y mantenimiento de las diversas infraestructuras de la sede central (e atenderá: acondicionamiento de laboratorio y oficinas académicas y administrativas, pisos de los salones y pasadizos, al drenaje de los techos y playa de estacionamiento). 
</t>
  </si>
  <si>
    <t>Unidad De Servicios Generales y Mantenimiento</t>
  </si>
  <si>
    <t>comunidad universitaria</t>
  </si>
  <si>
    <t>Servicio de mantenimiento correctivo de infraestructura de la UNH</t>
  </si>
  <si>
    <t xml:space="preserve"> Servicio de mantenimiento correctivo de techos del pabellón B y D de la filial Lircay y Pampas y mantenimiento de muros del pabellón M de la sede central 
</t>
  </si>
  <si>
    <t>CREACIÓN E IMPLEMENTACIÓN DE MÓDULOS DE APRENDIZAJE MEDIANTE LA CRIANZA DE ANIMALES MENORES PARA LA CARRERA PROFESIONAL DE MEDICINA VETERIANARIA Y ZOOTECNIA DE LA UNIVERSIDAD NACIONAL AMAZÓNICA MADRE DE DIOS</t>
  </si>
  <si>
    <t xml:space="preserve"> Proyecto que se viene ejecutando este año, con un Presupuesto Institucional Modificado (PIM) de S/ 1,613,579.00 para el año 2021, del cual se tiene como gasto certificado un monto de S/ 1,500,570.00 del presupuesto, que representa un 93.00% del presupuesto asignado para el 2021, quedando un 7% del presupuesto por utilizar. Habiendo transcurrido solo 4 meses del año y notandose que la obra ya no cuenta con presupuesto en certificación para continuar su ejecución, se solicita un incremento del presupuesto asignado para el año 2021, de esta manera se evita una posible paralazación de actividades, se evita el deterioro de la infraestructura expuesta y el deterioro de los materiales a quedar en obra (acero, cemento, madera) 
 Cabe señalar que este proyecto se encuentra en ejecución en la etapa de casco estructural, por lo que el monto solicitado a financiar estaría destinado al componente de infraestructura para la continuación de la ejecución.  
</t>
  </si>
  <si>
    <t>ESTUDIANTES DE LA CARRERA DE MEDICINA VETERINARIA Y ZOOTECNIA</t>
  </si>
  <si>
    <t>Mantenimiento preventivo y correctivo de equipos de laboratorio especializados de la Universidad Nacional de Huancavelica</t>
  </si>
  <si>
    <t xml:space="preserve"> La Universidad Nacional de Huancavelica cuenta con 73 laboratorios de formación e investigación declarados ante las SUNEDU, Es una necesidad constante de los estudiantes de pregrado contar con laboratorios  en condiciones adecuadas que facilite su formación y el desarrollo de investigación en los diferentes niveles; actualmente estos laboratorios se encuentran en funcionamiento pero con limitada capacidad de uso de los equipos , pues el mantenimiento de estos es muy limitado debido a la poca disponibilidad presupuestal que cuenta la universidad. Es por ello que se plantea el mantenimiento preventivo y correctivo de equipos de 20 laboratorios. 
</t>
  </si>
  <si>
    <t>Dirección de Gestión de Laboratorios y Centros Experimentales.</t>
  </si>
  <si>
    <t>Mantenimiento preventivo y correctivo de equipos de laboratorio de la UNH</t>
  </si>
  <si>
    <t xml:space="preserve"> Contratación de servicio de mantenimiento preventivo y correctivo de equipos de laboratorio de la UNH 
</t>
  </si>
  <si>
    <t>CAPACITACIÓN A TRAVÉS DE TALLERES EN EL USO DE FIREWALL FORTINET PARA LA SEGURIDAD DE LOS SERVIDORES Y RED DE LA UNIVERSIDAD</t>
  </si>
  <si>
    <t xml:space="preserve"> ontar con una firma consultora (en adelante, El Contratista) que capacite de forma virtual y fortalezca el desarrollo de habilidades digitales a la oficina de servicios informáticos, propiciando el uso de herramientas de seguridad informática que permitan evaluar el nivel de seguridad de la red y determinar las vulnerabilidades potenciales que puedan ser alcanzadas o identificadas por un intruso externo e interno con la finalidad de asegurar la continuidad de la prestación del servicio de educación universitaria de acuerdo con criterios de accesibilidad, adaptabilidad, calidad y otras condiciones esenciales para el aprendizaje establecidos en el marco de la emergencia sanitaria para prevenir y controlar el COVID-19. LA CAPACITACION ES PARA EL EQUIPO TIC DE LA UNIVERSIDAD. 
</t>
  </si>
  <si>
    <t>800 DOCENTES UNIVERSITARIOS</t>
  </si>
  <si>
    <t xml:space="preserve"> contar con una firma consultora (en adelante, El Contratista) que capacite de forma virtual y fortalezca el desarrollo de habilidades digitales a la oficina de servicios informáticos, propiciando el uso de herramientas de seguridad informática que permitan evaluar el nivel de seguridad de la red y determinar las vulnerabilidades potenciales que puedan ser alcanzadas o identificadas por un intruso externo e interno con la finalidad de asegurar la continuidad de la prestación del servicio de educación universitaria de acuerdo con criterios de accesibilidad, adaptabilidad, calidad y otras condiciones esenciales para el aprendizaje establecidos en el marco de la emergencia sanitaria para prevenir y controlar el COVID-19. LA CAPACITACION ES PARA EL EQUIPO TIC DE LA UNIVERSIDAD.  
</t>
  </si>
  <si>
    <t>CAPACITACION</t>
  </si>
  <si>
    <t>ACTUALIZACION DEL SISTEMA DE ENCUESTA PARA LOS ESTUDIANTES UNIVERSITARIOS</t>
  </si>
  <si>
    <t xml:space="preserve"> Con la actualización del sistema de encuesta  de estudiante universitarios se busca recolectar información de las 10 carreras profesionales en plazo de 180 días y las actividades son las siguientes:  
1) Actualizar los registros de los estudiantes de acuerdo a los datos que se solicita, la universidad cuenta con un sistema básico de encuestas en cual limita en remitir reportes solicitados.  
2) Elaboración de los requerimientos para la actualización del sistema modulo de encuesta.  
3) Para la elaboración de la encuesta se contratara a un o mas consultores persona (natural o jurídica). 
 4) Desarrollo e implementación del sistema modulo de encuesta para los estudiantes de la UNAMAD. 
 5) Realizar una encuesta a todos los estudiantes universitarios matriculados en el periodo académicos 2020-1. 
 6) Verificar que la encuesta se realice al 100% de todos los estudiantes matriculados de la UNAMAD.  
Los resultado que se espera una ves realizado la encuesta son los siguientes: 
 a) Información mas precisa sobre la situación académica, económica y etc de los estudiantes.   
b) A través de la encuesta mejorar la comunicación con los estudiantes y los administrativos, reducir los errores mas frecuentes como son: sobre plan de estudios, especialización y tramites. 
 c) Reducir el abandono de estudios, por falta de conocimiento en manejo del sistema académico .  
d) Contar con reportes detallados ya sean mensuales anuales sobre la situación del estudiante.   
 Ya que el sistema con el que se cuenta actualmente es de desarrollo local. 
</t>
  </si>
  <si>
    <t>Oficina de registros académico ORA-DUAA</t>
  </si>
  <si>
    <t xml:space="preserve"> Con la actualización del sistema de encuesta  de estudiante universitarios se busca recolectar información de las 10 carreras profesionales en plazo de 180 días y las actividades son las siguientes:  
1) Actualizar los registros de los estudiantes de acuerdo a los datos que se solicita, la universidad cuenta con un sistema básico de encuestas en cual limita en remitir reportes solicitados.  
2) Elaboración de los requerimientos para la actualización del sistema modulo de encuesta.  
3) Para la elaboración de la encuesta se contratara a un o mas consultores persona (natural o jurídica). 
 4) Desarrollo e implementación del sistema modulo de encuesta para los estudiantes de la UNAMAD. 
 5) Realizar una encuesta a todos los estudiantes universitarios matriculados en el periodo académicos 2020-1. 
 6) Verificar que la encuesta se realice al 100% de todos los estudiantes matriculados de la UNAMAD.  
Los resultado que se espera una ves realizado la encuesta son los siguientes: 
 a) Información mas precisa sobre la situación académica, económica y etc de los estudiantes.   
b) A través de la encuesta mejorar la comunicación con los estudiantes y los administrativos, reducir los errores mas frecuentes como son: sobre plan de estudios, especialización y tramites. 
 c) Reducir el abandono de estudios, por falta de conocimiento en manejo del sistema académico .  
d) Contar con reportes detallados ya sean mensuales anuales sobre la situación del estudiante.   
 Ya que el sistema actual con el que se cuenta es de desarrollo local. 
</t>
  </si>
  <si>
    <t>SERVICIO DE MANTENIMIENTO DEL TECHO DEL CUARTO PISO DE LA ESCUELA DE POSGRADO DE LA UNIVERSIDAD NACIONAL DE TRUJILLO</t>
  </si>
  <si>
    <t xml:space="preserve"> DADO QUE LA UNIVERSIDAD TIENE CASI 200 AÑOS DE CREACION Y SU INFRAESTRUCTURA SE ENCUENTRA EN CONDICIONES NO OPTIMAS, SE HACE NECESARIO DAR MANTENIMIENTO AL ACTUAL TECHO DEL CUARTO PISO DE LA ESCUELA DE POSGRADO PUESTO QUE POR SU TIEMPO DE VIDA UTIL Y LA PRESENCIA DE PALOMAS CUYA DEFECACION HA DESTRUIDO PARTES DEL MISMO. 
</t>
  </si>
  <si>
    <t>UNIDAD DE MANTENIMIENTO QUE PERTENECE A LA DIRECCION GENERAL DE ADMINISTRACION DE LA UNIVERSIDAD NACIONAL DE TRUJILLO</t>
  </si>
  <si>
    <t>COMUNIDAD UNIVERSITARIA QUE USAN LA ESCUELA DE POSGRADO DE LA UNIVERSIDAD NACIONAL DE TRUJILLO - ALUMNOS, PERSONAL ADMINISTRATIVO Y DOCENTES.</t>
  </si>
  <si>
    <t xml:space="preserve"> SE REALIZARAN LAS SIGUIENTES ACTIVIDADES: 
	 MOVILIZACION Y DESMOVILIZACION DE EQUIPOS Y MATERIALES. 
	 ACTIVIDADES DE DESMONTAJE. 
	 MANTENIMIENTO DE COBERTURAS LIVIANAS. 
	 REVESTIMIENTO CON DRYWALL. 
	 PINTURA. 
	 MANTENIMIENTO DE INSTALACIONES ELECTRICAS. 
	 SEGURIDAD INDIVIDUAL Y COLECTIVA. 
	 ELIMINACION DE ESCOMBROS. 
</t>
  </si>
  <si>
    <t>SERVICIO DE MANTENIMIENTO DE LOS LABORATORIOS G-103, G-108, G-109 TECNOLOGÍAS DE ALIMENTOS, ALIMENTOS MICROBIOLÓGICOS Y SS.HH. DEL PABELLÓN DE MICROBIOLOGÍA Y PARASITOLOGÍA JESÚS GARCÍA ALVARADO DE LA FACULTAD DE CIENCIAS BIOLÓGICAS DE LA UNIVERSIDAD NACIONAL DE TRUJILLO</t>
  </si>
  <si>
    <t xml:space="preserve"> DEBIDO A LA FALTA DE MANTENIMIENTO DURANTE AÑOS, SE BUSCA ACONDICIONAR Y MANTENER LOS AMBIENTES DESTINADOS A LA INVESTIGACION EN GENERAL APTOS Y AL SERVICIO DE LA COMUNIDAD UNIVERSITARIA, EN ESPECIAL POR PARTE DE LOS ESTUDIANTES Y PERSONAL DOCENTE DE LA FACULTAD DE CIENCIAS BIOLOGICAS, LO CUAL PERMITIRA QUE LOS PROYECTOS DE INVESTIGACION SE LOGREN DE MANERA OPTIMA. 
</t>
  </si>
  <si>
    <t>ESTUDIANTES Y DOCENTES DE LA FACULTAD DE CIENCIAS BIOLÓGICAS DE LA UNIVERSIDAD NACIONAL DE TRUJILLO</t>
  </si>
  <si>
    <t xml:space="preserve"> 
	 EL MANTENIMIENTO DEL LABORATORIO G-103 CONSTARA DE CAMBIO DE PISO COLOR ROJO OCRE POR PORCELANATO, CAMBIO DE LAVADEROS DE ACERO INOXIDABLE, MANTENIMIENTO DE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EL MANTENIMIENTO DEL LABORATORIO G-108 CONSTARA DE CAMBIO DE PISO COLOR ROJO OCRE POR PORCELANATO, MANTENIMIENTO A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RESANE EN MUROS Y MESADAS DE CONCRETO. 
	 EL MANTENIMIENTO DEL LABORATORIO G-109 CONSTARA DE CAMBIO DE PISO COLOR ROJO OCRE POR PORCELANATO, MANTENIMIENTO A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RESANE EN MUROS Y MESADAS DE CONCRETO. CAMBIO DE PUERTA DE MADERA MACIZA.  
	 EL MANTENIMIENTO DEL LABORATORIO DE ALIMENTOS MICROBIOLOGICOS CONSTARA DE CAMBIO DE LAVADEROS DE ACERO INOXIDABLE Y GRIFERIA DE ACERO INOXIDABLE, CAMBIO DE VENTANAS, MANTENIMIENTO, CAMBIO Y RECABLEO DE SISTEMA ELECTRICO, INSTALACION DE REPOSTEROS ALTOS DE MELAMINA. 
	 EL MANTENIMIENTO DE TECNOLOGIAS DE ALIMENTOS CONSTARA DE CAMBIO DE LAVADEROS DE ACERO INOXIDABLE Y GRIFERIA DE ACERO INOXIDABLE, CAMBIO DE VENTANAS, MANTENIMIENTO, CAMBIO Y RECABLEO DE SISTEMA ELECTRICO, INSTALACION DE REPOSTEROS ALTOS DE MELAMINA. 
	 PARA EL MANTENIMIENTO DE LOS SERVICIOS HIGIENICOS DEL PRIMER NIVEL SE REALIZARA EL CAMBIO DE PISO, CAMBIO DE APARATOS SANITARIOS (INODOROS, URINARIOS, LAVAMANOS, DUCHA, ETC.), ENCHAPADO DE PORCELANATO EN MUROS, PINTADO INTERIOR, CAMBIO DE VALVULAS DE AGUA, CAMBIO DE LUMINARIAS. 
	 PARA EL MANTENIMIENTO DE LOS SERVICIOS HIGIENICOS DEL SEGUNDO NIVEL SE REALIZARA EL CAMBIO DE APARATOS SANITARIOS (INODOROS, URINARIOS, LAVACARA, ETC.), CAMBIO DE VALVULAS DE AGUA. 
</t>
  </si>
  <si>
    <t>SERVICIO DE MANTENIMIENTO DE LABORATORIOS Y COBERTURAS METÁLICAS DE LA ESCUELA DE INGENIERÍA METALÚRGICA DE LA FACULTAD DE INGIENERÍA DE LA UNIVERSIDAD NACIONAL DE TRUJILLO.</t>
  </si>
  <si>
    <t xml:space="preserve"> MEJORAR LAS CONDICIONES EN LAS QUE LOS ESTUDIANTES DE LA ESCUELA DE INGENIERIA MATALURGICA REALIZAN SUS PRACTICAS DE LABORATORIO CON EL FIN DE EVITAR ACCIDENTES Y QUE, DE ESTA MANERA, LA ENSEÑANZA SEA LA ADECUADA.  
</t>
  </si>
  <si>
    <t>ESCUELA DE INGENIERÍA METALÚRGICA DE LA FACULTAD DE INGIENERÍA DE LA UNIVERSIDAD NACIONAL DE TRUJILLO</t>
  </si>
  <si>
    <t xml:space="preserve"> MANTENIMIENTO DE LABORATORIOS: 
	 ACONDICIONAMIENTO DE MUROS CON PLACAS DE PLOMO. 
	 CAMBIO DE PISOS Y ZOCALOS. 
	 PINTURA. 
	 CAMBIO DE PUERTAS Y PROTECTORES. 
	 MANTENIMIENTO DE TABLERO ELECTRICO. 
	 ACONDICIONAMIENTO DE FALSO CIELO RASO. 
	 MANTENIMIENTO DE INSTALACIONES ELECTRICAS. 
 MANTENIMIENTO DE TALLERES: 
	 CAMBIO DE COBERTURAS METALICAS. 
	 CAMBIO DE SERVICIOS HIGIENICOS. 
	 MANTENIMIENTO DE INSTALACIONES ELECTRICAS. 
	 CAMBIO DE PISOS Y VEREDAS. 
	 PINTURA. 
	 ACONDICIONAMIENTO DE MUROS. 
	 CAMBIO DE VANOS. 
</t>
  </si>
  <si>
    <t>SERVICIO DE MANTENIMIENTO DE LAS INSTALACIONES SANITARIAS E INSTALACIONES ELECTRICAS DEL PABELLON DE AULAS DEL CENTRO EXPERIMENTAL RAFAEL NARVAEZ CADENILLAS DE LA FACULTAD DE EDUCACION Y CIENCIAS DE LA COMUNICACION DE LA UNIVERSIDAD NACIONAL DE TRUJILLO</t>
  </si>
  <si>
    <t xml:space="preserve"> DADO EL TIEMPO DE VIDA UTIL DE LA INFRAESTRUCTURA Y SIENDO MERITO QUE ALGUNOS COMPONENTES REQUIERAN DE MANTENIMIENTO DE SU INFRAESTRUCTURA SE HACE NECESARIO DAR ATENCION AL PRESENTE SERVICIO. 
</t>
  </si>
  <si>
    <t>UNIDAD DE MANTENIMIENTO DE LA DIRECCION GENERAL DE ADMINISTRACION DE LA UNIVERSIDAD NACIONAL DE TRUJILLO</t>
  </si>
  <si>
    <t>ALUMNOS, DOCENTES Y PERSONAL ADMINISTRATIVO DEL CENTRO EXPERIMENTAL RAFAEL NARVAEZ CADENILLAS DE LA FACULTAD DE EDUCACIÓN Y CIENCIAS DE LA COMUNICACIÓN DE LA UNIVERSIDAD NACIONAL DE TRUJILLO</t>
  </si>
  <si>
    <t xml:space="preserve"> MANTENIMIENTO DE LAS INSTALACIONES SANITARIAS E INSTALACIONES ELECTRICAS. 
</t>
  </si>
  <si>
    <t>SERVICIO DE MANTENIMIENTO DE LOS SERVICIOS HIGIÉNICOS Y AULAS DE LA FACULTAD DE CIENCIAS FÍSICAS Y MATEMÁTICAS DE LA UNIVERSIDAD NACIONAL DE TRUJILLO</t>
  </si>
  <si>
    <t xml:space="preserve"> CON EL PASO DEL TIEMPO LA FACULTAD DE CIENCIAS FISICAS Y MATEMATICAS PRESENTO DIVERSOS PROBLEMAS RESPECTO DE LOS AMBIENTES Y SERVICIOS HIGIENICOS, LOS MISMOS QUE SE BUSCAN SUBSANAR PARA LOGRAR ASI BRINDAR UNA MEJOR CALIDAD DE SERVICIO AL ESTUDIANTADO, PERSONAL DOCENTE Y PERSONAL ADMINISTRATIVO DE LA FACULTAD EN MENCION. DEL MISMO MODO, SE BUSCA MANTENER LA ACREDITACION DE LA FACULTAD CONTANDO CON LA INFRAESTRUCTURA ADECUADA. 
</t>
  </si>
  <si>
    <t>UNIDAD DE MANTENIMIENTO</t>
  </si>
  <si>
    <t>ESTUDIANTES, PERSONAL DOCENTE Y PERSONAL ADMINISTRATIVO DE LA FACULTAD DE CIENCIAS FÍSICAS Y MATEMÁTICAS</t>
  </si>
  <si>
    <t xml:space="preserve"> MANTENIMIENTO DE LOS SERVICIOS HIGIENICOS: 
	 SE CAMBIARA LA RED DE ABASTECIMIENTO DE AGUA. 
	 SE REALIZARA EL CAMBIO DE TUBERIAS DE EVACUACION DE AGUAS RESIDUALES Y VENTILACION. 
	 CAMBIO DE APARATOS SANITARIOS Y ACODICIONAMIENTO DE APARATOS SANITARIOS PARA DISCAPACITADOS. 
	 CAMBIO DE PISOS, ZOCALOS Y DIVISIONES DE APARATOS SANITARIOS. 
	 PINTURA. 
	 CAMBIO Y ACONDICIONAMIENTO DE VANOS. 
	 CAMBIO DE LUMINARIAS E INTERRUPTORES. 
 MANTENIMIENTO DE AULAS: 
	 CAMBIO DE PISOS. 
	 CAMBIO DE LUMINARIAS, INTERRUPTORES Y TOMACORRIENTES. 
	 PINTURA. 
	 CAMBIO DE PUERTAS, VENTANAS Y PROTECTORES 
</t>
  </si>
  <si>
    <t xml:space="preserve">SERVICIO DE MANTENIMIENTO DE LOS AMBIENTES DEL CONSULTORIO JURÍDICO GRATUITO EN EL RETABLO DE LA UNIVERSIDAD NACIONAL DE TRUJILLO. </t>
  </si>
  <si>
    <t xml:space="preserve"> ACTUALMENTE LOS AMBIENTES DEL CONSULTORIO JURIDICO SE ENCUENTRAN EN UN MAL ESTADO AL NO HABER RECIBIDO MANTENIMIENTO ALGUNO POR VARIOS AÑOS, POR LO QUE AL SER UN LOCAL QUE RECIBE CONSTANTEMENTE VISITANTES NECESITARIA UN MANTENIMIENTO URGENTE.  
</t>
  </si>
  <si>
    <t xml:space="preserve">UNIDAD DE MANTENIMIENTO - UNT </t>
  </si>
  <si>
    <t>CEPEJUP - FACULTAD DE DERECHO Y CIENCIAS POLITICAS.</t>
  </si>
  <si>
    <t>SERVICIO DE MANTENIMIENTO DE LOS AMBIENTES DEL CONSULTORIO JURÍDICO GRATUITO EN EL RETABLO DE LA UNIVERSIDAD NACIONAL DE TRUJILLO.</t>
  </si>
  <si>
    <t xml:space="preserve"> MANTENIMIENTO DE AMBIENTES DEL CONSULTORIO JURIDICO: 
	 MANTENIMIENTO DE INSTALACIONES ELECTRICAS. 
	 CAMBIO DE LUMINARIAS. 
	 CAMBIO DE APARATOS SANITARIOS. 
	 CAMBIO DE REDES DE ABASTECIMIENTO DE AGUA. 
	 CAMBIO DE TUBERIAS PARA EVACUACION DE AGUAS RESIDUALES Y VENTILACION. 
	 PISOS Y ZOCALOS EN BAÑOS. 
	 PINTURA DE MUROS INTERIORES Y EXTERIORES, CIELO RASO, CARPINTERIA METALICA Y DE MADERA. 
	 CAMBIO DE TABLERO GENERAL. 
	 ACONDICIONAMIENTO DE CAMARA GESELL. 
</t>
  </si>
  <si>
    <t>SERVICIO DE MANTENIMIENTO DE LA CUBIERTA FRONTIS NORTE DEL COMPLEJO ARQUEOLOGICO HUACAS DE MOCHE DE LA UNIVERSIDAD NACIONAL DE TRUJILLO</t>
  </si>
  <si>
    <t xml:space="preserve"> EL CENTRO DE PRODUCCION COMPLEJO ARQUEOLOGICO HUACAS DE MOCHE, DADO SU UBICACION GEOGRAFICA Y EXPOSICION AL SOL E INTEMPERIE, AMERITA DAR MANTENIMIENTO A LA INFRAESTRUCTURA POR EVIDENTE DESGASTE Y USO. ASIMISMO QUE SIENDO UN ATRACTIVO CULTURAL ES NECESARIO CONSERVAR SUS CONDICIONES.  
</t>
  </si>
  <si>
    <t>VISITANTES, ALUMNOS Y PERSONAL QUE LABORA EN LAS HUACAS DE MOCHE</t>
  </si>
  <si>
    <t>SERVICIO DE MANTENIMIENTO DE LA CUBIERTA FRONTIS NORTE DEL COMPLEJO ARQUEOLOGICO HUACAS DE MOCHE DE LA FACULTAD DE CIENCIAS SOCIALES DE LA UNIVERSIDAD NACIONAL DE TRUJILLO</t>
  </si>
  <si>
    <t xml:space="preserve"> 
	 CAMBIO Y MANTENIMIENTO DE COLUMNAS METALICAS. 
	 CAMBIO Y MANTENIMIENTO DE ANCLAJES DE COLUMNAS. 
	 CAMBIO Y MANTENIMIENTO DE VIGAS Y ARRIOSTRES. 
	 CAMBIO Y MANTENIMIENTO DE TIJERALES Y CORREAS. 
	 CAMBIO Y MANTENIMIENTO DE COBERTURAS. 
</t>
  </si>
  <si>
    <t>SERVICIO DE MANTENIMIENTO DEL TECHO DE LAS AULAS DE LA FACULTAD DE EDUCACIÓN Y CIENCIAS DE LA COMUNICACIÓN DE LA UNIVERSIDAD NACIONAL DE TRUJILLO</t>
  </si>
  <si>
    <t xml:space="preserve"> LOGRAR EL MANTENIMIENTO DE LAS AULAS DE LA FACULTAD DE EDUCACION Y CIENCIAS DE LA COMUNICACION DE LA UNIVERSIDAD NACIONAL DE TRUJILLO PARA PRESTAR UN MEJOR SERVICIO A LA COMUNIDAD UNIVERSITARIA. 
</t>
  </si>
  <si>
    <t>FACULTAD DE EDUCACIÓN Y CIENCIAS DE LA COMUNICACIÓN</t>
  </si>
  <si>
    <t xml:space="preserve"> MANTENIMIENTO DEL TECHO DE LAS AULAS: 
</t>
  </si>
  <si>
    <t>SERVICIO DE MANTENIMIENTO DE ALMACÉN DE INSUMOS QUÍMICOS Y COBERTURA LIVIANA DE LA FACULTAD DE FARMACIA Y BIOQUÍMICA DE LA UNIVERSIDAD NACIONAL DE TRUJILLO</t>
  </si>
  <si>
    <t xml:space="preserve"> LA NECESIDAD DE LOGRAR UN AMBIENTE ADECUADO PARA LLEVAR A CABO LA INVESTIGACION DEL ESTUDIANTADO Y PERSONAL DOCENTE DE LA FACULTAD DE FARMACIA Y BIOQUIMICA DE LA UNIVERSIDAD NACIONAL DE TRUJILLO. 
</t>
  </si>
  <si>
    <t>FACULTAD DE FARMACIA Y BIOQUÍMICA</t>
  </si>
  <si>
    <t xml:space="preserve"> MANTENIMIENTO DE ALMACEN DE INSUMOS QUIMICOS Y COBERTURA LIVIANA: 
	 CAMBIO DE ESTRUCTURAS METALICA. 
	 CAMBIO DE PISOS. 
	 CAMBIO DE ZOCALOS Y CONTRA ZOCALOS. 
	 CAMBIO Y MANTENIMIENTO DE MESADA . 
	 CAMBIO DE MURO Y CIELO RASO DE DRYWALL. 
	 PINTADO DE PAREDES Y CIELO RASO. 
	 CAMBIO DE CANALETAS DE EVACUACION PLUVIAL. 
	 CAMBIO DE SALIDAS ELECTRICAS. 
	 CAMBIO DE POZO A TIERRA. 
	 CAMBIAR TUBERIAS DE AGUA PVC. 
	 CAMBIO DE SALIDAS DE DESAG&amp;Uuml;E PVC. 
	 CAMBIAR TUBERIAS ROTAS DE DESAG&amp;Uuml;E. 
	 CAMBIO DE CAJAS DE REGISTRO. 
	 CAMBIO DE VALVULAS DE CONTROL. 
	 CAMBIO DE TUBERIA DE PPR Y VALVULAS. 
	 CAMBIO DE PUERTAS. 
	 CAMBIO DE VENTANAS DE ALUMINIO. 
	 MANTENIMIENTO DE INSTALACIONES SANITARIAS. 
	 CAMBIO DE APARATOS SANITARIOS. 
	 CAMBIO DE SEÑALES INDICATIVAS. 
	 CAMBIO DE VEREDAS. 
</t>
  </si>
  <si>
    <t>SERVICIO DE MANTENIMIENTO DE LOS PISOS DEL PABELLÓN BLOQUE A DE LA FACULTAD DE INGENIERÍA QUÍMICA DE LA UNIVERSIDAD NACIONAL DE TRUJILLO</t>
  </si>
  <si>
    <t xml:space="preserve"> LOGRAR UN AMBIENTE APROPIADO LA REALIZACION DE LAS LABORES ACADEMICAS DE LA FACULTAD DE INGENIERIA QUIMICA DE LA UNIVERSIDAD NACIONAL DE TRUJILLO 
</t>
  </si>
  <si>
    <t>FACULTAD DE INGENIERÍA QUÍMICA</t>
  </si>
  <si>
    <t xml:space="preserve"> MATENIMIENTO DE PISOS: 
	 PISOS 
	 CONTRAZOCALOS 
	 CARPINTERIA DE ALUMINIO 
</t>
  </si>
  <si>
    <t>UNC</t>
  </si>
  <si>
    <t xml:space="preserve">MEJORAMIENTO Y AMPLIACION DE LOS SERVICIOS EDUCATIVOS DE INVESTIGACION, CAPACITACION Y PROYECCION SOCIAL DE LA FACULTAD DE MEDICINA HUMANA, DISTRITO DE CAJAMARCA - PROVINCIA DE CAJAMARCA - REGION CAJAMARCA
</t>
  </si>
  <si>
    <t xml:space="preserve"> PARA LAS ADECUADAS CONDICIONES DE INFRAESTRUCTURA, EQUIPAMIENTO, CAPACITACION Y GESTION, EN LOS SERVICIOS EDUCATIVOS DE LA FACULTAD DE MEDICINA HUMANA DE LA UNIVERSIDAD NACIONAL DE CAJAMARCA 
 SE CARGARA AL COMPONENTE DE INFRAESTRUCTURA LA TRANSFERENCIA DE S/ 2 153 044.10 SOLES 
</t>
  </si>
  <si>
    <t>OFICINA GENERAL DE PROYECTOS DE INFRAESTRUCTURA Y SANEAMIENTO</t>
  </si>
  <si>
    <t>670 BENEFICIARIOS, 600 ALUMNOS, 60 DOCENTES Y 10 ADMINISTRATIVOS DE LA FACULTAD DE MEDIDICNA HUMANA DE LA UNIVERSIDAD NACIONAL DE CAJAMARCA</t>
  </si>
  <si>
    <t xml:space="preserve"> INFRAESTRUCTURA. SUFICIENTES Y ADECUADOS AMBIENTES PARA EL DESARROLLO DE ACTIVIADES ACADEMICAS Y ADMINISTRATIVAS DE LA FACULTAD DE MEDICINA 
</t>
  </si>
  <si>
    <t>PROYECTO</t>
  </si>
  <si>
    <t>Mejora de la Red de Comunicaciones</t>
  </si>
  <si>
    <t xml:space="preserve"> Es necesario mejorar la Red de Comunicaciones de la UNI para garantizar el funcionamiento de los sistemas educativos e informáticos para el desarrollo de las labores académicas y administrativas de la Universidad. 
</t>
  </si>
  <si>
    <t>Adquisición de accesorios de servidor para la mejora de la red de comunicaciones:
-Switch de Red Tipo 1
-Switch de Red Tipo 2
-Switch de Red Tipo 3
-Modulo de Fibra Optica</t>
  </si>
  <si>
    <t xml:space="preserve"> La Red de Comunicaciones de la UNI requiere de mantenimiento para garantizar el funcionamiento de los siguientes sistemas educativos e informáticos: 
- Oficina de Registros Central y Estadística 
- Escuela Central de Posgrado 
- Facultades 
- Oficina Central de Logística 
- Oficina Central de Admisión 
- Oficina Central de Economía y Finanzas 
Estos sistemas son necesarios para el desarrollo de las labores académicas y administrativas de la Universidad. 
</t>
  </si>
  <si>
    <t>Incrementar la publicación de artículos científicos y de patentes</t>
  </si>
  <si>
    <t xml:space="preserve"> Dotar de competencias a los docentes para incrementar la cantidad de publicaciones científicas, así como de solicitudes de registro de patentes en la UNI.  La difusión de los resultados de los trabajos de investigación es una  parte sustancial en el desarrollo y culminación de la investigación. El CONCYTEC, organismo rector de la investigación en el país, exige la necesidad de las publicaciones en revistas indexadas. 
</t>
  </si>
  <si>
    <t>Gestión en el registro de patentes para los docentes UNI o investigador afiliado a la Universidad.</t>
  </si>
  <si>
    <t xml:space="preserve"> Incrementar el número de solicitudes de registro de patentes de los docentes de la Universidad Nacional de Ingeniería. 
 Público objetivo:   15 solicitudes de patente de Docentes UNI nombrados, contratados (Tipo A o Tipo B) o investigador afiliado a la Universidad. 
 Criterios de Selección:  
- Convocatoria del VRI: Docente nombrado, contratado o investigador afiliado a la UNI. 
- Docentes que hayan desarrollado proyecto de investigación o innovación concursable y que requieran apoyo para registrar la patente. 
</t>
  </si>
  <si>
    <t>Solicitudes</t>
  </si>
  <si>
    <t>Servicio de asesoría personalizada para la publicación de artículos científicos en SCOPUS.</t>
  </si>
  <si>
    <t xml:space="preserve"> Incrementar la cantidad y calidad de la publicación científica en la UNI. 
 Público objetivo:   10 Docentes UNI nombrados o contratados (Tipo A o Tipo B). 
 Criterios de Selección:  
- Docentes nombrados o contratados. 
- Convocatoria del VRI para seleccionar Docentes UNI que requieran  apoyo para publicar artículos científicos en las líneas de investigación prioritarias de la UNI, de nivel Scopus o WoS. 
- Se evaluará la presentación de artículos redactados en español y que a criterio de los evaluadores tengan el nivel para ser publicados en revistas indexadas Scopus o WoS. 
</t>
  </si>
  <si>
    <t>Servicio de traducción técnica especializada al inglés, de artículos científicos para su publicación.</t>
  </si>
  <si>
    <t xml:space="preserve"> Incrementar la cantidad de publicación científica en la UNI. 
 Público objetivo:   10 Docentes UNI nombrados o contratados (Tipo A o Tipo B). 
 Criterios de Selección:  
- Docentes que presenten sus propuestas de artículos científicos en las líneas de investigación prioritarias de la UNI, con necesidad de traducción especializada para su presentación a Revistas científicas con factor de impacto mayor a 1. 
Características de la actividad: 
A) Evaluación de los artículos presentados y su potencial para ser publicados en revistas indexadas, Scopus, WoS o equivalentes. 
B) Se cubrirá el costo de la traducción especializada. 
</t>
  </si>
  <si>
    <t>SERVICIO DE MANTENIMIENTO DE DE LAS INSTALACIONES ELÉCTRICAS, INSTALACIONES SANITARIAS  Y VÍAS DE ACCESO DEL PABELLÓN DE INGENIERÍA INDUSTRIAL DE LA UNIVERSIDAD NACIONAL DE TRUJILLO</t>
  </si>
  <si>
    <t xml:space="preserve"> SE BUSCA CONTAR CON LAS VIAS DE ACCESO ADECUADAS, ASI COMO ACONDICIONAR DE LA MEJOR MANERA LAS INTALACIONES QUE SANITARIAS Y ELECTRICAS QUE NO HAN RECIBIDO UN MANTENIMIENTO ADECUADO CON EL PASO DE LOS AÑOS. 
</t>
  </si>
  <si>
    <t>ALUMNOS, PERSONAL DOCENTE Y PERSONAL ADMINISTRATIVO DE LA ESCUELA DE INGENIERÍA INDUSTRIAL DE LA UNIVERSIDAD NACIONAL DE TRUJILLO</t>
  </si>
  <si>
    <t xml:space="preserve"> 
	 MANTENIMIENTO DE INSTALACIONES ELECTRICAS. 
	 MANTENIMIENTO Y ACONDICIONAMIENTO DE LOS SERVICIOS HIGIENICOS. 
	 MANTENIMIENTO Y ACONDICIONAMIENTO DE LAS VIAS DE ACCESO. 
</t>
  </si>
  <si>
    <t>MANTENIMIENTO DE EQUIPOS DE LABORATORIO DE LA FACULTAD DE  PESQUERIA</t>
  </si>
  <si>
    <t xml:space="preserve"> Se requieren dar mantenimiento  de los siguientes equipos de los laboratorios de la facultad de Pesqueria : microscopio, destiladores, estufas, potenciometro, espectrofotometro, camara de flujo, evaporador, destilador,oximetros,autoclave, camara climatica, incubadora, motobomba,analizador, potenciometro, multiparametro, blower anaalizador de sangres, balanza de humedad. Estos equipos se encuentran en las diversas especialidades de esta facultad, como por ejemplo en los laboratorios de Recursos Hidrobiológicos, Microbiología Pesquera, Acuicultura, Conservas, Procesos Y Sanidad 
</t>
  </si>
  <si>
    <t>FACULTAD DE  PESQUERIA</t>
  </si>
  <si>
    <t>Alumnos de la Facultad de Pesqueria</t>
  </si>
  <si>
    <t xml:space="preserve"> Mantenimiento de Equipos para el laboratorio de la Facultad de Pesqueria :microscopio, destiladores, estufas, potenciometro, espectrofotometro, camara de flujo, evaporador, destilador,oximetros,autoclave, camara climatica, incubadora, motobomba,analizador, potenciometro, multiparametro, blower anaalizador de sangres, balanza de humedad.  
</t>
  </si>
  <si>
    <t>mantenimientos</t>
  </si>
  <si>
    <t>MANTENIMIENTO DE EQUIPOS DE LABORATORIO DE LA FACULTAD DE CIENCIAS FORESTALES</t>
  </si>
  <si>
    <t xml:space="preserve"> Se requieren dar mantenimiento  de los siguientes equipos de los laboratorios de la facultad de Forestales : evaporador rotativo, mechero, phmetro, agitador magnetico, refrigerador, autoclave, camara de refirgeracion, balanza analitica , estufa, germinadores, campana extractora, congeladora, termohigometros, medidor de humedad, cámara de microscopio, phmetros, estereoscopio , equipo de secado, termometro, anemometro, soldadora de procesos , refractometro. Estos equipos se encuentran en los diversos departamentos de esta facultad de industrias forestales y manejo forestal donde se hallan los laboratorios de: Preservación y secado de la madera, aprovechamiento forestal, pulpa y papel, anatomia de la madera, tecnologia de la madera, fauna silvestre y parques naturales, dendrologia y herbario, silvicultura y agente destructores de la madera. 
</t>
  </si>
  <si>
    <t>FACULTAD DE  CIENCIAS FORESTALES</t>
  </si>
  <si>
    <t>Alumnos de la Facultad de Ciencias Forestales</t>
  </si>
  <si>
    <t xml:space="preserve"> Mantenimiento de Equipos para el laboratorio de la Facultad de Ciencias Forestales: evaporador rotativo, mechero, phmetro, agitador magnetico, refrigerador, autoclave, camara de refirgeracion, balanza analitica , estufa, germinadores, campana extractora, congeladora,termohigometros, medidor de humedad, camara de microscopio, phmetros, estereoscopio , equipo de secado, termometro, anemometro, soldadora de procesos , refractometro.  
</t>
  </si>
  <si>
    <t>MANTENIMIENTO DE EQUIPOS DE LABORATORIO DE LA FACULTAD DE CIENCIAS</t>
  </si>
  <si>
    <t xml:space="preserve"> Mantenimiento de Equipos para el laboratorio de la Facultad de Ciencias: desionizador, analizador de gases, balanza analitica, luxometro, correntometro, balanza analitica, bomba de vacio, multiparametro, espectofotometro, incubadora de laboratorios , muestreadores, mufla, refactrometro, planzhas, equipos ultrasonicos, agistadores, baño maria, rotavapores, micropipetas,  equipo de filtracion, medidores de nutrientes, medidor de oh, filtros, incubadoras,luminometro 
</t>
  </si>
  <si>
    <t>FACULTAD DE  CIENCIAS</t>
  </si>
  <si>
    <t>Alumnos de la Facultad de Ciencias</t>
  </si>
  <si>
    <t xml:space="preserve"> Mantenimiento de Equipos para el laboratorio de la Facultad de Ciencias: desionizador, analizador de gases, balanza analitica, luxometro, correntometro, balanza analitica, bomba de vacio, multiparametro, espectofotometro, incubadora de laboratorios , muestreadores, mufla, refactrometro, planzhas, equipos ultrasonicos, agistadores, baño maria, rotavapores, micropipetas,  equipo de filtracion, medidores de nutrientes, medidor de oh, filtros, incubadoras,luminometros. 
</t>
  </si>
  <si>
    <t>Servicio de capacitación en temas de mejora continua como parte del Sistema de Gestión de la Calidad</t>
  </si>
  <si>
    <t xml:space="preserve"> Cada una de las facultades de pregrado y posgrado tienen establecidos comites de calidad conformado por docentes, en ese sentido, los docentes al no ser especialistas en temas de gestion de la calidad, se necesita fortalecer este tipo de capacidades de gestión mediante capacitaciones para que puedan desarrollar acciones relacionadas a la gestion de la calidad en cada una de sus facultades y tenga conocimiento de mecanismos de la gestion de la calidad de todos los procesos ya sean estrategicos, principales y de soporte  de cada una de sus facutades integrados con la gestion de la calidad de la universidad. 
 Por lo tanto los beneficiarios son los docentes miembros de los comites de calidad encargados de mantener la gestion de la calidad de cada una de sus facultades y escuela de posgrado  
</t>
  </si>
  <si>
    <t>Oficina de Calidad y Acreditación  (OCA)</t>
  </si>
  <si>
    <t xml:space="preserve">Docentes </t>
  </si>
  <si>
    <t>Servicio de 5 capacitaciones en temas de mejora continua como parte del Sistema de Gestión de la Calidad</t>
  </si>
  <si>
    <t>Fortalecimiento de capacidades en investigación a docentes de la UNALM</t>
  </si>
  <si>
    <t xml:space="preserve"> Esta actividad contribuye a mejorar la formación investigativa en los docentes.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</si>
  <si>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60 Docentes universitarios</t>
  </si>
  <si>
    <t xml:space="preserve">Servicio de capacitación a docentes juniors para el asesoramiento de trabajos de investigación y tesis. </t>
  </si>
  <si>
    <t xml:space="preserve"> Los docentes junior requieren afianzar conocimientos en metodología de la investigación para asesorar a los estudiantes y bachilleres en sus trabajos de investigación y tesis, con buena base científica. Se espera que los docentes formen grupos, dentro del grupo o fuera de ello con otros docentes afines con la línea de investigación del proyecto a elaborar, para la elaboración de un proyecto tipo semilla y su presentación posterior a fuente de financiamiento. Se realizará un servicio de capacitación con especialistas en el tema y tendrá una duración aproximada de 10 semanas, en los que se tratarán los siguientes temas como: iIntroducción a la cultura de la investigación, Transferencia Tecnológica, El proceso de investigación, Metodología de la investigación, Redacción de trabajos académicos, Bibliometría, Difusión de los resultados de investigación, y Ofimática y aplicaciones para científicos. 
</t>
  </si>
  <si>
    <t>Servicio de capacitación a docentes en la redacción de  artículos científicos de alto impacto para su ingreso a RENACYT.</t>
  </si>
  <si>
    <t xml:space="preserve"> Las revistas científicas están clasificadas en distintas bases de datos según su factor de impacto, siendo las mejores Scopus y Web of Science.  
Para ser considerado Investigador RENACYT es necesario contar con un número mínimo de publicaciones en estas bases de datos.  El 30% de los docentes UNALM está calificado como Investigador en categorías María Rostworowski o Carlos Monge Medrano; teniendo oportunidad de liderar proyectos de investigación. Muchos docentes tienen sus artículos científicos publicados en revistas científicas indexadas en base de datos de menor valoración. En ese sentido, se capacitará a estos docentes en la redacción de  artículos científicos de alto impacto para su ingreso a RENACYT. Esta capacitación tendrá una duración aproximada de 12 semanas, con clases virtuales sincrónicas. Se organizará la capacitación en 2 grupos de aproximadamente 15 docentes cada uno. El producto final será el artículo listo para ser enviado a revista científica. 
</t>
  </si>
  <si>
    <t xml:space="preserve">Servicio de capacitación a docentes para elaborar propuestas de investigación e innovación a fondos concursables internacionales </t>
  </si>
  <si>
    <t xml:space="preserve"> Fortalecer las capacidades de docentes para elaborar propuestas de investigación e innovación exitosas para acceder a fondos concursables de financiamiento internacional. Se espera que formen grupos de investigación que incluya investigadores de las instituciones sugeridas por la fuente de financiamiento internacional (por ejemplo: https://sites.nationalacademies.org/PGA/PEER/index.htm) o formar grupos con universidades o institutos peruanos o latinoamericanos.  
 Esta capacitación tendrá una duración aproximada de 10 semanas. El producto final de esta capacitación es la propuesta de investigación lista para ser submitida. 
</t>
  </si>
  <si>
    <t>Programa de fortalecimiento de capacidades en investigación científica para la comunidad académica</t>
  </si>
  <si>
    <t xml:space="preserve"> La investigación una función esencial de universidad, el cual a la fecha se encuentra en un proceso de institucionalización dentro de la universidad, a fin de mejorar los resultados de la investigación y hacer un mejor uso de los recursos destinados a la investigación se proponer desarrollar un plan de capacitación especializada para investigadores para potencializar las capacidades de 187 docentes ordinarios.   
</t>
  </si>
  <si>
    <t>Vicerrectorado de Investigación.</t>
  </si>
  <si>
    <t xml:space="preserve">Capacitación para el desarrollo de talleres de investigación científica.
</t>
  </si>
  <si>
    <t xml:space="preserve"> Servicio de capacitación para el desarrollo de talleres de investigación científica para la comunidad académica. 
</t>
  </si>
  <si>
    <t>Adquisicion de materiales para el  vivero forestal CESILMEF</t>
  </si>
  <si>
    <t xml:space="preserve"> El vivero del centro de investigación en silvicultura y mejoramiento forestal (CESILMEF), a cargo de la facultad de ciencias forestales requiere de la adquisicion de materiales para enseñanza como: placas petris, crisol de vidrio con tapas, tenazas, cinbta diametrica, muestreadores y sondas de semilla, desecadores, mallas y termo higommetros. 
</t>
  </si>
  <si>
    <t>Alumnos  de la especialidad de forestales</t>
  </si>
  <si>
    <t>Adquisicion de materiales para enseñanza como: placas petris, crisol de vidrio con tapas, tenazas, cinbta diametrica, muestreadores y sondas de semilla, desecadores, mallas y termohigommetros.</t>
  </si>
  <si>
    <t xml:space="preserve"> El vivero del centro de investigación en silvicultura y mejoramiento forestal (CESILMEF), a cargo de la facultad de ciencias forestales requiere de la adquisicion de materiales para enseñanza como: placas petris, crisol de vidrio con tapas, tenazas, cinbta diametrica, muestreadores y sondas de semilla, desecadores, mallas y termohigommetros, para la enseñanza universitaria. 
</t>
  </si>
  <si>
    <t>Contratación de Software para soporte en la gestión de investigación.</t>
  </si>
  <si>
    <t xml:space="preserve"> Contratación de Software para soporte en la gestión de investigación, a fin de mejorar los trabajos de investigación y garantizar los derechos de autor d de los investigadores se propone implementar la contratación de un sistema de revisión anti plagio . 
</t>
  </si>
  <si>
    <t xml:space="preserve">Vicerrectorado de Investigación.
</t>
  </si>
  <si>
    <t xml:space="preserve">Contratación de software anti plagio.
</t>
  </si>
  <si>
    <t xml:space="preserve"> Servicio de contratación de software anti plagio. 
</t>
  </si>
  <si>
    <t>AMPLIACION DEL SERVICIO ACADEMICO DEL CENTRO DE IDIOMAS EN LA CIUDAD UNIVERSITARIA DE LA UNIVERSIDAD NACIONAL DE TRUJILLO</t>
  </si>
  <si>
    <t xml:space="preserve"> 
			 El Centro de Idiomas de la UNT viene ofreciendo los servicios de enseñanza de idiomas en los niveles Básico, Intermedio y Avanzado a la comunidad universitaria de la UNT. Actualmente existe un limitado servicio académico del Centro de Idiomas en la ciudad Universitaria de la UNT, habiéndose identificado las causas principales: (a) Limitados e inadecuados ambientes académicos y complementarios, (b) Inadecuado e Insuficiente Equipamiento para actividades académicas y complementarias (c) Limitada Capacidad de Gestión del servicio. Esta problemática viene limitando el aporte del CIDUNT en el fortalecimiento académicos de sus egresados y en el desarrollo socioeconómico de la región y el país. 
</t>
  </si>
  <si>
    <t>LA UNIDAD DE INFRAESTRUCTURA</t>
  </si>
  <si>
    <t>LOS ESTUDIANTES DEL CENTRO DE IDIOMAS DE LA UNIDAD NACIONAL DE TRUJILLO</t>
  </si>
  <si>
    <t xml:space="preserve"> OBRA: DESIGNACION PARA PLAN DE VIGILANCIA, PREVENCION, Y CONTROL COVID 19, EN LA EJECUCION DE OBRA. 
</t>
  </si>
  <si>
    <t>Servicio de elaboración del Plan Estratégico Institucional del Pliego 526. Universidad Nacional Agraria de la Selva</t>
  </si>
  <si>
    <t xml:space="preserve">  Es necesario realizar el diseño del Plan Estratégico Institucional (PEI) de la UNAS 2022 - 2026, como un instrumento de gestión que identifica las estrategias de la entidad para lograr los objetivos de política. El PEI establece la  hoja de ruta&amp;rdquo; para la toma de decisiones, fijando el marco de trabajo y las grandes líneas de actuación institucional que dinamizarán la UNAS en los próximos años, así contribuir a alcanzar los objetivos estratégicos del sector educación PESEM Educación. Esta acción esta alineada a la C.B.C.: 1, componente: 6 y el indicador: 7 del modelo de licenciamiento institucional, el cual contribuirá a la sostenibilidad y mejora de las C.B.C. para su renovación respectiva. 
</t>
  </si>
  <si>
    <t xml:space="preserve">Oficina de Planeamiento y Presupuesto
Oficina de Calidad Universitaria
</t>
  </si>
  <si>
    <t>Comunidad Universitaria (Estudiantes, docentes y administrativos) de la UNAS</t>
  </si>
  <si>
    <t>Servicio de elaboración del Plan Estrategico Institucional del Pliego 526. Universidad Nacional Agraria de la Selva</t>
  </si>
  <si>
    <t xml:space="preserve">  Es necesario realizar el diseño del Plan Estratégico Institucional (PEI) de la UNAS 2022 - 2026, como un instrumento de gestión que identifica las estrategias de la entidad para lograr los objetivos de política. El PEI establece la  hoja de ruta&amp;rdquo; para la toma de decisiones, fijando el marco de trabajo y las grandes líneas de actuación institucional que dinamizarán la UNAS en los próximos años, asi contribuir a alcanzar los objetivos estratégicos del sector educación PESEM Educación. Esta acción esta alineada a la C.B.C.: 1, componente: 6 y el indicador: 7 del modelo de licenciamiento institucional, el cual contribuirá a la sostenibilidad y mejora de las C.B.C. para su renovación respectiva. 
</t>
  </si>
  <si>
    <t>004. PLANEAMIENTO GUBERNAMENTAL</t>
  </si>
  <si>
    <t>Servicio de capacitación de bachilleres en la elaboración de su proyecto de tesis no experimental para la obtención del título profesional.</t>
  </si>
  <si>
    <t xml:space="preserve"> Esta actividad contribuye a mejorar la formación investigativa en alumnos .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</si>
  <si>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Estudiantes de la UNALM</t>
  </si>
  <si>
    <t>Servicio para la capacitación de bachilleres en la elaboración de su proyecto de tesis no experimental para la obtención del título profesional.</t>
  </si>
  <si>
    <t xml:space="preserve">Servicio de Consultoría para el diseño del Software del Módulo del Sistema de Gestión de Calidad, dentro del Sistema central de la UNALM </t>
  </si>
  <si>
    <t xml:space="preserve">Oficina de Calidad y Acreditación </t>
  </si>
  <si>
    <t xml:space="preserve">ADQUISICIÓN DE DIVERSOS SOFTWARES QUE PERMITIRÁ LA MEJORA DE LA CALIDAD DE ENSEÑANZA Y APRENDIZAJE DE LA COMUNIDAD UNIVERISTARIA DE LA UNIVERSIDAD NACIONAL DE TRUJILLO </t>
  </si>
  <si>
    <t xml:space="preserve"> DEBIDO A LA COYUNTURA ACTUAL DE ENSEÑANZA VIRTUAL, SE REQUIERE EL FORTALECIMIENTO DE UNA MEJOR FORMACION ACADEMICA LIGADA A LA BUSQUEDA DE COMPETITIVIDAD BASADA EN TECNOLOGIA DE SOFTWARE PARA LA MEJORA DE LA CALIDAD DE ENSEÑANZA Y APRENDIZAJE DE LA COMUNIDAD UNIVERISTARIA DE LA UNIVERSIDAD NACIONAL DE TRUJILLO.  
</t>
  </si>
  <si>
    <t>DIRECCIÓN DE CALIDAD UNIVERSITARIA</t>
  </si>
  <si>
    <t xml:space="preserve">ALUMNOS DE LAS FACULTADES DE INGENIERÍA, CIENCIAS AGROPECUARIAS, ENFERMERÍA, FACULTADES VARIAS. </t>
  </si>
  <si>
    <t xml:space="preserve"> COMPRA DE LICENCIAS DE SOFTWARE PARA LAS DIVERSAS FACULTADES DE LA UNT. COMO: LabVIEW, Matlab R2020b, Virtual Plant Y Promodel v.2010 
</t>
  </si>
  <si>
    <t>2171529 - Mejoramiento de los Servicios de Formación Cultural y Complementaria a la Actividad Académica en la FIECS de la UNI</t>
  </si>
  <si>
    <t xml:space="preserve"> El presente proyecto ha sido elaborado en base a los requerimientos y necesidades de la población estudiantil de las especialidades de Ingeniería Económica y de Ingeniería Estadística, personal docente y administrativo de la facultad. 
Actualmente las escuelas profesionales de la facultad no cuentan con una infraestructura adecuada para el desarrollo de las actividades culturales complementarias a su carrera profesional, las cuales les permite desarrollar otras habilidades y experiencias interpersonales, que complementan a su formación académica.  
</t>
  </si>
  <si>
    <t>Centro de Infraestructura Universitaria</t>
  </si>
  <si>
    <t>Alumnos y docentes de la Facultad de Ingeniería Económica, Estadística y Ciencias Sociales</t>
  </si>
  <si>
    <t xml:space="preserve"> El desarrollo del presente proyecto beneficiara directamente a toda la población estudiantil, docentes y administrativos de las 2 escuelas profesionales de la facultad,  permitiéndoles realizar actividades complementarias que le permitan el desarrollo interpersonal y de otro tipo de competencias  para su desarrollo personal. 
Los beneficiarios del proyecto son los estudiantes de la FIEECS, quienes buscan condiciones adecuadas para llevar a cabo las actividades culturales y académicas. Este proceso funciona haciendo que los alumnos participen en cada evento en el cual adoptan diferentes papeles, toman nuevas responsabilidades y afrontando diversos problemas, para desarrollar nuevas habilidades que les serán de utilidad práctica a lo largo de su vida.  
Se determinó asignarle recursos debido a que el proyecto estaba programado culminarse en el presente  año, pero que por la variación de precios en la adquisición de materiales importados  corría el riesgo de no culminarse con las metas previstas, quedando su presupuesto deficitario establecido inicialmente, por lo cual se decidió asignarle recursos adicionales para su culminación, de lo contrario no sería culminado, ya que no está programado para el siguiente año. 
</t>
  </si>
  <si>
    <t>porcentaje</t>
  </si>
  <si>
    <t>2251365 - Creación de un Sistema de Automatización y Control del Edificio de la FIP de la UNI Rímac Lima</t>
  </si>
  <si>
    <t xml:space="preserve"> El Proyecto contempla el diseño e implementación de un sistema de control y automatización para el nuevo edificio de la Facultad de Ingeniería de Petróleo, Gas Natural y Petroquímica optimizando los recursos con el diseño de plataforma única, innovadora y segura, mejorando las condiciones  para la enseñanza,  investigación y la gestión. Comprende la adquisición e instalación de un sistema integral de corrientes débiles, que comprende la implementación de una red de datos, sistema de video vigilancia, control de accesos, sistema de detección de incendios y monitoreo por BMS,  
</t>
  </si>
  <si>
    <t>Alumnos y docentes de la Facultad de Ingeniería de Petróleo</t>
  </si>
  <si>
    <t xml:space="preserve"> Los beneficiarios directos están formados por los alumnos de las dos especialidades de la Facultad de Ingeniería Petróleo y Petroquímica de la UNI. Estos estudiantes provienen mayormente del Departamento de Lima, los mismos que llevan cursos asociados al uso de los diferentes servicios que brinda el edificio.  
Esta edificación cuenta con tecnologías especializadas por lo cual la asignación es para adquirir sistemas de control, video conferencias, seguridad y automatización necesarios para su funcionamiento de aulas y de auditorio, contribuyendo a mejorar el nivel de enseñanza y de investigación.  
</t>
  </si>
  <si>
    <t>Proyecto CUI N° 2166481: ¨INSTALACION E IMPLEMENTACION DE LA EAP DE INGENIERIA CIVIL - UNMSM¨</t>
  </si>
  <si>
    <t xml:space="preserve"> Ampliar, mejorar, modernizar la infraestructura de los ambientes de la EAP de Ingeniería Civil, dotándolo de equipamiento necesario para el adecuado desarrollo de las actividades académicas de la FIGMMG de la UNMSM 
</t>
  </si>
  <si>
    <t>Responsable: Oficina General de Infraestructura Universitaria, Ing. Guido Merino
Áreas Usuarias: FIGMMG, EAP de Ingeniería Civil.</t>
  </si>
  <si>
    <t>Áreas: EAP de Ingeniería Civil de la FIGMMG de la UNMSM
Beneficiarios: Docentes y Estudiantes de la EAP de Ingeniería Civil de la FIGMMG de la UNMSM</t>
  </si>
  <si>
    <t xml:space="preserve"> Fortalecimiento e implementación de la EAP de Ingeniería Civil, Adquiriendo equipamiento necesario para el desarrollo adecuado de las cátedras del Programa Académico. 
</t>
  </si>
  <si>
    <t>4000034. INSTALACION DE INFRAESTRUCTURA DE EDUCACION UNIVERSITARIA</t>
  </si>
  <si>
    <t>SERVICIO DE MANTENIMIENTO DE POZOS A TIERRA DEL DATA CENTER DE LA UNJFSC</t>
  </si>
  <si>
    <t xml:space="preserve">   
 LA UNIVERSIDAD ACTUALMENTE CUANTA CON APROXIMADAMENTE 12,000 ESTUDIANTES Y 1500 USUARIOS ADICIONALES (DOCENTES Y ADMINISTRATIVOS). CON EL PASO DEL TIEMPO LA POBLACION ESTUDIANTIL CRECE AL IGUAL QUE LAS EXIGENCIAS, SOBRE TODO EN ESTOS TIEMPOS EN QUE EL TRABAJO REMOTO Y DEMAS ACTIVIDADES ACADEMICAS SE REALIZAN VIRTUALMENTE. POR ESTE MOTIVO SE DECIDE INVERTIR EN EL MANTENIMIENTO PREVENTIVO DE LOS POZOS A TIERRA, LO CUAL PERMITIRA PREVENIR CUALQUIER FALLA QUE SE PUEDA OCASIONAR Y ASI PROPORCIONAR UN OPTIMO SERVICIO A LOS ALUMNOS, DOCENTES Y PARA LA GESTION ACADEMICA. EL OBJETIVO ES OBTENER UNA RESISTENCIA ELECTRICA LO MAS BAJA POSIBLE PARA DERIVAR A TIERRA FENOMENOS ELECTRICOS, Y DE ESTA FORMA MANTENER OPERATIVOS LOS SERVIDORES Y LOS SISTEMAS DE INFORMACION QUE ALBERGAN, GARANTIZANDO DE ESTA MANERA EL SERVICIO ININTERRUMPIDO DE LOS SISTEMAS DE INFORMACION. EL SERVICIO COMPRENDE: MEDICION DEL OHMIAJE DEL POZO A TIERRA ANTES DEL MANTENIMIENTO (REGISTRO FOTOGRAFICO) / RETIRO DE PARTE DE LA TIERRA DE LA CAJA DE REGISTRO, DEJANDO PARTE DE LA VARILLA DESCUBIERTA / LIJADO DE LA VARILLA DE COBRE (ELECTRODO) O REEMPLAZO SI FUERA NECESARIO /CEPILLADO DEL EXTREMO DE CABLE QUE SE CONECTA A LA VARILLA / REEMPLAZO DEL CONECTOR DE COBRE VARILLA-CABLE TIPO AB / APLICACION DE 01 DOSIS DE GEL PARA TRATAMIENTO DE POZOS A TIERRA / REPOSICION DE LA TIERRA RETIRADA / LIMPIEZA Y ROTULADO DE LA TAPA DE REGISTRO CON PINTURA ESMALTE / REEMPLAZO DE LA SEÑALETICA SI NO EXISTIERA O ESTUVIERA DAÑADA / MEDICION DEL OHMIAJE DEL POZO A TIERRA DESPUES DEL MANTENIMIENTO (REGISTRO FOTOGRAFICO) / EL CERTIFICADO DEL PROTOCOLO DE PRUEBAS FIRMADO POR UN INGENIERO QUE ES ENTREGADO ENTRE 48 A 72 HORAS DESPUES HABER TERMINADO DEL MANTENIMIENTO. 
</t>
  </si>
  <si>
    <t>12000 ESTUDIANTES</t>
  </si>
  <si>
    <t>SERVICIOS DE MANTENIMIENTO</t>
  </si>
  <si>
    <t xml:space="preserve"> SERVICIOS DE MANTENIMIENTO 
</t>
  </si>
  <si>
    <t>Proyecto CUI N° 2150913: "AMPLIACION E IMPLEMENTACION DEL PABELLON DE LABORATORIOS Y UNIDAD DE POSGRADO DE LA FACULTAD DE CIENCIAS FISICAS - UNMSM"</t>
  </si>
  <si>
    <t xml:space="preserve"> Ampliar, mejorar, modernizar la infraestructura de los ambientes de los laboratorios de la Facultad de Ciencias Físicas, dotándolo de equipamiento necesario para el adecuado desarrollo de las actividades académicas de Pregrado. 
</t>
  </si>
  <si>
    <t>Responsable: Oficina General de Infraestructura Universitaria, Ing. Guido Merino
Áreas Usuarias: Facultad de Ciencias Físicas.</t>
  </si>
  <si>
    <t>Áreas: Facultad de Ciencias Físicas de la UNMSM
Beneficiarios: Docentes y Estudiantes de la FCF de la UNMSM</t>
  </si>
  <si>
    <t xml:space="preserve"> Fortalecimiento e implementación de los Laboratorios de la Facultad de Ciencias Físicas, Adquiriendo equipamiento necesario para el desarrollo adecuado de las cátedras de los Programas Académicos 
</t>
  </si>
  <si>
    <t xml:space="preserve">MEJORAMIENTO Y AMPLIACION DE LOS SERVICIOS ACADEMICOS Y ADMINISTRATIVOS DE LA FACULTAD DE MEDICINA </t>
  </si>
  <si>
    <t xml:space="preserve"> EL PROYECTO DE INVERSION CON CODIGO 2412314, PERMITIRA LA CONSTRUCCION DE AMBIENTES PARA LA GESTION ACADEMICA EN FAVOR DE LA ESCUELA PROFESIONAL DE MEDICINA HUMANA Y LA ESCUELA PROFESIONAL DE ENFERMERIA DE LA FACULTAD DE MEDICINA, CUYOS BENEFICIARIOS SERA DE APROXIMADAMENTE 660 ESTUDIANTES. LA INFRAESTRUCTURA PREVISTA EN EL PROYECTO DE INVERSION ES DE 9802 M2, DE IGUAL FORMA INCLUYE LA IMPLEMENTACION DE EQUIPAMIENTO Y MOBILIARIO PARA LOS LABORATORIOS, TALLERES, AULAS, CENTRO DE COMPUTO, BIBLIOTECA Y AMBIENTES ACADEMICOS; ASIMISMO, ES IMPORTANTE SEÑALAR QUE, EN DICHA INVERSION SE HAN CONSIDERADO COMPONENTES QUE GUARDAN CONCORDANCIA Y COHERENCIA CON EL MODELO DE LICENCIAMIENTO DEL PROGRAMA DE PREGRADO DE MEDICINA. 
</t>
  </si>
  <si>
    <t>660 ESTUDIANTES</t>
  </si>
  <si>
    <t xml:space="preserve"> Obra, equipamiento y mobiliario. 
</t>
  </si>
  <si>
    <t>Proyecto CUI N° 2307554: "MEJORAMIENTO DE LOS SERVICIOS ACADEMICOS Y ADMINISTRATIVOS DE LA FACULTAD DE CIENCIAS BIOLOGICAS EN LA UNIVERSIDAD NACIONAL MAYOR DE SAN MARCOS".</t>
  </si>
  <si>
    <t xml:space="preserve"> Ampliar, mejorar, modernizar los servicios académicos y administrativos de la Facultad de Ciencias Biológicas, dotándolo de equipamiento necesario para el adecuado desarrollo de las actividades académicas de Pregrado, brindando un optimo soporte administrativo 
</t>
  </si>
  <si>
    <t>Responsable: Oficina General de Infraestructura Universitaria, Ing. Guido Merino
Áreas Usuarias: Facultad de Ciencias Biológicas.</t>
  </si>
  <si>
    <t>Áreas: Facultad de Ciencias Biológicas de la UNMSM
Beneficiarios: Docentes y Estudiantes de la FCB de la UNMSM</t>
  </si>
  <si>
    <t xml:space="preserve"> Fortalecimiento e implementación de los Servicios Administrativos y Académicos, Adquiriendo equipamiento necesario para el desarrollo adecuado de las cátedras del Programa Académico 
</t>
  </si>
  <si>
    <t>Adquisición de software de sistema integrado informático de gestión educativa.</t>
  </si>
  <si>
    <t xml:space="preserve"> Adquisición de software de sistema integrado informático de gestión educativa, considerando que la UNSCH no cuenta con un repositorio. 
</t>
  </si>
  <si>
    <t>Suscripción al servicio de nube</t>
  </si>
  <si>
    <t xml:space="preserve"> Suscripción al servicio de la nube a fin de almacenar y preservar la información, considerando que la UNSCH no cuenta con un servidor virtual que almacene toda la información generada. 
</t>
  </si>
  <si>
    <t xml:space="preserve"> Suscripción al servicio de nube</t>
  </si>
  <si>
    <t xml:space="preserve"> Suscripción al servicio de la nube a fin de almacenar y preservar la información, considerando que la UNSCH no cuenta con un servidor virtual que almacene toda la información generada 
</t>
  </si>
  <si>
    <t xml:space="preserve">ACTUALIZACION DEL SOFTWARE DE OFICINA VERSIÓN PROFESIONAL PARA EL ADECUADO DESARROLLO DE LAS ACTIVIDADES DEL PERSONAL DOCENTE Y ADMINISTRATIVO 
</t>
  </si>
  <si>
    <t xml:space="preserve"> Contar con un  sistema operativo para brindar so'porte correctivo que facilite una adecuda atención de las actividades académicas y administrativas a la comunidad universitaria. 
</t>
  </si>
  <si>
    <t xml:space="preserve">DIRECCION DE SISTEMAS DE INFORMACIÓN
</t>
  </si>
  <si>
    <t xml:space="preserve">COMUNIDAD UNIVERSITARIA
</t>
  </si>
  <si>
    <t xml:space="preserve">ADQUISICION DE UN SOFTWARE DE OFICINA VERSION PROFESIONAL  PARA LA ATENCIÓN A TODA LA COMUNIDAD UNIVERSITARIA
</t>
  </si>
  <si>
    <t xml:space="preserve"> 
			  FORMULACION DE TDR 
			 PROCESO DE SELECCION  
			 CONTRATACION DEL SERVICIO 
</t>
  </si>
  <si>
    <t>Adquisición de Licencias de "Google Suite for education" por un año</t>
  </si>
  <si>
    <t xml:space="preserve"> Asegurar la continuidad del servicio educativono presencial a los estudiantes y mejorar la gestión académica y de investigación. 
</t>
  </si>
  <si>
    <t xml:space="preserve">VICERRECTORADO ACADÉMICO
</t>
  </si>
  <si>
    <t xml:space="preserve">ESTUDIANTES
</t>
  </si>
  <si>
    <t>Licencias de "Google Suite for education" por un año</t>
  </si>
  <si>
    <t>Alquiler de servidores en la nuve "Cloud"</t>
  </si>
  <si>
    <t xml:space="preserve"> Para la UNE, le resulta muy costosa e inviable renovar los servidores para atender las necesidades académicas y administrativas, las clases virtuales, los recursos de enseñanza. El más viable a  menor costo es la alternativa de los servidores en la nube que  ofrecen grandes ventajas sobre las opciones tradicionales de servidores compartidos o dedicados. 
Al optar por el alojamiento en la nube, se esta alquilando espacio de servidor virtual en lugar de alquilar o comprar servidores físicos.  
Las ventajas de alquilar servidores en la nuebe son: 
.    Flexibilidad y escalabilidad. Se puede acceder a recursos adicionales cuando sea necesario. Esto es particularmente valioso para los clientes que tienen picos en el recurso requerido en ciertas épocas del año, o aquellos cuyo recurso es difícil de predecir. 
.   Rentabilidad. Los costos continuos pueden mantenerse bajos ya que, mientras los recursos están disponibles cuando es necesario, los clientes solo pagan por lo que están usando en un momento determinado. Cuando este recurso ya no es necesario, se puede reducir de inmediato. 
.   Confiabilidad. Los servidores en la nube son mucho más confiables que los servidores tradicionales. Debido a la cantidad de servidores disponibles, si hay problemas con algunos, el recurso se cambiará para que los usuarios no se vean afectados.  
</t>
  </si>
  <si>
    <t xml:space="preserve">VICERRECTORADO ACADÉMICO
</t>
  </si>
  <si>
    <t>Servidores en la nuve "Cloud"</t>
  </si>
  <si>
    <t xml:space="preserve"> Renovar los servidores para atender las necesidades académicas y administrativas, las clases virtuales, los recursos de enseñanza y asegurar la continuidad del servicio educativo no presencial a los estudiantes y mejorar la gestión académica y de investigación. 
</t>
  </si>
  <si>
    <t>Adquisición de Licencias de Oracle en la nube</t>
  </si>
  <si>
    <t xml:space="preserve"> La base de datos de la UNE actualmente se almacena en los servidores locales, expuesto a alto riesgo por fenómenos naturales, cortes frecuentes de servicio eléctrico, inestabilidad de servicio por la ubicación geográfica.  Al adquirir esta licencia y los servicios en la nube de oracle, se garantiza la integridad de la información almacenada en las bases de datos, así como la disponibilidad de la misma, pues al no depender de los servidores físicos de la UNE no ocurrirán interrupciones en las transacciones de datos por falta de fluído eléctrico, daño en los servidores, etc. 
</t>
  </si>
  <si>
    <t>Licencias de Oracle en la nuve</t>
  </si>
  <si>
    <t xml:space="preserve"> Garantizar la integridad de la información almacenada en las bases de datos, así como la disponibilidad de la misma y evitar el riesgo de ocurrencia de interrupciones en las transacciones de datos por falta de fluído eléctrico, daño en los servidores, etc. 
</t>
  </si>
  <si>
    <t>Adquisición de Licencias de Veeam</t>
  </si>
  <si>
    <t xml:space="preserve"> El respaldo de la información se realiza de manera manual toda vez que se produce cambio de proveedores de servicios con el alto riesgo de perder información. La UNE contará con una herramienta confiable y eficiente para respaldar la información tanto administrativa como académica y, así, evitar vulnerabilidades. Proporcionando backup, recuperación y replicación para las cargas de trabajo críticas, incluido VMware, AWS, Microsoft Azure, Windows, Linux, NAS, aplicaciones empresariales .  Garantizar una protección contra ransomware. Reduzca el coste y la complejidad.  
</t>
  </si>
  <si>
    <t>Licencias de Veeam</t>
  </si>
  <si>
    <t xml:space="preserve"> Proporcionar backup, recuperación y replicación para las cargas de trabajo críticas que garantice una protección contra ransomware. Reduzca el coste respaldar la información tanto administrativa como académica y, así, evitar vulnerabilidades.  
</t>
  </si>
  <si>
    <t>Adquisición de un Sistema de detección temprana de desempeño del estudiante</t>
  </si>
  <si>
    <t xml:space="preserve"> Para verificar el logro de las competencias intermedias propuesto en nuevo modelo educativo de la UNE, se requiere de un sistema de detección precoz, predicción, evaluación formativa, motivación del estudiante, evitar retrasos y deserción. 
</t>
  </si>
  <si>
    <t>Sistema de detección temprana de desempeño del estudiante</t>
  </si>
  <si>
    <t xml:space="preserve"> Mejorar la gestión académica y de investigación a través de un sistema de tección temprana del desempeño de los estudiantes y aplicar planes de mejora. 
</t>
  </si>
  <si>
    <t>Mantenimiento del laboratorio de  TV universitaria  online para el proceso de enseñanza aprendizaje de los estudiantes de la facultad de Ciencias de la Comunicación</t>
  </si>
  <si>
    <t xml:space="preserve"> Mantenimiento y acondicionamiento de los ambientes del laboratorio de televisión: Set de TV, control maestro, salas de edición de Audio y vídeo, vestuario entre otras, para la mejora de la calidad y proceso de licenciamiento y acreditación de la facultad de Ciencias de la Comunicación 
</t>
  </si>
  <si>
    <t xml:space="preserve">facultad de ciencias de la comunicación 
</t>
  </si>
  <si>
    <t xml:space="preserve">Estudiantes 
</t>
  </si>
  <si>
    <t xml:space="preserve"> El proyecto beneficiará a 353 estudiantes de Ciencias de la Comunicación, la misma que constituirá un soporte de enseñanza aprendizaje para los cursos de medios audiovisuales, publicidad u marketing por constituirse en un laboratorio de formación profesional dónde a su vez se realizan prácticas y actividades proyección social orientado a la población en general, dónde los estudiantes complementarán su formación integral. 
</t>
  </si>
  <si>
    <t>2094328: CONSTRUCCION, EQUIPAMIENTO E IMPLEMENTACION DEL PABELLON DE LABORATORIOS DE INVESTIGACION CIENTIFICA Y TECNOLOGICA FACULTADES ARQUITECTURA, INGENIERIA CIVIL, ELECTRICA, MINAS, MECANICA, METALURGIA Y SISTEMAS DE LA UNCP CIUDAD UNIVERSITARIA - HUANCAYO</t>
  </si>
  <si>
    <t xml:space="preserve"> Construcción, Equipamiento e Implementación del Pabellón de Laboratorios de Investigación Cientifica y Tecnologica Facultades de Arquitectura, Ingenieria Civil, Electrica, Minas Mecanica, Metalurgia y Sistemas en la UNCP La poblacion beneficiaria esta conformada por alumnos, docentes y usuarios externos, siendo los alumnos la población mayoritaria procedentes del NSE, B, C y D, bajo la tutoria de sus padres el cual conllevara a la continuidad y culminación de sus estudios superiores.Denotandose una alta afluencia de alumnos de las instituciones educativas nacionales 
</t>
  </si>
  <si>
    <t xml:space="preserve">Jefe de Oficina de Infraestructura, Obras y Equipamiento (Esteban Romero Mallqui)
</t>
  </si>
  <si>
    <t xml:space="preserve">Estudiantes de las Facultades de Ingeniería 
</t>
  </si>
  <si>
    <t xml:space="preserve"> Equipamiento e Implementación del Pabellón de Laboratorios de Investigación Cientifica y Tecnologica Facultades de Arquitectura, Ingenieria Civil, Electrica, Minas Mecanica, Metalurgia y Sistemas en la UNCP 
</t>
  </si>
  <si>
    <t>2521181- ADQUISICION DE EQUIPAMIENTO DE AMBIENTES COMPLEMENTARIOS; EN EL(LA) OFICINA DE TECNOLOGIAS DE LA INFORMACION DE LA UNIVERSIDAD NACIONAL DE PIURA EN LA LOCALIDAD CASTILLA, DISTRITO DE CASTILLA, PROVINCIA PIURA, DEPARTAMENTO PIURA</t>
  </si>
  <si>
    <t xml:space="preserve"> BRINDAR UN SERVICIO ADECUADO DE  RED DE DATOS EN EL CAMPUS UNIVERSITARIO 
</t>
  </si>
  <si>
    <t xml:space="preserve">OFICINA DE INFRAESTRUCTURA
</t>
  </si>
  <si>
    <t xml:space="preserve">OTI
</t>
  </si>
  <si>
    <t xml:space="preserve"> 
			       SERVIDOR PARA LA GESTION Y CONTROL DEL EQUIPAMIENTO DE RED, INCLUYE LINCENCIAS 
			       FIREWALL DE NUEVA GENERACION PARA DATA CENTER, INCLUYE LICENCIAS 
			       EQUIPO DE GESTION DE FIREWALL NGFW, INCLUYE LICENCIAS 
			       SERVIDOR DE ALMACENAMIENTO, INCLUYE LICENCIAS 
			       CABLE DE FIBRA OPTICA SM DE 12 HILOS, LSZH (ANTIROEDOR/CUBIERTAMETAL) OS2 
			       PIGTAIL FO LC SIMPLEX LSZH - 1MT 
			       PATCH CORD FO LC/LC DUPLEX 2m. LSZH 
			       BANDEJA DE FIBRA OPTICA  DE ALTA DENSIDAD RACKEABLE DE 1 RU 
			       ORGANIZADOR PARA 12 EMPALMES DE FUSION CON MANGA DE PROTECCION  
			       PANEL FO CON 12 ACOPLADORES LC DUPLEX 
			       PANEL FO CON 6 ACOPLADORES LC DUPLEX 
			       CABLE DE FIBRA OPTICA MM EN 12 HILOS, LSZH (ANTIROEDOR/CUBIERTAMETAL) OM4 
			       PIGTAIL FO LC SIMPLEX LSZH - 1m. 
			       PATCH CORD FO LC/LC DUPLEX 2m. LSZH 
			       BANDEJA DE FIBRA OPTICA  DE ALTA DENSIDAD RACKEABLE DE 1 RU 
			       ORGANIZADOR PARA 12 EMPALMES DE FUSION CON MANGA DE PROTECCION  
			       PANEL FO CON 12 ACOPLADORES LC DUPLEX 
			       PANEL FO CON 6 ACOPLADORES LC DUPLEX 
</t>
  </si>
  <si>
    <t xml:space="preserve">2442975-CREACION AUDITORIO DE LA FACULTAD DE INGENIERIA DE MINAS DE LA UNIVERSIDAD NACIONAL DE PIURA - CASTILLA - PIURA </t>
  </si>
  <si>
    <t xml:space="preserve"> 
			 BRINDAR INSTALACIONES INSTITUCIONALES ADECUADOS PARA EL BUEN DESARROLLO DE ACTIVIDADES ACADEMICAS, CULTURALES, SOCIALES 
</t>
  </si>
  <si>
    <t xml:space="preserve">FACULTAD DE INGENIERIA CIVIL
</t>
  </si>
  <si>
    <t xml:space="preserve"> 
			 ADELANTO DIRECTO 
			 ADELANTO DE MATERIALES 
			 OBRAS PROVISIONALES 
			 TRABAJOS PRELIMINARES 
			 SEGURIDAD Y SALUD 
			 MOVIMIENTOS DE TIERRAS 
			 OBRAS DE CONCRETO SIMPLE 
			 ZAPATAS 
			 VIGAS DE CEMENTACION 
			 SOBRECIMIENTO ARMADO 
			 MUROS DE CONTENCION 
			 PLAN COVID AL 67% 
</t>
  </si>
  <si>
    <t xml:space="preserve">Los laboratorios requieren insumos y materiales que apoyarían en el desarrollo de la parte práctica de los cursos y para las investigaciones de los tesistas y para la publicación de los resultados en artículos científicos. La UNAMBA no adquiere estos materiales e insumo desde el 2005; es decir han pasado 15 años que se adquirieron por primera vez. La UNAMBA cuenta con la autorizacion para adquirir Bienes Fiscalizados, segun RESOLUCION N 3111190012493 del a SUNAT (hasta el 25 de set de 2022). 
- Se hará una adquisición de materiales e insumos para las Escuelas Profesionales, priorizando las adquisiciones para aquellos que requieran prácticas de laboratorio con insumos y materiales. La UNAMBA cuenta con más de 30 laboratorios, de los cuales por lo menos 15 requieren ser implementados para que se puedan generar tesis de gran impacto y que sean publicables a nivel nacional o internacional. Es decir, la UNAMBA tiene los equipos, pero le faltan los insumos y materiales para que se desarrollen las investigaciones. Algunos ejemplos de materiales e insumos a adquirir son: Acetona, Acido sulfurico, Carbonato de sodio, Carbonato de potasio, Agar nutritivo, Agar dextrosa Sabouraud, Estantes con llave 2 m x 2 m, Sistemas de extracción de aire. 
</t>
  </si>
  <si>
    <t>L.4.2. Mejorar el desarrollo de la gestión académica y de la gestión de la investigación de las instituciones educativas en función de sus objetivos misionales.</t>
  </si>
  <si>
    <t>Adquisición de materiales e insumos para los laboratorios de la Escuela Profesional de Ing. Informatica y Sistemas</t>
  </si>
  <si>
    <t xml:space="preserve">Adquisiciones de insumos y materiales para las prácticas de laboratorio de la Escuela Profesional de Ing. Informática y Sistemas. La Escuela tiene los equipos, pero le faltan los insumos y materiales para los alumnos y docentes desarrollen los trabajos de investigación, proyectos de investigación y tesis. Algunos materiales e insumos: Kit Teclado Mouse Gamer Inalambrico, Sensor temperatura Arduino DHT22, SENSOR DE DISTANCIA POR ULTRASONIDOS HC-SR04, Sensor de Luz con Fotocelda LDR, sensor de humedad del suelo, Sensor De Color Tcs230 Para Arduino 
</t>
  </si>
  <si>
    <t>1,0</t>
  </si>
  <si>
    <t xml:space="preserve">Adquisición de materiales e insumos para los laboratorios de la Escuela Profesional de Ing. Minas-Abancay
</t>
  </si>
  <si>
    <t xml:space="preserve">Adquisiciones de insumos y materiales para las prácticas de laboratorio de la Escuela Profesional de Ing. Minas-Abancay. La Escuela tiene los equipos, pero le faltan los insumos y materiales para los alumnos y docentes desarrollen los trabajos de investigación, proyectos de investigación y tesis. Algunos materiales e insumos a adquirir: Acido clorhídrico 37%-38% P.A. Fco.2.5lt, Acido Nítrico 65% P.A. Fco. X2.5 lt., Acido Sulfúrico 95-97% P.A. Fco. X 2.5 lt, Acetona P.A., Sodio Carbonato anhidro. P.A Fco.0,5kg., Cloruro de Amonio P.A. Fco.x 1 Kg. 
</t>
  </si>
  <si>
    <t>Adquisición de materiales e insumos para los laboratorios de la Escuela Profesional de Ing. Minas - Haquira</t>
  </si>
  <si>
    <t xml:space="preserve">Adquisiciones de insumos y materiales para las prácticas de laboratorio de la Escuela Profesional de Ing. Minas-Haquira. La Escuela tiene los equipos, pero le faltan los insumos y materiales para los alumnos y docentes desarrollen los trabajos de investigación, proyectos de investigación y tesis. Algunos bienes y materiales a adquirir: Borohidruro de sodio, Acido clorhídrico, Acido fosfórico, ácido nítrico concentrado, Acido sulfurico, Alchol etilico, Alchol isobutilico, Amarillo de metilo, Amoniaco o hidroxido de amonio (al 25%, 30% o Anaranjado de metilo 
</t>
  </si>
  <si>
    <t>Adquisición de materiales e insumos para los laboratorios de la Escuela Profesional de Ing. Ing. Agroecológica y Desarrollo Rural</t>
  </si>
  <si>
    <t xml:space="preserve">Adquisiciones de insumos y materiales para las prácticas de laboratorio de la Escuela Profesional de Ing. Agroecológica y Desarrollo Rural. La Escuela tiene los equipos, pero le faltan los insumos y materiales para los alumnos y docentes desarrollen los trabajos de investigación, proyectos de investigación y tesis. Lista de algunos materiales e insumos: manguera 1/2 de nivel, accesorio de extracción para destilación, termómetro digital desde 50hasta 300&amp;ordm;c, kit de tubos de ensayo, vasos de precipitación de vidrio de 250ML, vasos de precipitación de vidrio de 150ML, Balones para equipo soxflet, manguera 3/8 de nivel, espatulas de metal de 2lngco 
</t>
  </si>
  <si>
    <t>Adquisición de materiales e insumos para los laboratorios de la Escuela Profesional de Administración-Abancay</t>
  </si>
  <si>
    <t xml:space="preserve">Adquisiciones de insumos y materiales para las prácticas de laboratorio de la Escuela Profesional de Administración-Abancay. La Escuela tiene los equipos, pero le faltan los insumos y materiales para los alumnos y docentes desarrollen los trabajos de investigación, proyectos de investigación y tesis. Lista de materiales e insumos: Fuente De Poder Gigabyte 850w, Voltaje 100V/240V, Cantidad de conectores SATA: 8, Pad mouse, Bencina Solvente 1 litro, limpia vidrio para pantallas LED, Paños limpia vidrio 
</t>
  </si>
  <si>
    <t>Adquisición de materiales e insumos para los laboratorios de la Escuela Profesional de Administración-Tambobamba</t>
  </si>
  <si>
    <t xml:space="preserve">Adquisiciones de insumos y materiales para las prácticas de laboratorio de la Escuela Profesional de Administración-Tambobamba. La Escuela tiene los equipos, pero le faltan los insumos y materiales para los alumnos y docentes desarrollen los trabajos de investigación, proyectos de investigación y tesis. Lista de materiales e insumos: Antena para modem 2,4 GHz 7dBi WIFI Antena Booster WLAN RP-SMA f Router módem de tarjeta PCI, Pad mouse, Bencina Solvente 1 litro, limpia vidrio para pantallas LED, Paños limpia vidrio. 
</t>
  </si>
  <si>
    <t>Adquisición de materiales e insumos para los laboratorios de la Escuela Profesional de Ing. Ciencia Política y Gobernabilidad</t>
  </si>
  <si>
    <t xml:space="preserve">Adquisiciones de insumos y materiales para las prácticas de laboratorio de la Escuela Profesional de Ciencia Política y Gobernabilidad. La Escuela tiene los equipos, pero le faltan los insumos y materiales para los alumnos y docentes desarrollen los trabajos de investigación, proyectos de investigación y tesis. Lista de algunos materiales e insumos: Pad mouse, Bencina Solvente 1 litro, limpia vidrio para pantallas LED, Paños limpia vidrio. 
</t>
  </si>
  <si>
    <t xml:space="preserve">Adquisiciones de insumos y materiales para las prácticas de laboratorio de la Escuela Profesional de Educación Inicial Intercultural Bilingue: Primera y Segunda Infancia. La Escuela tiene los equipos, pero le faltan los insumos y materiales para los alumnos y docentes desarrollen los trabajos de investigación, proyectos de investigación y tesis. Lista de algunos materiales e insumos: Guitarra de madera de 6 cuerdas, juegos de madera para sicomotrocidad, Marionetas, Juego de pisos de espuma de propileno, juego de conos coloreado 
</t>
  </si>
  <si>
    <t>Adquisición de materiales e insumos para los laboratorios de la Escuela Profesional de Ing. Civil</t>
  </si>
  <si>
    <t xml:space="preserve">Adquisiciones de insumos y materiales para las prácticas de laboratorio de la Escuela Profesional de Ing. Civil. La Escuela tiene los equipos, pero le faltan los insumos y materiales para los alumnos y docentes desarrollen los trabajos de investigación, proyectos de investigación y tesis. Algunos materiales e insumos: Acido clorhídrico 37%-38% P.A. Fco.2.5lt, Acido Nítrico 65% P.A. Fco. X2.5 lt., Acido Sulfúrico 95-97% P.A. Fco. X 2.5 lt, Acetona P.A., Sodio Carbonato anhidro. P.A Fco.0,5kg., Cloruro de Amonio P.A. Fco.x 1 Kg., Etanol Absoluto P.A. Fco. x 4 L, Acetato de amonio Fco. x 1 Kg. 
</t>
  </si>
  <si>
    <t>Adquisición de materiales e insumos para los laboratorios de la Escuela Profesional de Medicina Veterinaria y Zootecnia.</t>
  </si>
  <si>
    <t xml:space="preserve">Adquisiciones de insumos y materiales para las prácticas de laboratorio de la Escuela Profesional de Medicina Veterinaria y Zootecnia. La Escuela tiene los equipos, pero le faltan los insumos y materiales para los alumnos y docentes desarrollen los trabajos de investigacion, proyectos de investigacion y tesis. Algunos materiales e insumos a adquirir: Colorante Wrigth, tinción de leucocitos, 1 litro; Ketamina. Anestésico. Fco. x 100ml; Reactivo California Mastitis Test, CMT (Diagnóstico de mastitis bovina). 1Litro; Naricera o mocheta; Tubos vacutainer tapa roja. 50unid. x 6ml 
</t>
  </si>
  <si>
    <t>Adquisición de materiales e insumos para los laboratorios de la Escuela Profesional de Ing. Agroindustrial</t>
  </si>
  <si>
    <t xml:space="preserve">Adquisiciones de insumos y materiales para las prácticas de laboratorio de la Escuela Profesional de Ing. Agroindustrial. La Escuela tiene los equipos, pero le faltan los insumos y materiales para los alumnos y docentes desarrollen los trabajos de investigación, proyectos de investigación y tesis. Algunos materiales e insumos a adquirir: Agar nutritibo microbiológico x 500 gr, Caldo Sabourau x 500 gr, Alginato sodico x 500 gr, Tartrato de sodio y potasio tetra hidratado x 5 Kg, Hidroxido de sodio x 1 Kg, Acido 3,5, dinitrosalicilico x 1 Kg, Phenol en cristales x 1 kg, Metabisulfito de sodio x 1 Kg, Glucosa Anhidra x 1 Kg, Folin - ciocalteau 2 N x 1 litro. 
</t>
  </si>
  <si>
    <t xml:space="preserve">IMPLEMENTACION DE LICENCIAS DE SOFTWARE EN EL LABORATORIO DE MANUFACTURA INTEGRADO POR COMPUTADORA CON CODIGO SL01LA27,PARA QUE EL ESTUDIANTE PUEDA: 
&amp;bull; OBTENER RESULTADOS EN TIEMPO REAL DE TRABAJOS FORMATIVOS, INVESTIGACION Y/O TESIS, EL CUAL PERMITA TRANSFORMAR DATOS EN INFORMACION EN MENOR TIEMPO Y DE MEJOR LA CALIDAD PARA ASI OPTIMIZAR LOS RESULTADOS AL RESOLVER UN PROBLEMA: LOCAL, REGIONAL Y/O NACIONAL. 
&amp;bull; ELEVAR EL NIVEL EDUCATIVO DE LA UNIVERSIDAD Y EL CONOCIMIENTO A TRAVES DE LA PRACTICA. 
&amp;bull; CONTRIBUIR AL DESARROLLO Y EL PROGRESO DE LA EDUCACION EN LA UNIVERSIDAD CONSIDERANDO EN CUMPLIMIENTO DE LAS CONDICIONES BASICAS QUE EXIGE LA SUNEDU. 
&amp;bull; BUSCAR LA INTEGRACION ACADEMICA DEL ALUMNO EN EL SISTEMA DE INVESTIGACION 
&amp;bull; APOYAR A TODAS LAS INGENIERIAS. 
&amp;bull; PERMITIR EL DESARROLLO DE TESIS DE PREGRADO Y POST GRADO 
&amp;bull; LOGRAR EL APRENDIZAJE EN EL CORTO PLAZO PARA LA PRONTA UTILIZACION DE ESTOS SOFTWARE EN EL LABORATORIO QUE SERVIRA PARA REALIZAR PRACTICAS ACADEMICAS ALINEADAS AL PROGRAMA CURRICULAR DE LA ESCUELA PROFESIONAL. 
&amp;bull; EN EL MARCO DE BRINDAR EDUCACION SUPERIOR DE CALIDAD. CONTAR CON DOCENTES CAPACITADOS ES MUY IMPORTANTE DENTRO DE LA EDUCACION YA QUE SE PRESENTAN RETOS DIA A DIA Y ES DE SUMA IMPORTANCIA QUE EL DOCENTE TENGA LAS COMPETENCIAS Y LAS HERRAMIENTAS NECESARIAS PARA FORMAR ESTUDIANTES CON CAPACIDAD CIENTIFICA Y HUMANISTA. 
</t>
  </si>
  <si>
    <t>FACULTAD DE INGENIERÍA INDUSTRIAL Y DE SISTEMAS
735 ESTUDIANTES, EN LOS CURSOS: ESTADÍSTICA Y PROBABILIDADES, INVESTIGACIÓN DE OPERACIONES I, INVESTIGACIÓN DE OPERACIONES II, OPERACIONES Y PROCESOS UNITARIOS Y SIMULACIÓN.
25 DOCENTES CAPACITADOS</t>
  </si>
  <si>
    <t xml:space="preserve">SOFTWARE ESTADISTICO 
</t>
  </si>
  <si>
    <t>18,0</t>
  </si>
  <si>
    <t>23,0</t>
  </si>
  <si>
    <t>21,0</t>
  </si>
  <si>
    <t xml:space="preserve">SOFTWARE DE PROCESOS 
</t>
  </si>
  <si>
    <t>100,0</t>
  </si>
  <si>
    <t>CONSULTORIA PARA EL FORTALECIMIENTO DE COMPETENCIAS DE LOS DOCENTES</t>
  </si>
  <si>
    <t xml:space="preserve">MODELAMIENTO Y SIMULACION DE LOS PROCESOS BASADO EN ESTANDARES DE APLICACION GLOBAL 
</t>
  </si>
  <si>
    <t xml:space="preserve">CONFIGURACION BASICA DE ROUTERS Y SWITCHES E IMPLEMENTE ESQUEMAS DE ASIGNACION DE DIRECCIONES IPV4 E IPV6. CONFIGURAR ROUTERS, SWITCHES Y DISPOSITIVOS FINALES PARA PROPORCIONAR ACCESO A RECURSOS DE RED LOCALES Y REMOTOS Y PARA HABILITAR LA CONECTIVIDAD INTEGRAL ENTRE DISPOSITIVOS REMOTOS. 
</t>
  </si>
  <si>
    <t xml:space="preserve">Justificación: El avance tecnológico y científico de nuestra comunidad se encuentra en constante cambio, la cual exige al sistema educativo constante actualización y formación del docente universitario en la mejora de sus competencias,los mismos que cada semestre son evaluados por parte de los estudiantes, considerandose   en la evaluación  cuatro factores que cobran gran importancia en el proceso de enseñanza - aprendizaje,  que son:  metodología, investigación, uso de tecnologías y valores y actitudes para la enseñanza.  
</t>
  </si>
  <si>
    <t>Direcciones de Escuela Profesionales
Vicerrectorado Académico</t>
  </si>
  <si>
    <t>Docentes nombrados y contratados.</t>
  </si>
  <si>
    <t>Capacitación docente 2021 por Carrera Profesionales</t>
  </si>
  <si>
    <t xml:space="preserve">Descripción: Las escuelas profesionales priorizaran los factores que son necesarios a fortalecer, determinando las capacitaciones a desarrollar. Para lo cual se contratará los servicios de capacitadores de las especialidades solicitadas. Cabe mencionar que las capacitaciones serán ejecutadas por las escuelas profesionales y monitoreadas por el Vicerrectorado Académico de la UNJBG. Los planes presentados por la escuelas profesionales solo financiaran el gasto incurrido para los capacitadores. La meta es realizar de 30 capacitaciones, siendo uno por carrera profesional. 
</t>
  </si>
  <si>
    <t>30,0</t>
  </si>
  <si>
    <t>2.3.27.1199</t>
  </si>
  <si>
    <t xml:space="preserve">DESCRIPCION DE LA ACTIVIDAD: Este conjunto de capacitaciones estaran dirigidos por el Vicerrectorado académico a fin de atender los aspectos transversales que se requiere fortalecer en los docentes a nivel institucional. Estaran enmarcados en el aspecto de: 
-Enseñaza - Aprendizaje (3 aspectos). 
-Uso de herramientas digitales 
-Coaching educativo y liderazgo 
-Responsabilidad Universitaria 
El desarrollo de las capacitaciones se realizarán por grupos de acuerdo a las 7 facultades o los 4 canales, con la finalidad que los docentes interactuen con los capacitadores. 
Para el desarrollo de estas capacitaciones se contratá los servicios de capacitadores especialistas en rubro. 
La meta es realizar un total de 6 capacitaciones de los aspectos mencionados anteriormente. 
</t>
  </si>
  <si>
    <t>4,0</t>
  </si>
  <si>
    <t xml:space="preserve">Reducir las brechas digitales para contribuir a la formación de pregrado y/o posgrado (alumnos) de la institución, para el adecuado desarrollo de las labores académicas, de investigación y administrativas. Asimismo, mejorar la Red de Comunicaciones de la UNI para garantizar el funcionamiento de los sistemas educativos e informáticos. 
</t>
  </si>
  <si>
    <t xml:space="preserve">Apoyo en el soporte informático a la formación de pregrado y/o posgrado (alumnos) de la institución, para la operatividad de las labores académicas, de investigación y administrativas, que permita contar con las actualizaciones de Microsoft. 
</t>
  </si>
  <si>
    <t>6000,0</t>
  </si>
  <si>
    <t xml:space="preserve">Apoyo en el soporte informático a la formación de pregrado y/o posgrado (alumnos), para el adecuado desarrollo de las labores académicas, de investigación y administrativas, que permita contar con las actualizaciones al software original accediendo a las funcionalidades dadas por el fabricante. 
</t>
  </si>
  <si>
    <t xml:space="preserve">Los ambientes académicos del local SL01 presentan equipos de iluminación obsoletos y el sistema de cableado deteriorado, debido a la antiguedad y falta de mantenimiento. Se colocarán equipos con artefactos tipo led en aulas, laboratorios, talleres y salas de uso múltiple, y se cambiara el sistema de cableado interno, según lo estipulado en RNE. Con este servicio se mejorará las condiciones de iluminación y energía para uso de los equipos a fin de brindar un mejor servicio a los estudiantes, enlos pabellones A y C del local. 
</t>
  </si>
  <si>
    <t xml:space="preserve">Total: 3,728 (Cuatro facultades)
ALUMNOS DOCENTES
Ciencias Sociales: 1,133 70
Derecho y Ciencia Política: 1,463 55
Educación: 1,211 98
Humanidades 646 52
</t>
  </si>
  <si>
    <t xml:space="preserve">Los ambientes académicos del local SL01 cuentan con grandes ventanas fijas en las aulas del pabellón A, presentan carpintería metálica con vidrio simple y con sistema de apertura batiente, obstaculizando la circulación del aire. Se renovará implantando el sistema corredizo y con vidrio templado, siguiendo lo establecido en el RNE. Con este servicio se contará con una adecuada circulación del aire, cumpliendo las recomendaciones de bioseguridad para el regreso progresivo a la presencialidad. 
</t>
  </si>
  <si>
    <t xml:space="preserve">Total: 3,728 (Cuatro facultades)
ALUMNOS DOCENTES
Ciencias Sociales: 1,133 70
Derecho y Ciencia Política: 1,463 55
Educación: 1,211 98
Humanidades 646 52
</t>
  </si>
  <si>
    <t xml:space="preserve">El local Emblemático SL01 con una antiguedad de más de 100 años, en el pabellón A se cuenta con grandes puertas de madera de la época, deterioradas por su antiguedad y falta de mantenimiento, por lo que deberán ser cambiadas con otras similares ya que son parte de la historia del local. Con este servicio se mejorará la seguridad y acceso a los ambientes del pabellón A, y se evitará exponer algún riesgo de salud y seguridad a los estudiantes por el estado deteriorado de las puertas. 
</t>
  </si>
  <si>
    <t xml:space="preserve">El local Emblemático de la UNFV (Local SL01), se remodelará para que recupere la majestuosidad, se mejorará y/o cambiará la carpintería de madera existente (puertas), se eliminarán accesorios (placas) y letreros de las paredes, para pintarlas recuperando su color primigenio, así mismo se mejorará la iluminación del espacio y todos sus accesos de entrada y salida. Con este servicio se mejorará el servicio educativo brindado un espacio adecuado para uso de eventos académicos, culturales y otros. 
</t>
  </si>
  <si>
    <t xml:space="preserve">El local SL03, posee una edificación antigua y otras relativamente nuevas, donde los baños del área académica en los 4 niveles de la edificación (damas y caballeros) requieren mantenimiento de sus aparatos sanitarios y accesorios, que se encuentran en mal estado, cambio de griferías antiguas a ahorradoras, y cambio de artefactos eléctricos antiguos por de iluminación tipo led. Con este servicio se mejorará las condiciones de salubridad e iluminación para los estudiantes. 
</t>
  </si>
  <si>
    <t xml:space="preserve">Total: 1,604 (aforo total).
</t>
  </si>
  <si>
    <t xml:space="preserve">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t>
  </si>
  <si>
    <t xml:space="preserve">Total: 624 
Alumnos: 570
Docentes: 54 
</t>
  </si>
  <si>
    <t xml:space="preserve">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estudiantes.En local SL05, donde funciona la FOPCA, se mejorará la infraestructura de 06 laboratorios, cambio de equipos fluorescentes en mal estado por tipo led, se pintarán los ambientes y se dará mantenimiento a las mesas de concreto, en algunos laboratorios se cambiará el tipo de piso debido al deterioro existente y será reemplazado por porcelanato. Con este servicio se mejorará las condiciones de la infraestructura de los laboratorios, para brindar un mejor servicio a los estudiantes. 
</t>
  </si>
  <si>
    <t>P7: ACONDICIONAMIENTO DE CONTROL ACADÉMICO</t>
  </si>
  <si>
    <t xml:space="preserve">En local SL05, donde funciona la FOPCA, el ambiente de control académico existente se encuentra en us estado precario por falta de mantenimiento, con esta intervención se cambiará el piso, la cobertura de techo, pintado interno de paredes e iluminación con artefactos tipo led. Con este servicio se mejorará el ornato de las edificaciones y la iluminación para brindar un mejor servicio a los estudiantes. 
</t>
  </si>
  <si>
    <t>Total: 624 
Alumnos: 570
Docentes: 54</t>
  </si>
  <si>
    <t>P8: REPARACIÓN DE LABORATORIOS</t>
  </si>
  <si>
    <t xml:space="preserve">En local SL06, donde funciona la FIC, se mejorará el laboratorio de Estructuras e Ingeniería Sísmica, con el cambio de piso, pintado de paredes, se mejorará la iluminación con artefactos tipo led. Así como, el mejoramiento del laboratorio de Pavimentos con uniformizado de pisos, pintado de paredes y cambio de luminarias tipo led. Con este servicio se mejorará las condiciones de los laboratorios, a fin de brindar un mejor servicio de los estudiantes. 
</t>
  </si>
  <si>
    <t>Total: 975 
Alumnos: 931
Docentes: 44</t>
  </si>
  <si>
    <t xml:space="preserve">En local SL07, donde funcionan 04 Facultades, se acondicionarán 08 laboratorios, mejorando la iluminación, los equipos de fluorescentes en mal estado se reemplazarán por artefactos tipo led, pintado de ambientes y mantenimiento de las mesas de concreto, en algunos laboratorios se cambiarán el tipo de piso debido al deterioro existente y será reemplazado por porcelanato. Con este servicio se mejorará las condiciones de los laboratorios, a fin de brindar un mejor servicio de los estudiantes. 
</t>
  </si>
  <si>
    <t xml:space="preserve">Total: 6,069(Cuatro facultades)
ALUMNOS DOCENTES
Administración: 1,285 73
Ingeniería Geográfica, Ambiental y Ecoturismo: 1,067 56
Ingeniería Industrial y de sistemas: 2,036 115
Psicología 1,351 86
</t>
  </si>
  <si>
    <t>P10: SERVICIO DE PINTADO DE PABELLONES A, B Y ADMINISTRATIVO</t>
  </si>
  <si>
    <t xml:space="preserve">En local SL07, donde funcionan 04 Facultades, se pintarán los pabellones A de 5 pisos que incluye parte de la fachada que da a la Av. Colonial, pabellón B, donde se encuentra el comedor universitario, y el edificio administrativo de 7 pisos que da a la fachada de la av. Colonial. Con este servicio se mejorará el ornato de las edificaciones y áreas comunes para brindar un servicio saludable a los estudiantes. 
</t>
  </si>
  <si>
    <t xml:space="preserve">En local SL08, donde funciona la FIEI, se mejorarán los ambientes de 7 laboratorios mediante el cambio de fluorescentes en mal estado por artefactos tipo led, pintado de ambientes y mantenimento de mesas de concreto, en algunos laboratorios se cambiarán el tipo de piso por deterioro y serán reemplazados con porcelanato. Con este servicio se mejorará las condiciones de los laboratorios, a fin de brindar un mejor servicio de los estudiantes. 
</t>
  </si>
  <si>
    <t>Total: 914 
Alumnos: 881
Docentes: 33</t>
  </si>
  <si>
    <t xml:space="preserve">El local SL09, donde funciona la FO, cuenta con una losa deportiva cuya cobertura de malla rachel por el paso del tiempo y el clima está totalmente deteriorada. Se dará mantenimiento a la estructura existente, se colocará una cobertura de lona doble faz mirage, con ojalillos metálicos, tensado con driza de poliester, se mejorará el sistema de iluminación y pintado de la zona de tribunas. Con este servicio se brindarán adecuadas condiciones para los servicios deportivos a los estudiantes. 
</t>
  </si>
  <si>
    <t xml:space="preserve">Total: 654 
Alumnos: 559
Docentes: 95
</t>
  </si>
  <si>
    <t>P13: MEJORAMIENTO DE ILUMINACIÓN DE AMBIENTES</t>
  </si>
  <si>
    <t xml:space="preserve">En el local SL09, donde funcionan la Facultad de Odontología, presentan equipos de iluminación obsoletos y el sistema de cableado deteriorado, debido a la antiguedad y falta de mantenimiento. Se colocarán equipos con artefactos tipo led en los diversos ambientes y se cambiará el sistema de cableado interno. Con este servicio se mejorará la iluminación y la energía para el uso eficiente de equipos en la prestación de servicios a los estudiantes. 
</t>
  </si>
  <si>
    <t xml:space="preserve">Total: 654 
Alumnos: 559
Docentes: 95
</t>
  </si>
  <si>
    <t xml:space="preserve">En el local SL09, donde funcionan la Facultad de Odontología, en los ambientes académicos, se dará mantenimiento a los baños del local (damas y caballeros), consistente en mantenimiento de aparatos sanitarios y accesorios, cambio de lo que está en mal estado, cambio de griferías antiguas por ahorradoras y cambio de artefactos eléctricos antiguos por artefactos tipo led. Con este servicio se mejorará las condiciones de salubridad e iluminación en los ambientes académicos de la Facultad para los estudiantes. 
</t>
  </si>
  <si>
    <t>Total: 654 
Alumnos: 559
Docentes: 95</t>
  </si>
  <si>
    <t xml:space="preserve">En el local SL10, donde funcionan facultades del área de ciencias de la salud, se mejorarán los laboratorios de la Facultad de Medicina, en cuanto a la iluminación, cambio de equipos de fluorescentes en mal estado por tipo led, pintado de ambientes y mantenimiento de mesas de concreto, en algunos laboratorios se cambiarán los pisos deteriorados por el paso del tiempo y serán reemplazado por porcelanato. Con este servicio se mejorará las condiciones de los laboratorios, a fin de brindar un mejor servicio de los estudiantes. 
</t>
  </si>
  <si>
    <t>Total: 3,491 (Tres Facultades)
ALUMNOS DOCENTES 
Ciencias Naturales: 713 84
Medicina: 1,467 339
Tecnología Médica: 733 155</t>
  </si>
  <si>
    <t xml:space="preserve">En el local SL10, el techo de la edificación del Archivo Central presenta fisuras y filtraciones que dañan los archivos. Se impermeabilizará con imprimación bituminosa, se colocará la manta asfáltica aluminizada, ladrillos pasteleros sobre los parapetos en todo el borde perimetral de la estructura. Debido a la afectación de parte del muro izquierdo por salitre, aplicación de sellador antisalitre y pintado. Con este servicio se mantendrá en condiciones adecuadas el acervo documentario de la UNFV. 
</t>
  </si>
  <si>
    <t xml:space="preserve">Total: 3,491 (Tres Facultades)
ALUMNOS DOCENTES 
Ciencias Naturales: 713 84
Medicina: 1,467 339
Tecnología Médica: 733 155
</t>
  </si>
  <si>
    <t xml:space="preserve">En el local SL10, donde funcionan 3 Facultades, se dará mantenimiento al 50% de los baños del local (damas y caballeros), aparatos sanitarios y accesorios y cambio de lo que está en mal estado, así mismo se cambiarán las griferías antiguas por ahorradoras, y cambio de artefactos eléctricos antiguos por artefactos de iluminación tipo led. Con este servicio se mejorará las condiciones de salubridad e iluminación del local para los estudiantes. 
</t>
  </si>
  <si>
    <t xml:space="preserve">En el local SL16 funcionan oficinas de gestión acad. - adm. La cobertura del 4to. piso se encuentra deteriorada, se reemplazará con una estructura metálica y planchas de thermotecho, canaletas para Termotecho tipo friso, se colocará cielorraso de baldosas de fibrocemento y se reinstalará todo el circuito de data, cable, telefonía, circuito eléctrico y aire acondicionado. Se colocarán luminarias tipo PANEL LED. Con este servicio se mejorarán los ambientes para una adecuada gestión académica. 
</t>
  </si>
  <si>
    <t xml:space="preserve">En el local SL04, ubicado en el pasaje Páez N&amp;ordm;140, Jesús María, Lima, donde funciona la Facultad de Arquitectura y Urbanismo, se ha acondidionado el Comedor Universitario mediante trabajos de servicios, estando pendiente el mejoramiento del mobiliario. Para la zona de atención a alumnos y atención a profesores, se realizará el mejoramiento y en algunos casos el reemplazo de las mesas modulares con estructura metálica y tableros de melamina, sillas ergonómicas similares a las existentes y mobiliario para la cocina: mesas de acero inoxidable para la zona de picado, preparación y servido, cumpliendo con algunas de la observaciones presentadas por SUNEDU durante el Proceso de Licenciamiento Institucional. Se precisa que no se realizará la reposición o mejoramiento integral. 
</t>
  </si>
  <si>
    <t xml:space="preserve">Estudiantes: 708
Docentes: 56 
</t>
  </si>
  <si>
    <t xml:space="preserve">En el local SL07, ubicado en la Av. Oscar R. Benavides (ex Colonial) N&amp;ordm;450, Lima. donde funcionan las Facultades de: Administración, Ingeniería Geográfica Ambiental y Ecoturismo, Ingeniería Industrial y de Sistemas, y Psicología, se dará mejoramiento al mobiliario de 08 laboratorios de los 24 existentes en el local, así mismo, se remplazará alguno de los muebles que se encuentran deteriorados. Estos serán con estructura de fierro y planchas de melamina,o planchas de acero inoxidable, cumpliendo con algunas de la observaciones presentadas por SUNEDU durante el proceso de Licenciamiento Institucional. Se precisa que no se realizará la reposición o mejoramiento integral. 
</t>
  </si>
  <si>
    <t xml:space="preserve">Estudiantes: 5739
Docentes: 330
</t>
  </si>
  <si>
    <t xml:space="preserve">En el local SL10, ubicado en el Jr. Río Chepén s/n, El Agustino, donde funcionan las Facultades de Ciencias Naturales, Medicina y Tecnología Médica, se requiere dar mejoramiento al mobiliario de los laboratorios y se remplazará algunos que se encuentran deteriorados, serán en estructura de fierro y planchas de melamina, logrando uniformizar muebles en todos los laboratorios; cumpliendo con algunas de la observaciones presentadas por SUNEDU durante el proceso de Licenciamiento Institucional. Se precisa que no se realizará la reposición o mejoramiento integral. 
</t>
  </si>
  <si>
    <t>Estudiantes: 1,467
Docentes: 339</t>
  </si>
  <si>
    <t xml:space="preserve">La Universidad posee un parque informático de más de 5000 equipos que comprenden: PC escritorio, Pc portátil, All in One, Telefonía IP, Impresora, Swith, Access Point Wirelless, Router, Servidor entre otros. Automatización la gestión de activos de TI vía internet (Online) permitirá integrar, administrar, controlar, visualizar el seguimiento y uso del parque informático y de comunicaciones e intangibles (software base y aplicativos) de la universidad. 
El alcance de la solución informática, incluye la Gestión de servicios de TI, tales como: 
- Gestión de incidentes, 
- Gestión de activos de TI y no TI 
- Seguimiento y gestión de eventos 
- Gestión de problemas y soluciones 
- Gestión de cambios 
- Gestión de proyectos 
- Gestión de contratos 
- Gestión de la liberación 
- Gestión del catálogo de servicios 
- Gestión de la configuración del servicio 
- Gestión de la continuidad del servicio y Diseño de servicio 
- Servicio de mesa o Mesa de servicio 
- Gestión de nivel de servicio 
- Gestión de solicitudes de servicio 
</t>
  </si>
  <si>
    <t xml:space="preserve">El cuarto de comunicaciones requiere mantenimiento para salvaguardar la continuidad operacional en caso de corte de energía, variación de temperatura y otros posibles incidentes, así como garantizar los mecanismos de seguridad para el acceso al mismo. Factores ligados a la energía, mantenimiento preventivo y correctivo de los elementos de refrigeración del sistema contra incendios y del sistema de video vigilancia; elementos indispensables para garantizar las operaciones tecnológicas en un ambiente seguro. 
</t>
  </si>
  <si>
    <t xml:space="preserve">Mediante este servicio se busca viabilizar la implementación de un proceso de digitalización documentaria certificada como parte del proceso de apoyo en la Gestión de Archivos de la UNFV. Se requiere normalizar y estandarizar los aspectos técnicos y legales que se deben tener en cuenta para implementar un sistema de digitalización documental certificada. Para generar un impacto ambiental a partir de la reducción de almacenamiento de papel en el proceso de apoyo Gestión Documentaria. 
</t>
  </si>
  <si>
    <t xml:space="preserve">Mediante este servicio de consultoría se busca la elaboración de documentos para la adecuada administración y proyección de los servicios basados en las TICs, que son el soporte operativo de la UNFV, Plan de Gobierno Digital, Reglamentos (Seguridad de la Información, Ciclo de Vida del Software, Inter operatividad, Uso de la firma digital, Uso de servicios en la nube, Protección de Datos), Plan de Contingencias de TI, Plan de Interacción de TI , Directiva de uso, evaluación y estandarización de software y/o Base de Datos. 
</t>
  </si>
  <si>
    <t xml:space="preserve">Promover el registro y fortalecimiento de grupos de invest. que contribuyan a la generación de conocimientos y producción científica, siendo el medio la convocatoria de financiamiento de proyectos de invest. que tengan como resultado publicaciones en revista indexadas, que permitan la formación de investigadores y grupos de invest., así como establecer vínculos con investigadores nacion. e intern. y generar eventos académicos. La convocatoria implicará priorizar líneas de investigación aprobadas. 
</t>
  </si>
  <si>
    <t>Total 360
Comunidades actuales: 36
Comunidades proyectadas a formarse a raíz del concurso: 15
Docentes: 144
Estudiantes: 72</t>
  </si>
  <si>
    <t>12,0</t>
  </si>
  <si>
    <t xml:space="preserve">Se busca consolidar y fortalecer el capital humano calificado, dedicado a la investigación genere publicaciones, se fortalezca las comunidades del conocimiento y líneas de investigación, motivar a la incorporación de nuevos docentes como investigadores Renacyt. Es un concurso orientado a fortalecer el capital humano en investigación, priorizando las líneas de investigación de la UNFV, los requisitos para el acceso se establecerán en las bases del concurso. 
</t>
  </si>
  <si>
    <t>Total Renacyt 10
Área de conocimiento N°
Salud 2
Naturales 2
Administración 2
Sociales 2
Ingenierías 2
EUPG 2</t>
  </si>
  <si>
    <t xml:space="preserve">El concurso tiene como objetivo mejorar las estrategias de soporte para la obtención de la licenciatura, contribuyendo a la graduación oportuna y cumplir con requerimiento de SUNEDU respecto del licenciamiento, que señala el incremento de tesis. Asimismo promueve el desarrollo y fortalecimiento de los servicios complementarios que contribuyan a la formación integral de los estudiantes. Se financiarán tesis con proyectos aprobados, que cuenten con asesores, sean egresados, participando de un concurso y cuyo producto o entregable será la tesis sustentada y sometida para la publicación en una revista. 
</t>
  </si>
  <si>
    <t>OP2. FORTALECER LA FORMACIÓN INTEGRAL DE LOS ESTUDIANTES DE LA ESTP, QUE RESPONDA A LOS CONTEXTOS SOCIALES, CULTURALES Y PRODUCTIVOS</t>
  </si>
  <si>
    <t>L2.1. Fortalecer la formación académica pertinente de los estudiantes de las instituciones educativas, acorde a las demandas sociales, culturales y productivas, contribuyendo a la empleabilidad de los egresados.</t>
  </si>
  <si>
    <t xml:space="preserve">Total: 18 Facultades
Área de conocimiento Facultades
Salud 4
Naturales 1
Administración 3
Sociales 4
Ingenierías 6
</t>
  </si>
  <si>
    <t xml:space="preserve">El servicio asumirá el pago a la revista indexada y arbitradas (Q1, Q2) que publicará artículos de los investigadores que consignen como filiación a la UNFV, denominada costo por publicación (article Processing Charge), que algunas revistas de alto impacto exigen a los autores por la publicación de sus artículos en acceso abierto luego de la aceptación del paper, posterior al proceso de revisión por pares. El autor gestiona el pago del servicio siempre y cuando el artículo sea consignado en Scopus o Web of Science. 
</t>
  </si>
  <si>
    <t>L.6.1. Establecer mecanismos de financiamiento por resultados orientados a la mejora de la calidad y a la investigación, desarrollo e innovación en las instituciones educativas de las ESTP.</t>
  </si>
  <si>
    <t>50,0</t>
  </si>
  <si>
    <t xml:space="preserve">Este servicio busca fortalecer y dar visibilidad a las revistas científicas de la universidad, de tal forma que la consultoría pueda adecuar la revista Catedra Villarreal a los estándares de OJS 3.3 y generar la meta data para Scielo, en términos de marcación de los artículos, adecuarlos a formatos HTLM, XML y Epub, además de diseñar una página web en inglés y portugués, afín de poder recibir artículos de otros países, así como la capacitación al personal de la UNFV que gestiona la revista institucional. Los aspectos señalados permitirán postular la revista a diversas bases de datos y alcanzar mayor número de indexaciones. 
</t>
  </si>
  <si>
    <t xml:space="preserve">Adquisición de 38 laptop para fortalecer el sistema de investigación de la UNFV, la misma que está compuesta por 19 Unidades de investigación, lo cual permtira un mejoramiento de la conectividad y poder efectuar eventos de investigacion a nivel nacional e internacional. 
</t>
  </si>
  <si>
    <t>Total: 18 Facultades
Área de conocimiento Facultades
Salud 4
Naturales 1
Administración 3
Sociales 4
Ingenierías 6</t>
  </si>
  <si>
    <t xml:space="preserve">Adquisición de 38 laptop para fortalecer el sistema de investigación de la UNFV, la misma que está compuesta por 19 Unidades de investigación, lo cual permtira un mejoramiento de la conectividad y poder efectuar eventos de investigacion a nivel nacional e internacional 
</t>
  </si>
  <si>
    <t>38,0</t>
  </si>
  <si>
    <t xml:space="preserve">Concurso de proyectos de investigación que de acuerdo a las bases de convocatoria debe incluir la adquisicion de equipamiento del laboratorio de investigación, sustentando que generara otros proyectos a futuro, lo cual permitira fortalecer la infraestructura para la investigación. El equipamiento implica la selección, adquisición e instalación del equipo, asi como la capacitación; lo cual permitirá desarrollar el proyecto ganador formulado y culminar con una publicación en revista indizada de la especialidad,tal como lo expresaran las bases del concurso. 
</t>
  </si>
  <si>
    <t>03 Laboratorios de Facultades
Área de conocimiento N°
Salud 1
Naturales 2</t>
  </si>
  <si>
    <t xml:space="preserve">Esta inversión se ejecutará en el local SL10, El Agustino, donde funcionan las facultades de Ciencias Naturales y Matemática, Medicina Humana, y Tecnología Médica. Los trabajos a ejecutar se dan en cumplimiento a la Norma A.120: Accesibilidad para Personas con Discapacidad y de las personas Adultas Mayores , del Reglamento Nacional de Edificaciones, para lo cual se crearan y adecuarán ambientes, y se desarollarán rutas accesibles que permitan el desplazamiento y la atención de las personas con discapacidad y adultos mayores, en las mismas condiciones que el público en general. La inversión comprende los siguientes componentes: Rampas y veredas, Ascensores (pozos pit, acondicionamiento eléctrico, equipos, estructuras y cerramientos), Salvaescaleras, y Servicio Higiénicos para discapacitados. Con el monto asignado: S/1&amp;#39;192,284.93, se avanzará con la ejecución de los componetes: RAMPAS y VEREDAS; y SERVICIOS HIGIENICOS PARA DISCAPACITADOS. 
</t>
  </si>
  <si>
    <t>Estudiantes: 2,913
Docentes: 578</t>
  </si>
  <si>
    <t>1.192.285</t>
  </si>
  <si>
    <t xml:space="preserve">La Implementación de mecanismos de soporte para los estudiantes es un objetivo fundamenta con lo cual se contribuirá a la permanencia y graduación oportuna de los estudiantes de las tres carreras profesionales de la Universidad Nacional de Frontera. Adquisición de bases de datos y bibliografía digital para la Biblioteca Central, acorde con las carreras profesionales de la UNF. 
La Implementación de mecanismos de soporte para los estudiantes es un objetivo fundamenta con lo cual se contribuirá a la permanencia y graduación oportuna de los estudiantes de las tres carreras profesionales de la Universidad Nacional de Frontera. Adquisición de bases de datos y bibliografía digital para la Biblioteca Central, son plataformas que proporcionan contenidos, así como servicios bibliográficos y documentales. Están hechas para responder a la gran demanda de información de estudiantes, profesionales, y usuarios en general, acorde con las carreras profesionales de la UNF. La Biblioteca Central viene viene realizando las gestiones correspondientes para la implementación del servicio y la utilidad de la información contenida en soportes digitales como libros, revistas, informes, investigaciones, boletines y otros similares, videos o simuladores, tesis, artículos científicos selectos en revistas indexadas de la más alta categoría, como por ejemplo Web of Science o Scopus/wos y otros en formatos texto completo o agregadores e-libro/proquest) y otras bases de datos bibliograficas de acceso libre. Se sugiere que el servicio sea a perpetuidad con opción a la actualización del material digital bibliográfico. 
</t>
  </si>
  <si>
    <t xml:space="preserve">Adquisición de bases de datos y bibliografía digital para la Biblioteca Central, acorde con las carreras profesionales de la UNF. 
</t>
  </si>
  <si>
    <t xml:space="preserve">Se realizará la Contratación de una Consultoría para el servicio de Actualización de los Planes de Estudio de la Escuela Profesional de Ingeniería Agroindustrial, Ingeniería Ambiental, Ingeniería de Sistemas, Administración de Empresas, Contabilidad y Educación Primaria Intercultural. El servicio no contempla la adquisición de equipamiento 
</t>
  </si>
  <si>
    <t xml:space="preserve">Se realizará la Contratación de una Consultoría para implementar todos los requisitos a través de un mapeo de procesos y elaboración de documentos de la norma ISO 21001. Así también involucra el pago de la Consultora para el proceso de Certificación realizado por un organismo independiente y acreditado en la norma ISO 21001, el cual aplicará un proceso de evaluación de conformidad, esperando así como Resultado la Certificación ISO 21001 para la Universidad Nacional José María Arguedas 
</t>
  </si>
  <si>
    <t xml:space="preserve">Se realizará la contratación de una Consultoría para el servicio de Actualización del Modelo Educativo de la Universidad Nacional José María Arguedas 
</t>
  </si>
  <si>
    <t xml:space="preserve">Se destinará al financiamiento de la ejecución del PI de Sistema de agua y alcantarillado, ya que actualmente las condiciones básicas del Sistema de agua potable y desague en la Sede de Ccoyahuacho de la UNAJMA no son óptimas. Considerando que en esta Sede se alberga a las Escuelas profesionales de Ing. Sistemas, Contabilidad, Administración, Educación Primaria, Ciencias Básicas y servicios complementarios como el Comedor, Clínica Universitaria y Auditorio, se requiere de manera urgente mejorar el abastecimiento de agua potable y también el sistema de alcantarillado. 
</t>
  </si>
  <si>
    <t>MANTENIMIENTO DE LABORATORIOS DE BIOTECNOLOGÍA Y QUÍMICA DE LA ESCUELA PROFESIONAL DE INGENIERÍA AGROINDUSTRIAL</t>
  </si>
  <si>
    <t xml:space="preserve">Se realizará el Mantenimiento de la infraestructura de los Laboratorios de Biotecnología y Química de la Escuela Profesional de Ingeniería Agroindustrial, a través de cambio de cerámico en las mesas de trabajo, cambio de puerto de toma corriente, lavaderos, divisiones interiores, etc. 
</t>
  </si>
  <si>
    <t xml:space="preserve">LA ACTIVIDAD CONSISTE EN REALIZAR EL MANTENIMIENTO DE EQUIPAMIENTO E INFRAESTRUCTURA DE LOS LABORATORIOS DE LA ESCUELA PROFESIONAL DE INGENIERIA AGROINDUSTRIAL DE LA UNAJMA. 
</t>
  </si>
  <si>
    <t xml:space="preserve">EQUIPAMIENTO DE LABORATORIO DE FISICA, BIOLOGIA Y QUIMICA DE ESTUDIOS GENERALES 
</t>
  </si>
  <si>
    <t xml:space="preserve">CORRESPONDE A LA EJECUCION DEL COMPONENTE EQUIPAMIENTO PARA LOS 03 LABORATORIOS DE ESTUDIOS GENERALES (FISICA, QUIMICA Y BIOLOGIA) POR UN VALOR S/ 303,856.27. SIN EMBARGO, EL MINISTERIO DE EDUCACION TRANSFERIRA UN PRESUPUESTO POR S/ 167,633. POR LO TANTO LA DIFERENCIA QUE ES S/ 136,223.27 CONFINANCIARA LA UNIVERSIDAD NACIONAL AUTONOMA DE TAYACAJA DANIEL HERNANDEZ MORILLO 
</t>
  </si>
  <si>
    <t>SERVICIO DE MANTENIMIENTO DE LA INFRAESTRUCTURA DE LA FACULTAD DE AGRONOMIA DE LA UNIVERSIDAD NACIONAL DE LA AMAZONIA PERUANA (UNAP)-LORETO</t>
  </si>
  <si>
    <t xml:space="preserve">Los ambientes se encuentran deteriorados, los aparatos sanitario no funcionan optimamente, la cobertura presenta filtracion ue en epoca de lluvia compromete las aulas, los mismo ue ocasionen la colision de los actefactos electricos. 
</t>
  </si>
  <si>
    <t>"SERVICIO DE MANTENIMIENTO DE LA INFRAESTRUCTURA DE LA FACULTAD DE AGRONOMIA DE LA UNIVERSIDAD NACIONAL DE LA AMAZONIA PERUANA (UNAP)-LORETO"</t>
  </si>
  <si>
    <t xml:space="preserve">Mantenimiento del sistema eléctrico (tableros electricos, sistema de puesta a tierra) , mantenimiento de puertas y ventanas de madera, puertas y ventanas de metalicas, pintado de los ambientes del módulo principal de la Facultad de Agronomía, mantenimiento de pisos y veredas, cobertura y cielorrasos y mantenimiento de instalaciones sanitarias, mantenimiento de ambientes para crianza porcino 
</t>
  </si>
  <si>
    <t xml:space="preserve">Realizar el mantenimiento de instalaciones existentes para contar con ambientes adecuados de laboratorios para investigación de Pregrado, contar con laboratorios acreditados para la investigación con la finalidad de lograr la calidad en el servicio de Laboratorios para investigación a favor de la comunidad universitaria. Realizar el mantenimiento de ambientes y modernizar los laboratorios para realizar investigaciones y/o para la formación con fines de investigación. 
</t>
  </si>
  <si>
    <t xml:space="preserve">Adecuar, actualizar y modernizar los laboratorios para realizar investigaciones y/o para la formación con fines de investigación 
</t>
  </si>
  <si>
    <t xml:space="preserve">- Elaboración del Plan de prevención frente a riesgos de la UNF. -Elaboración del Plan de estimación de niveles de riesgos e inventario de zonas vulnerables de la infraestructura de la UNF. 
</t>
  </si>
  <si>
    <t xml:space="preserve">Servicio de adecuación ambientes escalonados en pabellones de aulas de las facultades de Ingeniería Económica, Administración Hotelera y Turismo, Ingeniería de Industrias Alimentarias y laboratorios de cómputo para personas con discapacidad (12 ambientes). 
</t>
  </si>
  <si>
    <t xml:space="preserve">Comprende las actividades de transporte de materiales, herramientas y equipos necesarios, así como la seguridad y salud de los trabajadores que ejecutarán el servicio de mantenimiento. 
</t>
  </si>
  <si>
    <t xml:space="preserve">Comprende los trabajos de mantenimiento de porcelanato y revestimiento de los escalones de cada ambiente. 
</t>
  </si>
  <si>
    <t xml:space="preserve">Comprende los trabajos de mantenimiento de tomacorrientes en los escalones de cada ambiente. 
</t>
  </si>
  <si>
    <t xml:space="preserve">Comprenden los trabajos de mejoramiento de puertas de madera, barras de apoyo antideslizantes, ganchos para colgar muletas, espejos y muros para cumplir con la norma para servicios higiénicos de discapacitados. 
</t>
  </si>
  <si>
    <t xml:space="preserve">Comprende el mantenimiento de tomacorrientes y luminarias en los servicios higiénicos de discapacitados. 
</t>
  </si>
  <si>
    <t xml:space="preserve">Comprende mantenimiento de lavatorios, puntos de agua y puntos desague, con el fin de cumplir con la norma para servicios higiénicos de discapacitados. 
</t>
  </si>
  <si>
    <t xml:space="preserve">Justificación: De acuerdo a la Ley Universitaria N 30220 en el Artículo 40. Cada universidad determina el diseño curricular de cada especialidad, en los niveles de enseñanza respectivos, de acuerdo a las necesidades nacionales y regionales que contribuyan al desarrollo del país. Asimismo, el Artículo 76 del Estatuto de la UNJBG menciona que el currículo se debe actualizar cada tres (3) años o cuando sea conveniente, según los avances científicos y tecnológicos. En este sentido, para la actualización de los currículo de estudios proximos a desarrollarse, es necesario contar con el estudio de demanda social y mercado ocupacional de las 34 carreras profesionales de la universidad, que permita responder a las necesidades del mercado en el ambito profesional. 
</t>
  </si>
  <si>
    <t xml:space="preserve">DESCRIPCION DE LA ACTIVIDAD: 
Se contratará servicio de una empresa persona natural y/o Jurídica que lleve acabo el estudio de demanda social y mercado ocupacional de las 34 carreras profesionales de pregrado brindados por las UNJBG, los resultados serán en forma individual con las particularidades que serán determinadas en el TDR por las carreras profesionales, el estudio implicará el ámbito local, regional, nacional e internacional en las carreras profesionales que así lo determinen. Los aspectos mínimos a considerarse son: 
1. Ubicación ocupacional por cada carrera profesional. 
2. Estudio de oferta y demanda Laboral por cada carrera profesional. 
3. Proyección del mercado laboral por cada carrera profesional. 
4. Demanda de Estudiantes de Quinto Año. 
5. Análisis de información, conclusiones e informe final del estudio de mercado social y mercado ocupacional por cada carrera profesional en forma independiente. 
La meta será contar con 34 informes de estudio de demanda social y mercado ocupacional por cada carrera profesional como herramienta necesaria para el inicio de de propuesta del actualización y/o modificación de la currículo de estudios. 
</t>
  </si>
  <si>
    <t>34,0</t>
  </si>
  <si>
    <t>Seguimiento al graduado y egresado 2019 - 2021</t>
  </si>
  <si>
    <t xml:space="preserve">Justificación: A fin de dar sostenibilidad a las condiciones básicas de calidad mencionados en el Modelo de Licenciamiento Institucional Indicador 51, medio de verificación 3, referido al plan de seguimiento al graduado aprobado por la autoridad competente de la universidad. Se requiere efectuar el seguimiento a los egresados y graduados que permita establecer una relación recíproca, permanente y de vinculación con sus carreras profesionales, para aumentar la competitividad, el incremento del índice de inserción laboral y de empleabilidad. 
</t>
  </si>
  <si>
    <t>carreras profesionales</t>
  </si>
  <si>
    <t xml:space="preserve">
DESCRIPCION DE LA ACTIVIDAD: Se actualizará el plan de seguimiento al graduado y egresado. Para su ejecución dicho plan requerira el servicio de una empresa que desarrollará las siguientes ETAPAS: 
ETAPA 1 : ELABORACION DE BASE DE DATOS 
- Actualización de la base de datos del egresado y graduado levantamiento información 2019 - 2021, de las 34 carreras profesionales con muestra significativa con cada una de ellas. 
- Aplicación de instrumentos de recojo de información de egresados y graduados 2019 -2021 de las 34 carreras profesionales. 
- Procesamiento de información de egresados y graduados 2019 - 2021 de las 34 carreras profesionales. 
-Evaluación de resultados de las 34 carreras profesionales. 
ETAPA 2: MANTENIMIENTO DE LA BASE DATOS 
- Capacitación del seguimiento de egresados y graduados 
- Taller de aplicación de recojo de información 
- Taller de procesamiento de información 
- Taller de evaluación de resultados 
</t>
  </si>
  <si>
    <t xml:space="preserve">Se mejorará el servicio de los laboratorios de química, biología, física y biotecnología, mediante la adquisición de materiales y reactivos necesarios para el desarrollo de las pruebas y/o ensayos de prácticas de las asignaturas y de proyectos de investigación. 
</t>
  </si>
  <si>
    <t xml:space="preserve">Materiales para el desarrollo de los ensayos o pruebas en los laboratorios, tales como: materiales de vidrio, alfileres entomológicos, gasas, guantes, etc., para el desarrollo de las pruebas y/o ensayos de prácticas de las asignaturas y de proyectos de investigación. 
</t>
  </si>
  <si>
    <t xml:space="preserve">Reactivos de tipo ácidos, bases, sales, solventes alcoholes), aldehidos, indicadores químicos para el desarrollo de pruebas o ensayos químicos tales como: Acido clorhídrico, sulfúrico, nítrico, etc., para el desarrollo de las pruebas y/o ensayos de prácticas de las asignaturas y de proyectos de investigación. 
</t>
  </si>
  <si>
    <t xml:space="preserve">Reactivos para el análisis de muestras específicas tales como: reactivo para la determinación de fosfata alcalina, reactivo para la determinación de transaminasas, etc., para el desarrollo de las pruebas y/o ensayos de prácticas de las asignaturas y de proyectos de investigación. 
</t>
  </si>
  <si>
    <t xml:space="preserve">Insumos empleados como medios de cultivo (agar agar, agar macconkey), y como medio de enfriamiento (nitrógeno líquido); además de ciertos aldehídos como el formol, para el desarrollo de las pruebas y/o ensayos de prácticas de las asignaturas y de proyectos de investigación. 
</t>
  </si>
  <si>
    <t xml:space="preserve">Instrumentos para el desarrollo de ensayos en el laboratorio de física, tales como: vernier digital, micrómetro digital, regla metálica, tensiómetro digital inalámbrico, kit completo para tubo venturi, kit para el estudio de óptica, etc., para el desarrollo de las pruebas y/o ensayos de prácticas de las asignaturas y de proyectos de investigación. 
</t>
  </si>
  <si>
    <t xml:space="preserve">DENTRO DE LOS FACTORES QUE INPIDEN A LOS ESTUDIANTES DE LA UNIVERSIDAD NACIONAL AUTONOMA DE CHOTA SON CONDICIONES ECONOMICAS, ZONA DE PROCEDENCIA, VACACION ENTRE OTROS. POR LO QUE SE TIENE LA NECESIDAD DE EVALUAR SI LAS CARRERAS SON CONVENIENTES PARA EL MERCADO DE SU LOCALIDAD.: PUBLICO OBJETIVO COMUNIDAD UNIVERSITARIA. TEMATICA: PERTINENCIA DE CARRERAS 
</t>
  </si>
  <si>
    <t xml:space="preserve">Se fortalecerá los servicios que brinda la Oficina de Tecnologías de la Información para asegurar un servicio de calidad en las actividades académicas y administrativas de la universidad asegurando un adecuado resguardo de la información y el desarrollo de las actividades académicas a través de un sistema de aula virtual integrado al SIGAU. 
</t>
  </si>
  <si>
    <t>Docentes, estudiantes y personal no docente de la universidad</t>
  </si>
  <si>
    <t xml:space="preserve">Servicio de Backup en la nube, realizando el respaldo de los servidores virtuales, que contienen los sistemas de información, base de datos de la UNAAA, teniendo respaldo de la información de manera externa, utilizando un espacio en la nube por el tiempo de un año; con licencia de recurencia anual, instalación realizada por la Oficina de Tecnologia de Información. 
</t>
  </si>
  <si>
    <t xml:space="preserve">Proveer de las licencias respectivas para el uso de software en el desarrollo de las actividades académicas y de investigación para SPSS (software estadístico para el procesamiento de datos de los proyectos de investigación), MICROSOFT OFFICE 365 (licencia que nos permite crear, acceder y compartir documentos del paquete Office, en tiempo real y una serie de herramientas que permitirán interactuar en el desarrollo de las actividades académicas y administrativas), AUTOCAD, entre otros. 
</t>
  </si>
  <si>
    <t xml:space="preserve">Servicio para la integración del Sistema de Aula Virtual al Sistema Integrado de Gestión Académica Universitaria (SIGAU), con esta integración se pierde el proceso de traslado de información de un sistema a otro de forma manual, siendo responsable la Oficina de Tecnología de Información de la UNAAA; dando la conformidad en la implementación y puesta a producción la integración del aula virtual con integración al SIGAU. 
</t>
  </si>
  <si>
    <t xml:space="preserve">Optimización de las actividades académicas en la Universidad Nacional Autónoma de Chota - UNACH, a través de la instalación de los siguientes módulos informáticos: Cronograma académico; programación de cursos; programación de horarios; matrículas; homolagión; ingreso de notas; impresión de actas; certificados de estudios; constancia de matrículas; reportes estadísticos; seguimiento al egresado (grados y títulos); evaluación docente; aula virtual; repositorio de tesis, trabajos de investigación y habilitación (alineados a requerimientos de CONCYTEC y a SUNEDU); y sistema de gestión documentaria. 
</t>
  </si>
  <si>
    <t xml:space="preserve">Optimización de las actividades de investigación en la Universidad Nacional Autónoma de Chota - UNACH, a través de la instalación de los siguientes módulos informáticos: Registro, seguimiento y monitoreo de proyectos de investigación (docentes y alumnos); Seguimiento de la presentación de tésis de alumnos; y publicación de artículos científicos en repositorio OJS (Open Journal System), alineado a SUNEDU Y CONCYTEC. 
</t>
  </si>
  <si>
    <t xml:space="preserve">Mejoramiento de las actividades de gestión del Instituto de Investigación y de las actividades de tutoría por parte de los docentes. 
</t>
  </si>
  <si>
    <t xml:space="preserve">Equipos de cómputo (laptop) que permitirán el desarrollo de actividades inherentes al Instituto de Investigación de la Universidad, para el uso en actividades del docente responsable del instituto y los docentes investigadores. 
</t>
  </si>
  <si>
    <t>2,0</t>
  </si>
  <si>
    <t>3,0</t>
  </si>
  <si>
    <t xml:space="preserve">Mejoramiento de los servicios de la biblioteca virtual mediante la suscrición a base de datos de bibliotecas, revistas y servicios de paquetes electrónicos, base de datos de investigación, aplicaciones y servicios en la nube, entre otros. 
</t>
  </si>
  <si>
    <t>Servicio de acceso a base de datos de bibliotecas</t>
  </si>
  <si>
    <t xml:space="preserve">Servicio de acceso a la base de datos de bibliotecas digitales a través de EBSCO para la consulta de textos completos, artículos científicos, publicaciones académicas etc., para los docentes y estudiantes. Suscripción anual otorgada por EBESCO, que permite el acceso a servicio de biblioteca especializada por cada programa de estudios, acceso a revistas y servicios de paquetes electrónicos, base de datos de investigación, aplicaciones y servicios en la nube, audiolibros académicos, etc. con más de 15800 títulos de revistas científicas a texto completo. El precio es definido por la cantidad de estudiantes y docentes; y por programa de estudios que ofrece la Universidad. 
</t>
  </si>
  <si>
    <t xml:space="preserve">Servicio que permitirá el fortalecimiento de capacidades de los docentes para el desarrollo de las actividades de tutoría a los estudiantes 
</t>
  </si>
  <si>
    <t>L.2.2. Implementar mecanismos de soporte para los estudiantes de la ESTP, que contribuyan a la permanencia y graduación oportuna.</t>
  </si>
  <si>
    <t xml:space="preserve">Servicio para el desarrollo de capacitaciones a 12 docentes nombrados para el desarrollo de actividades de tutoría y seguimiento a los estudiantes, con la finalidad de disminuir la deserción y mejorar el rendimiento estudiantil; el desarrollo de la presente actividad durante el presente año académico permitirá la formación de docentes tutores. 
</t>
  </si>
  <si>
    <t xml:space="preserve">La propuesta contiene las capacitaciones que permitirán a los docentes potenciar la práctica pedagógica, actualizar sus conocimientos de especialidad, generar investigación científica y contribuir a su desarrollo personal; esto redundará en la mejora de sus competencias, a fin de brindar una educación de calidad. 
</t>
  </si>
  <si>
    <t xml:space="preserve">El Taller de Planificación del sistema de evaluación será brindado por una persona jurídica, con experiencia en capacitación en el tema a otras universidades publicas y privadas. 
Consiste en desarrollar un evento de capacitación virtual dirigido a Docentes para fortalecer sus capacidades de mejora en la evaluación y que permita brindar información, tanto a docentes como a estudiantes, acerca del logro de los aprendizajes del curso y tomar decisiones en base a ello. El taller permitirá revisar los propósitos y tipos de evaluación, como son la evaluación continua, la evaluación del desempeño, entre otros. De esta manera, los docentes participantes analizarán el sistema de evaluación de cursos y, con la guía y retroalimentación de un tutor, identificarán las mejoras que sean pertinentes para garantizar la verificación del logro de los aprendizajes esperados en sus cursos 
Numero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El sílabo desde el enfoque por competencias 
Diseño curricular y congruencia curricular 
Alineamiento constructivo 
Planificación del sílabo 
Estructura: Propósitos, contenidos, estrategias formativas y sistema de evaluación. 
Competencias, capacidades, desempeños, indicadores, logros de aprendizaje y evidencia. 
Evaluación desde el enfoque por competencias 
Evaluación centrada en resultados de aprendizaje 
Redacción de resultados de aprendizaje 
Taxonomía de Bloom 
Evaluación centrada en resultados de aprendizaje 
Evaluación mediante rúbricas 
Recursos digitales 
</t>
  </si>
  <si>
    <t xml:space="preserve">
El Taller de Planificación del sistema de evaluación será brindado por una persona jurídica, con experiencia en capacitación en el tema a otras universidades publicas y privadas. 
Consiste en desarrollar un evento de capacitación virtual dirigido a Docentes para fortalecer las competencias didácticas mediante el desarrollo del taller de Estrategias y Habilidades Didácticas en la formación basada en Competencias permite una aproximación teórica y práctica a la problemática de la formación profesional desde una visión sistémica, crítica y reflexiva para aplicar los principios básicos hacia una educación innovadora y emprendedora que requiere el contexto actual. En este taller se fortalecerán las habilidades docentes esenciales que necesita desarrollar para propiciar aprendizajes significativos, mediante el manejo de estrategias didácticas que promuevan una enseñanza efectiva y que estén dirigidas a garantizar la calidad educativa. 
Numero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Formación integral, rol y perfil del docente 
Currículo basado en competencias 
Estrategias didácticas para la formación académico-profesional 
Plan de clases mediante la aplicación de las estrategias didácticas 
</t>
  </si>
  <si>
    <t xml:space="preserve">El Taller de Análisis de datos del trabajo de investigación será brindado por una persona jurídica, con experiencia en capacitación en el tema a otras universidades públicas y privadas. 
Consiste en desarrollar un evento de capacitación virtual dirigido a docentes para reforzar los conceptos teóricos básicos adquiridos por los docentes en sus maestrías y enfocarlos en la aplicación práctica en el análisis de la información recolectada, permitiendo al docente fortalecer las competencias didácticas para elaborar su base de datos y realizar la descripción y análisis de información para lo futuros trabajos de investigación a realizar. En este taller se fortalecerán las habilidades docentes esenciales que necesita desarrollar para propiciar aprendizajes significativos, mediante el manejo de conceptos teóricos y manejo de los mismos que promuevan una enseñanza efectiva y que estén dirigidas a garantizar la calidad educativa.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Elaboración de la base de datos 
Estadística descriptiva 
Estadística inferencial 
</t>
  </si>
  <si>
    <t xml:space="preserve">El Taller de redacción del artículo de investigación será brindado por una persona jurídica, con experiencia en capacitación en el tema a otras universidades públicas y privadas. 
Consiste en desarrollar un evento de capacitación virtual dirigido a docentes, para fortalecer y desarrollar los conceptos básicos y herramientas para redactar y publicar un artículo científico, de tal forma que se facilite el proceso de transmisión de información científica de forma eficaz. En este taller se fortalecerán las habilidades esenciales que necesita el docente para redactar y publicar artículos científicos, asimismo garantizará las investigaciones mediante el manejo de estrategias didácticas que promuevan una enseñanza efectiva y que estén dirigidas a garantizar la calidad educativa. 
Número de docentes Participante: 24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Redacción de Materiales y Métodos 
Redacción de Resultados 
Redacción de Discusión 
Redacción de Introducción y Resumen 
Normas de Referenciación y gestores de referencias 
Identificación de revista científica adecuada 
Consideraciones para publicación 
</t>
  </si>
  <si>
    <t xml:space="preserve">El Taller de control estadístico de procesos será brindado por una persona jurídica, con experiencia en capacitación en el tema a otras universidades públicas y privadas. 
Consiste en desarrollar un evento de capacitación virtual dirigido a Docentes para fortalecer sus capacidades en el Control estadístico de procesos que permita brindarle al participante herramientas y conceptos que le permitan entender y aplicar en control de procesos en los productos, servicios y/o procesos de la organización, conduciéndolo a obtener eficacia en el aseguramiento de calidad de resultados. El taller permitirá entender y aplicar en control de procesos estadísticos aumentando la confiabilidad de las investigaciones.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al Control Estadístico de Procesos. Evolución de la Calidad. Aseguramiento de Calidad. Definición de Procesos. Tipos de Procesos. Variabilidad de un Proceso. 
Gráficos de Control. Objetivos. Tipos de Gráficos de Control. 
Gráficos de control por variables. Gráficos por subgrupos. Gráficos individuales. ARL del gráfico de control por variables. 
Gráficos de control por atributos. Gráficos p y np. Gráficos c y u. ARL del gráfico de control por atributos. 
Monitoreo de los gráficos de control. Los 8 tests de monitoreo. 
Otros tipos de gráficos de control. Gráficos para medianas. Gráficos Bayesianos de proporción. 
Gráficos de control multivariados. Introducción. Supuestos. 
Gráficos de control T2 de Hotelling. Fase I. Fase II. Estimación de Di. 
Indices de capacidad de proceso. Supuestos. Cp y su intervalo de confianza. Cpk y su intervalo de confianza. Cpm - Cpmk y su intervalo de confianza. Indices de capacidad de procesos para variables no normales. 
</t>
  </si>
  <si>
    <t>Curso; Estudio de Vida útil en Alimentos</t>
  </si>
  <si>
    <t xml:space="preserve">El Taller de Estudio de Vida útil en Alimentos será brindado por una persona jurídica, con experiencia en capacitación en el tema a otras universidades públicas y privadas. 
Consiste en desarrollar un evento de capacitación virtual dirigido a Docentes para explicar los diferentes enfoques y métodos para el estudio vida útil de los alimentos. El taller permitirá entender y detallar los tipos y metodologías en la estabilidad de alimentos a base a criterios fisicoquímicos y microbiológicos.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Base legal peruana y reglamentaria internacional. 
Mecanismos de Deterioro y alteración de los alimentos 
Factores que afectan la vida útil 
Factores Intrínsecos 
Factores extrínsecos 
Diferencias entre fecha de Consumo preferente y fecha de Caducidad 
Peligros a considerar durante la vida útil de productos conservados en frio. 
Etapas para la determinación de la vida útil 
Carecterísticas de los principales peligros asociados a la vida útil. 
Criterios Microbiológicos relevantes para la vida útil de los productos alimenticios 
Informe de laboratorio para los estudios de durabilidad y desafío en relación a Listeria monocytogenes. 
Ejemplo de caso práctico para el diseño del estudio de validación de vida útil 
</t>
  </si>
  <si>
    <t xml:space="preserve">El Taller de Curso de Capacitación en STATA para Economistas será brindado por una persona jurídica, con experiencia en capacitación en el tema a otras universidades públicas y privadas. 
Consiste en desarrollar un evento de capacitación virtual dirigido a Docentes para lograr el manejo y aplicación del software STATA para economistas tanto en el modo interactivo como mediante archivos de ejecución por lotes (dofiles). El taller permitirá entender y detallar datos estadísticos descriptivos, gráficos, estimaciones y post estimación de modelos econométricos de corte transversal y panel de datos en investigaciones económicas.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STATA y sus recursos 
Manejo de datos 
Gráficos 
Estadísticas: resumen y tablas 
ANOVA y otros métodos de comparación 
Análisis de regresión lineal 
Diagnósticos de una regresión 
Regresión robusta 
Regresión logística 
Datos de panel 
Análisis de componentes principales y conglomerados 
Introducción a la programación 
</t>
  </si>
  <si>
    <t xml:space="preserve">El Taller de Curso de Capacitación en Econometría Aplicada con R-Básico será brindado por una persona jurídica, con experiencia en capacitación en el tema a otras universidades públicas y privadas. 
Consiste en desarrollar un evento de capacitación virtual dirigido a Docentes de la facultad de Ingeniería Económica para lograr el manejo y aplicación del software R, proporcionando las bases del lenguaje de programación estadística R, el cual permitirá escribir programas que lean, manipulen y analicen datos cuantitativos. El taller permitirá entender y detallar el análisis de series de tiempo, se verán diversos métodos para el análisis de datos de con estructura temporal, modelos autor regresivos y de tendencia, entre otros.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Introducción a R 
Editores especializados 
Importación y exportación de datos 
Gestión de datos 
El modelo de regresión lineal 
Error de especificación 
Multicolinealidad 
Heteroscedasticidad 
Autocorrelación serial 
</t>
  </si>
  <si>
    <t>Curso: Marketing digital para empresas turísticas</t>
  </si>
  <si>
    <t xml:space="preserve">El Taller de Curso de Capacitación en Marketing digital para empresas turísticas será brindado por una persona jurídica, con experiencia en capacitación en el tema a otras universidades públicas y privadas. 
Consiste en desarrollar un evento de capacitación virtual dirigido a docentes para Brindar las herramientas para diseñar y rediseñar las estrategias del sector turístico que apoyen a mantener una sostenibilidad financiera y una generación de impacto positivo social y medio ambiental. El taller permitirá diseñar estrategias, acciones y campañas de marketing en los diferentes canales digitales, trabajando directamente con las distintas tipologías de empresas, productos y servicios turísticos. 
Número de docentes Participante: 51 docentes de las Facultades de Ingeniería de Industrias Alimentarias, Ingeniería Económica y Administración de hotelera y Turismo 
Responsable de la actividad : Unidad de Proyectos de Investigación y Capacitación. 
Indicador: Porcentaje de docentes capacitados. 
Método de cálculo: (N de docentes capacitados / N Total de docentes de la UNF) x 100 
Temario del taller: 
Contexto del turismo en el mundo post pandemia. 
Transformando tecnológicamente el modelo de negocios de tu empresa de turismo. 
Creando tu empresa digital de turismo. 
Creando el Plan de marketing digital. 
</t>
  </si>
  <si>
    <t>Curso: Planificación y Gestión del Turismo</t>
  </si>
  <si>
    <t xml:space="preserve">Desarrollar técnicas para la construcción de productos turísticos de forma concertada y participativa, dominando las tres etapas de su proceso de construcción: análisis, implementación y marketing. Temario: ? Modelo de planificación de destinos turísticos ? Etapas de desarrollo de destinos turísticos ? Diseño de experiencias turísticas ? Prácticas de turismo sostenible y city marketing 
</t>
  </si>
  <si>
    <t xml:space="preserve">En la evaluación para el licenciamiento institucional, la UNE en el área de investigación alcanzó quintil 1 debido a pocos artículos científicos publicadas en revistas indexadas. La causa fundamental se asocia a las limitadas competencias investigativas de los docentes ordinarios. Para superar la limitación identificada en el proceso de licenciamiento, se organizará asistencia técnica por expertos con experiencia en investigación y publicaciones científicas, en el desarrollo metodológico y sistemático de investigación a 248 docentes que realizan investigación en el presente año en la UNE. Con la implementación de la acción se logrará acortar las brechas brechas y lograr la consolidación de la investigación formativa en los estudiantes de pregrado y posgrado previsto en el nuevo diseño curricular por competencias en aplicación del Artículo 40 de Ley Universitaria y mejorar las condiciones básicas de calidad establecidas por SUNEDU. La acción permitirá fortalecer la capacidad investigativa estandarizado de los docentes para contribuir en el proceso formativo del estudiante y lograr el perfil del egresado y su correspondiente egreso pronto con la elaboración oportuna de la tesis. 
</t>
  </si>
  <si>
    <t xml:space="preserve">Fortalecer las competencias de los docentes en el proceso de investigación, para el desarrollo de la enseñanza aprendizaje. 
</t>
  </si>
  <si>
    <t>248,0</t>
  </si>
  <si>
    <t xml:space="preserve">La articulación de la malla curricular con la investigación formativa, es hasta el 5to ciclo luego de ahí procede la investigación final con los talleres de investigación I,II y III para dejar listo el proyecto y desarrollar la tesis, (Investigación final) a partir de noveno ciclo necesitan el acompañamiento y de seguimiento hasta concluir su tesis. Por otro lado, el acompañamiento del desarrollo de la tesis por los decentes ordinarios se hace enviable dado que la UNE afronta un déficit del 40 % docentes estables, que conducen a la necesidad de contratos docentes. Asimismo, la mayoría de nuestros estudiantes han sido afectados por el COVID -19, que muchos de ellos corren el riesgo de no titularse en los próximos años, por problemas económicos y familiares. La acción consiste en asesorar al tesista en la selección adecuado de las fuentes de información y construcción de la base teórica que sustente la relación de las variables, diseño y validación de los instrumentos de investigación, tratamiento e interpretación de datos, y la redacción del informe final para la sustentación; se ejecutará en el segundo semestre del 2021 que permitirá garantizar el acompañamiento del desarrollo de 334 tesis e igual número de estudiantes de pregrado beneficiados, a fin de que los egresados logren titularse en tiempo razonable e incrementar las investigaciones en la UNE. 
</t>
  </si>
  <si>
    <t xml:space="preserve">Garantizar el acompañamiento durante el desarrollo del trabajo de investigación, a fin de que los egresados logren titularse oportunamente. 
</t>
  </si>
  <si>
    <t>334,0</t>
  </si>
  <si>
    <t>ADQUISICIÓN DE UNA PLATAFORMA DE APRENDIZAJE INTERACTIVO DEL INGLÉS</t>
  </si>
  <si>
    <t xml:space="preserve">En el Plan Curricular del 2020, se ha incorporado el idioma inglés en el primer y segundo ciclo como cursos obligatorias para todo los estudiantes de la UNE. Su implementación en el presente año se dificulta por escasa oferta de docentes con grado académico de maestro/magister en inglés. Para atender de forma adecuada, se plantea la alternativa de adquirir 1600 licencias (800 estudiantes de la promoción 2021 y 800 estudiantes de la promoción 2022) para los alumnos para el aprendizaje del idioma inglés con el soporte de una plataforma e-Learning con exámenes homologados internacionalmente. El conocimiento del idioma, fortalecerá las competencias investigativas de los estudiantes a través de acceso de fuentes de información en el idioma inglés, facilitar su movilidad y el intercambio de experiencias internacionales. 
</t>
  </si>
  <si>
    <t xml:space="preserve">PROYECTO. Fortalecer las competencias investigativas de los estudiantes, facilitar su movilidad y el intercambio de experiencias internacionales, mediante el conocimiento y uso del idioma inglés. 
</t>
  </si>
  <si>
    <t>1600,0</t>
  </si>
  <si>
    <t>2.6.61.3 99</t>
  </si>
  <si>
    <t xml:space="preserve">Desarrollar diseño de mallas curriculares por módulos para 38 programas de estudios de diferentes Facultades que, permita al estudiante lograr competencias de manera progresiva y su certificación que lo habilite para desempeñarse en funciones básicas e intermedias de la profesión. Asimismo, permitirá a la universidad evaluar las competencias logradas por el estudiante en el semestre/año académico y garantizar el logro del perfil de egreso del programa de estudios y alcanzar los estándares de calidad de los modelos nacionales o internacionales. Otro valor del Plan será fortalecer la capacidad de los docentes en el diseño de mallas curriculares por módulos y certificaciones de competencias laborales y profesiones para el empleo progresivo en el campo profesional de los programas ofertadas por la UNE. 
</t>
  </si>
  <si>
    <t xml:space="preserve">PROYECTO. Permitir que el estudiante logre las competencias de manera progresiva y su certificación que lo habilite para desempeñarse en funciones básicas e intermedias de la profesión. Asimismo permitirá a la universidad evaluar las competencias logradas por el estudiante en el semestre/año académico y garantizar el logro del perfil de egreso del programa de estudios 
</t>
  </si>
  <si>
    <t>25,0</t>
  </si>
  <si>
    <t>VICEPRESIDENCIA ACADEMICA
DIRECCIÓN DE ASUNTOS ACADÉMICOS
ESCUELAS PROFESIONALES
ALUMNOS
PADRES DE FAMILIA</t>
  </si>
  <si>
    <t xml:space="preserve">La UNMSM ha generado un incremento sostenido durante los últimos años en el indicador de investigación en el Ranking SCImago. Sin embargo, el indicador de innovación está presentando un comportamiento opuesto. Existe un portafolio de patentes con poca visibilidad comercial, por ello el emprendimiento puede ser un mecanismo para dinamizar la transferencia de las tecnologías protegidas desde la Universidad. Resultados esperados: Spin-offs universitarias creadas; Licencias a Spin-offs universitarias; Participación en concursos/premios internacionales. 
</t>
  </si>
  <si>
    <t>5,0</t>
  </si>
  <si>
    <t xml:space="preserve">LA RED DE CABLEADO ESTRUCTURADO DE LA UNIVERSIDAD NACIONAL HERMILIO VALDIZAN ENLAZA TODO EL EQUIPAMIENTO INFORMATICO A TRAVES DE UNA EXTENSA RED INFORMATICA (LAN) QUE COMPRENDE NUMEROSOS EQUIPOS QUE SIRVEN COMO ENLACES Y HACEN POSIBLE LA CONECTIVIDAD DE LOS DIVERSOS LABORATORIOS DE COMPUTO, OFICINAS ADMINISTRATIVAS Y DEMAS AMBIENTES DISTRIBUIDOS POR TODO EL CAMPUS UNIVERSITARIO; LOS SWITCHES O CONMUTADORES SON PARTE FUNDAMENTAL EN ESTA RED DADO QUE ES UN DISPOSITIVO DE INTERCONEXION UTILIZADO PA 
LA MEJORA Y ADECUACION DE LOS LABORATORIOS DE ODONTOLOGIA EN EL AREA DE DIAGNOSTICO CLINICO, DIAGNOSTICO POR IMAGENES, DE TRATAMIENTO PARA NIÑOS Y ADULTOS, Y LOS LABORATORIOS DE SIMULACION, ADEMAS DE LAS CONDICIONES FISICAS DE LAS MISMAS Y SOBRE TODO TENIENDO EN CUENTA QUE SOMOS UNA CARRERA DE ALTO RIESGO POR LAS CONDICIONES ACTUALES DE LA CRISIS SANITARIA POR EL COVID 19, SE HACE NECESARIO LA MEJORA Y ADECUACION DE LOS LABORATORIOS YA QUE LA CARRERA DE ODONTOLOGIA TIENE COMO OBJETIVO FORMAR AL ESTUDIANTE PARA QUE SE DESEMPEÑE EN ODONTOLOGIA CLINICA, ASI COMO EN LAS AREAS; INVESTIGATIVA, DOCENTE Y DE SALUD PUBLICA. ESTA FORMACION LE PERMITE AL ODONTOLOGO VALDIZANO JUGAR UN ROL MUY IMPORTANTE EN ESTOS CAMPOS DISCIPLINARES, GARANTIZANDO A LA POBLACION EL DERECHO A UNA ATENCION EN SALUD BUCAL EFICIENTE, EFICAZ, OPORTUNA Y DE CALIDAD. CONTANDO CON LABORATORIOS ADECUADOS CONTRIBUIREMOS A LA MEJORA DE LA CALIDAD DEL SERVICIO EDUCATIVO Y TAMBIEN PARA FINES DE INVESTIGACION, DESARROLLO E INNOVACION. FORTALECEREMOS LA FORMACION INTEGRAL DE LOS ESTUDIANTES DE ODONTOLOGIA Y QUE RESPONDA A LOS CONTEXTOS ACTUALES Y FUTUROS. 
LA UNIVERSIDAD NACIONAL HERMILIO VALDIZAN REQUIERE LA IMPLEMENTACION DE LOS PROCESO DE INNOVACION, UN ESPACIO DE CREATIVIDAD Y UNA SERIE DE PROTOCOLOS PARA QUE JOVENES, TECNICOS, EMPRESAS PRIVADAS Y ORGANIZACIONES DE LA SOCIEDAD CIVIL PARTICIPEN EN LA RESOLUCION DE PROBLEMAS DEL ENTORNO MEDIANTE LA APLICACION DE RECURSOS LOCALES ESPECIFICOS. PERMITEN LA COLABORACION ENTRE EL SECTOR PRIVADO, EL SECTOR ACADEMICO Y LA SOCIEDAD CIVIL. EL LABORATORIO DE INNOVACION, DE LA UNIVERSIDAD NACIONAL HERMILIO VALDIZAN, UN ESPACIO MULTIUSO, CON CONDICIONES FUNCIONALES, DE TAMAÑO, UBICACION, FLEXIBILIDAD, ESPACIOS DE OFICINA, DE REUNIONES, DE TALLERES, DE ELABORACION DE PROTOTIPOS, AMBIENTES CREATIVOS, AMOBLADOS Y EQUIPADOS, DONDE JOVENES, DOCENTES, EMPRESAS PRIVADAS, ORGANIZACIONES DE LA SOCIEDAD CIVIL ENTRE OTROS, QUIENES FORMAN PARTE DE ESTE ECOSISTEMA INNOVADOR, PUEDAN TRABAJAR DE MANERA COLABORATIVA EN LA CO-CREACION DE SOLUCIONES A LOS PROBLEMAS Y NECESIDADES DE NUESTRA REGION Y DE LA SOCIEDAD. UN ESPACIO EN EL QUE SE EFECTIVIZARIA LA INTERACCION Y ARTICULACION, DE LA CUADRUPLE HELICE: GOBIERNO, LA ACADEMIA, EMPRESA Y SOCIEDAD CIVIL. 
</t>
  </si>
  <si>
    <t>2438935-ADQUISICIÓN DE KITS DE EQUIPOS MÉDICOS DE LABORATORIO O DE CAMPO O PRODUCTOS RELACIONADOS; EN EL(LA) OPTIMIZACION DEL LABORATORIO DE BIOTECNOLOGIA DE LA UNIVERSIDAD NACIONAL HERMILIO VALDIZÁN, DISTRITO DE PILLCO MARCA, PROVINCIA HUANUCO, DEPARTAMENTO HUANUCO</t>
  </si>
  <si>
    <t xml:space="preserve">SWIITCHES DE 48 PUERTOS GIGABIT 10/100/1000, 04 10 G PUERTOS UPLINK PARA FIBRA SFP 
</t>
  </si>
  <si>
    <t>11,0</t>
  </si>
  <si>
    <t xml:space="preserve">AUTOCLAVE MODELO CON 2000 W DE POTENCIA 
</t>
  </si>
  <si>
    <t>6,0</t>
  </si>
  <si>
    <t xml:space="preserve">EQUIPO DE SIMULACION DENTAL CON FIJACION LIFT O -MAT 
</t>
  </si>
  <si>
    <t>9,0</t>
  </si>
  <si>
    <t xml:space="preserve">AIRE ACONDICIONADO PISO- TECHO R410a 
</t>
  </si>
  <si>
    <t>8,0</t>
  </si>
  <si>
    <t xml:space="preserve">COMPRESORA DE TORNILLO CON MOTOR DE 30 HP 
</t>
  </si>
  <si>
    <t xml:space="preserve">EQUIPO RAYOS X DENTAL DE ALTA TENCION 70KV 
</t>
  </si>
  <si>
    <t xml:space="preserve">COMPUTADORA INTEL CORE I7-9700E, 3.0 GHZ 
</t>
  </si>
  <si>
    <t>7,0</t>
  </si>
  <si>
    <t xml:space="preserve">IMPRESORA A COLOR 
</t>
  </si>
  <si>
    <t xml:space="preserve">EQUIPO DE SONIDO PORTATIL CON CONEXION INALAMBRICA Y BATERIA INTERNA RECARGABLE 
</t>
  </si>
  <si>
    <t xml:space="preserve">EQUIPO DE SONIDO BLUETOOTH CON CAPACIDAD DE 1 DISCO,PUERTOS USB,HDMI Y REPRODUCTOR MP3 
</t>
  </si>
  <si>
    <t xml:space="preserve">AUDIFONOS INALAMBRICO TIPO VINCHA CON BATERIA RECARGABLE 
</t>
  </si>
  <si>
    <t xml:space="preserve">IMPRESORA 3D CON RESOLUCION DE 100-400 MICRONES 
</t>
  </si>
  <si>
    <t xml:space="preserve">CNC 30X20 CON MARCO DE TORNILLO DE BOLA DE 4 EJES 
</t>
  </si>
  <si>
    <t xml:space="preserve">CAMARA 360 CON SISTEMA VR ESFERICO DE 16 LENTES DE EXTREMO A EXTREMO 
</t>
  </si>
  <si>
    <t xml:space="preserve">LICENCIA CNC SIMULATOR 
</t>
  </si>
  <si>
    <t xml:space="preserve">ESCANER 3D CON PLATAFORMA GIRATORIA 
</t>
  </si>
  <si>
    <t xml:space="preserve">MAQUINA CORTADORA LASER CON VOLTAJE DE 15KV Y POTENCIA DE 40W 
</t>
  </si>
  <si>
    <t xml:space="preserve">PROYECTOR MULTIMEDIA CON TECNOLOGIA 3LCD DE 3 CHIPS 
</t>
  </si>
  <si>
    <t xml:space="preserve">TELEVISOR SMAR TV CON PANTALLA 4K NANOCELL DE 65&amp;#39;&amp;#39; 
</t>
  </si>
  <si>
    <t xml:space="preserve">PIZARRA CON PANTALLA TACTIL LCD DE 55 ,CAMARA FHD. 
</t>
  </si>
  <si>
    <t xml:space="preserve">EXTINTOR DE 12 KG 
</t>
  </si>
  <si>
    <t xml:space="preserve">SILLA GIRATORIA CON MALLA RESPALDO BAJO CON RESISTENCIA DE 120 KG 
</t>
  </si>
  <si>
    <t xml:space="preserve">ECRAN PORTATIL CON FICBRA DE VIDRIO HD 
</t>
  </si>
  <si>
    <t xml:space="preserve">PORTA BANNER ROLL UP CON PARANTE PUBLICITARIO DE ALUMINIO CON SISTEMA ENROLLABLE 
</t>
  </si>
  <si>
    <t>10,0</t>
  </si>
  <si>
    <t xml:space="preserve">JUEGO DE MESA MODULAR X 4 EN GORMA HEXAGONAL ARMADO CON ENCAJES 
</t>
  </si>
  <si>
    <t xml:space="preserve">SILLAS DE COLORES CON PATAS DE ALUMINIO,ASIENTO Y REPOSABRAZOS DE POLIPROPILENODE 22 CM DE ALTO,DISEÑO ERGONOMICO 
</t>
  </si>
  <si>
    <t>40,0</t>
  </si>
  <si>
    <t xml:space="preserve">MESA DE CENTRO CUADRADA FABRICADA EN MELAMINA CON 1 CAJON 
</t>
  </si>
  <si>
    <t xml:space="preserve">MESA PARA IMPRESORA 3D,CNC Y ESCANER 3D FABRICADO EN ESTRUCTURA METALICA 
</t>
  </si>
  <si>
    <t xml:space="preserve">MESA DE TRABAJO A BASE DE MELAMINA 
</t>
  </si>
  <si>
    <t xml:space="preserve">PUFF EN FORMA DE PERA CON ASIENTO DE SEMICUERO IMPERMEABLE 
</t>
  </si>
  <si>
    <t xml:space="preserve">ESCRITORIO EN L FABRICADO EN MELAMINE DE 18MM CON CORTE CURVO Y 3 CAJONES 
</t>
  </si>
  <si>
    <t xml:space="preserve">MODULO PARA PC FABRICADO EN MELAMINE DE 18MM 
</t>
  </si>
  <si>
    <t xml:space="preserve">SOFA DE 3 CUERPOS A BASE DE MADERA CON RELLENO DE ESPUMA ENSAMBLADO 
</t>
  </si>
  <si>
    <t xml:space="preserve">SOFA UNITARIO EN TELA 
</t>
  </si>
  <si>
    <t xml:space="preserve">ESTANTE DE OFICINA EN MELAMINA DE 18MM CON 2 PUERTAS CON LLAVE Y 2 CAJONES 
</t>
  </si>
  <si>
    <t xml:space="preserve">SOPORTE MOVIL PARA TV CON 4 RUEDAS GIRATORIAS OARA PANTALLAS DE PLASMA DE PANTALLA PLANA LED OLED DE 32 A 65 PULGADAS 
</t>
  </si>
  <si>
    <t xml:space="preserve">PIZARRAS MOVILES ACRILICA CON BASE ESTABLLE Y RUEDAS- TRIPLAY FENOLICO 15MM, 1.90X1.2M 
</t>
  </si>
  <si>
    <t xml:space="preserve">MESA DE FULBITO DE 136 CM DE LARGO X 66CM ANCHO X 88 CM DE ALTO 
</t>
  </si>
  <si>
    <t xml:space="preserve">MESA DE PING PONG PLEGABLE CON ESTRUCTURA DE FIERRO Y TABLEROS EN MDF CON SUS RESPECTIVOS ACCESORIOS CON 2.74 M DE LARGOX 1.53 M DE ANCHO Y 0.76M DE ALTO 
</t>
  </si>
  <si>
    <t xml:space="preserve">LOCKERS EN MELAMINA CON 16 DIVISIONES 
</t>
  </si>
  <si>
    <t xml:space="preserve">El Programa estará dirigido a desarrollar proyectos de investigación e innovación por grupos de investigación integrados por docentes y estudiantes. Los proyectos estarán enfocados en la búsqueda de soluciones a problemas de carácter interdisciplinario e interinstitucional en áreas prioritarias enmarcadas en los Objetivos de Desarrollo Sostenible. Permitirá impulsar estrategias que promuevan la participación de Grupos de Investigación (GI) de la UNMSM con GI o similares de otras universidades. 
</t>
  </si>
  <si>
    <t>Responsable: Dirección General de Investigación y Transferencia Tecnológica, Dra. Libertad Alzamora Gonzáles.
Áreas usuarias de la Universidad: Facultades, Institutos o unidades de investigación, unidades de posgrado de las facultades.</t>
  </si>
  <si>
    <t>3.000.000</t>
  </si>
  <si>
    <t xml:space="preserve">Coadyuvar en la adquisición de bienes corrientes que permitan fomentar la cooperación interinstitucional en investigación e innovación con al menos siete (7) universidades, con la participación de al menos 14 GI de la UNMSM y un número similar de GI de otras universidades. 
</t>
  </si>
  <si>
    <t>1.200.000</t>
  </si>
  <si>
    <t xml:space="preserve">Facilitar la adquisición de equipamiento necesario para asegurar la ejecución de los proyectos interdisciplinarios que permita fomentar la cooperación interinstitucional en investigación e innovación. 
</t>
  </si>
  <si>
    <t>1.800.000</t>
  </si>
  <si>
    <t xml:space="preserve">El Programa está dirigido al fortalecimiento de las líneas de investigación, reconocidas en la UNMSM, que desarrollan los Grupos de Investigación (GI). Los GI son las unidades básicas de la investigación en la UNMSM y tienen como objetivos principales la generación de conocimiento en I+D+i, la investigación formativa en el pregrado y científica en el posgrado. El cumplimiento de estos objetivos requiere, además de los investigadores, de recursos financieros y no financieros. 
</t>
  </si>
  <si>
    <t>Responsable: Dirección General de Investigación y Transferencia Tecnológica, Dra. Libertad Alzamora Gonzáles. 
Áreas usuarias de la Universidad: Facultades, Institutos o unidades de investigación, unidades de posgrado de las facultades.</t>
  </si>
  <si>
    <t>2.231.686</t>
  </si>
  <si>
    <t xml:space="preserve">Fortalecimiento de las Líneas de Investigación de los Grupos de Investigación de la UNMSM, en las cinco (5) áreas prioritarias del Plan Estratégico Nacional en Ciencia, Tecnología e Innovación (PNCTI-2006-2021). 
</t>
  </si>
  <si>
    <t>200,0</t>
  </si>
  <si>
    <t xml:space="preserve">Mejoramiento del servicio de recursos electrónicos que ofrece la Biblioteca Central: Contribución, reforzamiento e incremento al conjunto de recursos electrónicos que ofrece la Universidad a los estudiantes y docentes de pregrado y posgrado de la comunidad sanmarquina para acceder a contenidos actualizados y que favorezcan en el desarrollo de la investigación científica y la enseñanza - aprendizaje. 
</t>
  </si>
  <si>
    <t xml:space="preserve">Suscripción a un conjunto de plataformas que contribuyen a la visibilidad de los recursos electrónicos que suscribe la Universidad y de bases de datos científicas de contenidos científicos y multidisciplinarios con una alta frecuencia de uso por los usuarios de la comunidad sanmarquina. 
</t>
  </si>
  <si>
    <t xml:space="preserve">Obtener información actualizada de la situación laboral de los egresados de los 17 Programas Académicos de pregrado de las 11 Facultades de la Universidad Nacional del Callao, identificando los principales componentes que influyen en su inserción laboral con lo cual se aspira obtener un conocimiento más completo que permita observar las distintas características que influyen en su integración al mercado de trabajo; y rediseñar los Planes de Estudios de los programas académicos alineado a los requerimientos de la Ley Universitaria 30220 y modelo de calidad del SINEACE bajo un enfoque por competencias, asegurando la pertinencia interna y externa del perfil de egreso de cada uno de los programas. 
</t>
  </si>
  <si>
    <t xml:space="preserve">
Obtener información de la actualización de los 17 Programas Académicos de pregrado de la Universidad Nacional del Callao, identificando los principales componentes con lo cual se aspira obtener un conocimiento más completo que permita observar las distintas características que influyen en su integración al mercado de trabajo; y rediseñar los Planes de Estudios de los programas académicos alineado a los requerimientos de la Ley Universitaria 30220 y modelo de calidad del SINEACE bajo un enfoque por competencias, asegurando la pertinencia interna y externa del perfil de egreso de cada uno de los programas. 
</t>
  </si>
  <si>
    <t>Movilidad estudiantil</t>
  </si>
  <si>
    <t xml:space="preserve">El programa de Excelencia Académica tiene un impacto positivo en la UNALM puesto que los becarios durante el programa fortalecerán competencias de innovación habilidades digitales para el sector agroalimentario y al finalizar los cursos llevados serán convalidados en la UNALM hasta 12 créditos; es dirigido a estudiantes del 4to nivel de estudios de pregrado que se encuentren en el Tercio Superior de sus carreras. El programa se realizara con la Universidad Miguel Hernandez de Elche - España. 
</t>
  </si>
  <si>
    <t xml:space="preserve">Encontrándonos actualmente en Estado de Emergencia Sanitaria, debido a la Pandemia COVID-19, la obligación de distanciamiento social a nivel nacional y mundial repercute de manera general a las Entidades Educativas, las cuales deben continuar con las labores Académicas a través de la modalidad virtual, la UNMSM cuenta con dos residencias universitarias: Residencia de la Ciudad Universitaria y Residencia Julio C. Tello y sus entornos. 
</t>
  </si>
  <si>
    <t xml:space="preserve">Brindar las condiciones tecnológicas en la Residencia de la Ciudad Universitaria, procediendo a ejecutar el procedimiento de selección que corresponda en el marco de la Ley de Contrataciones del Estado y su Reglamento. Asimismo del seguimiento correspondiente del contrato hasta su culminación y conformidad de la implementación del WIFI. 
</t>
  </si>
  <si>
    <t xml:space="preserve">Brindar las condiciones tecnológicas en la Residencia Julio C. Tello ubicada en la Av. Grau, realizando el procedimiento de selección que corresponda en el marco de la Ley de Contrataciones del Estado y su Reglamento. Asimismo realizar el seguimiento correspondiente hasta la culminación y conformidad de la implementación del WIFI. 
</t>
  </si>
  <si>
    <t xml:space="preserve">La limitada asignación presupuestal con la que cuenta la Universidad Nacional de Cañete no es posible cubrir los gastos de publicación de artículos científicos en revistas que en realidad es la que mas costo representa, en ese interes de incrementar la cantidad de docentes RENACYT, se requiere Financiar la publicación de los resultados de las investigaciones que vienen realizando los docentes, cancelando los costos que demanden su publicación en revistas científicas indizadas, con lo cual se estaría fomentando su desarrollo, priorizando 3 cuartil. 
</t>
  </si>
  <si>
    <t>20,0</t>
  </si>
  <si>
    <t xml:space="preserve">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El objetivo del programa de capacitación a estudiantes es:
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El programa de capacitación no será desarrollado por los docentes de la UNAC. Sino que sustituye al programa de movilidad estudiantil presencial que deben de realizar nuestros estudiantes en universidades del extranjero, con quienes tenemos convenios suscritos y vigentes; pero que, debido a la inmovilidad sanitaria, tenemos que reemplazarlo por un programa de movilidad no presencial a desarrollar en otra universidad nacional, que puede ser el Centro de Calidad de la Pontificia Universidad Católica del Perú o la Universidad u otra que brinde un servicio de calidad e integral. Con ello estarán en contacto con nuevas experiencias y exigencias. 
La Justificación del programa de capacitación en resumen es:
La UNAC, mediante Resolución N 130-2019-CU, aprobó su Reglamento de Movilidad Estudiantil, en donde se establece que movilidad es la estancia temporal que un estudiante de la UNAC realiza para desarrollar actividades académicas, proyectos o cursos y obtener créditos en otra universidad o Institución de Educación Superior (IES) del país o del extranjero. 
Los programas de movilidad estudiantil son el conjunto de procesos de intercambio que desarrollan los estudiantes de la UNAC con la finalidad de fortalecer su formación profesional y personal en las diferentes áreas del conocimiento y de sus habilidades blandas; así como formar los talentos en el campo de la enseñanza superior, la ciencia, la tecnología, la cultura y la innovación. 
La UNAC tiene convenios con diferentes instituciones de educación superior universitaria, de Colombia, Brasil, México, España, entre ellas:
La Universidad Politécnica de Madrid, 
La Universidad de la Rioja 
La Universidad azteca de México 
El CICESE de México 
El Instituto Federal de Educación, Ciencia y Tecnología Do Acre. Rio Branco, Brasil. 
La Universidad Politécnica de Valencia 
La Universidad Autónoma de México 
El Decreto de Urgencia N 107-2020, establece las medidas para garantizar la continuidad del servicio educativo de pregrado en las universidades públicas con licencia institucional otorgada, denegada o en proceso de evaluación, a través de la prestación de dicho servicio en forma no presencial o remota, en el marco de las acciones preventivas y de control del gobierno ante el riesgo de propagación del COVID.19; el mismo que tiene vigencia hasta el 31 de diciembre de 2020, y actualmente dicha medida se viene modificando y ampliando en sus plazos de ejecución. 
Las diferentes disposiciones legales, ocasionan un clima de incertidumbre para el desarrollo de los programas de movilidad estudiantil internacional por ello la Universidad Nacional del Callao (UNAC), propone el desarrollo del programa de: Financiamiento para la capacitación de los estudiantes de los diecisiete programas académicos de pregrado de la UNAC, como mecanismo de movilidad estudiantil virtual, dirigido a los estudiantes que se encuentran en el tercio superior a desarrollar con universidades nacionales. 
Quienes serán los estudiantes beneficiados y su selección 
Los estudiantes que se beneficiaran del programa pertenecen a las diecisiete (17) programas académicos de pregrado de la UNAC que pertenecen al tercio superior. 
La relación de los beneficiarios la proporcionará la Oficina de Tecnologías de Información Y Comunicación (OTIC) 
Cuáles son los resultados esperados: 
Con el desarrollo de los cursos de capacitación, se obtendrá los siguientes resultados: 
Mejorar los niveles de formación profesional de los estudiantes de pregrado de la Universidad Nacional del Callao. 
Los estudiantes participantes mejorarán sus competencias profesionales y laborales, que les permitirán:
Valorar el trabajo en equipo. 
Descubrir que cada uno de ellos tiene habilidades blandas posibles de ser mejoradas día a día. 
Solucionar sus problemas profesionales y laborales con un enfoque multi e interdisciplinario. 
Hacerlos conscientes que su desempeño laboral es el resultado de sus actitudes y aptitudes. 
Redescubrir en cada uno de ellos su responsabilidad social y respeto al medio ambiente. 
Alcanzar el estándar institucional de movilidad estudiantil, pero en la versión no presencial, en beneficio de cada una de los programas académicos de pregrado de la UNAC y que exige la SUNEDU. 
Desarrollar y mejorar el proceso de formación de nuevos cuadros de docentes e investigadores con los mejores profesionales egresados de la propia UNAC. 
</t>
  </si>
  <si>
    <t xml:space="preserve">
Capacitar a los estudiantes de los diecisiete programas académicos de pregrado de la Universidad Nacional del Callao, que se encuentren en el tercio superior en cursos que les permita fortalecer las diferentes áreas del conocimiento y sus habilidades blandas, orientándolos a ser profesionales y mejores ciudadanos, comprometidos con su entorno laboral, económico y social. 
</t>
  </si>
  <si>
    <t xml:space="preserve">La Universidad Nacional de Cañete si bien cuenta con Lineas de Investigación, la misma requieren ser reformuladas de acuerdo al marco legal establecida para tal fin, por tanto es necesario Contratar una consultoria externa (Equipo), por el periodo de 02 meses, que formule y proponga con producto final las lineas de investigación de la Universidad, en el marco de la RP N 115- 2019-CONCYTEC-P_Guia Practica para la Identificasción, Categorización, Priorización y Evaluación de las Lineas de Investigacion. 
</t>
  </si>
  <si>
    <t>Semilleros registrados en la Vicepresidencia de Investigación: 1) Semillero de innovación y emprendimiento empresarial , 2) Semillero de Gestión de la Investigación, 3) Semillero de Biocontrol de Enfermedades del Arándano, 4) Semillero Cañete Lab (Ing. de Sistemas) y 5) Semillero de espectroscopia de absorción atómica.</t>
  </si>
  <si>
    <t xml:space="preserve">Semilleros registrados en la Vicepresidencia de Investigación: 1) Semillero de innovación y emprendimiento empresarial , 2) Semillero de Gestión de la Investigación, 3) Semillero de Biocontrol de Enfermedades del Arándano, 4) Semillero Cañete Lab (Ing. de Sistemas) y 5) Semillero de espectroscopia de absorción atómica. 
</t>
  </si>
  <si>
    <t>Consultoria para la revisión, articulación y despliegue con los requerimientos de calidad aplicado al modelo educativo, plan de estudios, malla curricular y silabos basada en el desarrollo de competencias.</t>
  </si>
  <si>
    <t xml:space="preserve">La Universidad Nacional de Cañete formuló nuevo plan curricular para implementación en el calendario académico 2021 -II, sin embargo esta requiere revisión, articulación e implementación, para lo cual se requiere la contratación de una consultoría externa (Equipo), por el periodo de 03 meses para la revisión, articulación y despliegue con los requerimientos de calidad, aplicado al modelo educativo, plan de estudios, malla curricular y silabos basada en el desarrollo de competencias, el producto final seria Plan de Estudios aprobado y en aplicación apartir del II CICLO 2021. 
</t>
  </si>
  <si>
    <t xml:space="preserve">Con la finalidad de implementar el nuevo Pla Curricular en la Universidad Nacional de Cañete, basado en el desarrollo de competencias es necesario el Fortalecimiento de capacidades para los docentes, a fin de mejorar la gestión académica en los temas : formación profesional, diseño curricular, manejo de herramientas basada en una metodología para clases no presenciales, carpeta pedagógica, elaboración en sesión de aprendizaje, las que mismas se ejecutaran por una Empresa Jurídica Externa. 
</t>
  </si>
  <si>
    <t>Consultoria para cumplimiento sistema integrado</t>
  </si>
  <si>
    <t xml:space="preserve">La Universidad Nacional de Cañete se encuentra en proceso para implementación de las normas ISO 21001:2018; 14001:2015 Y 45001:2018, en la UNDC para mejorar la gestión de seguridad y salud en el trabajo, la gestión ambiental y académica, para ello se debe realizar una auditoria externa con el siguiente objetivo: - Verificar que lo que se ha documentado cumple con la norma Una vez confirmada la documentación, se programa la auditoria de certificación , aquí es donde el organismo de certificación llevará a cabo una auditoria in situ de todos los procesos del Sistema de Gestión, misma que no se puede cubrir debido a la limitada asignación presupuestal con que cuenta la institución (ACTIVIDAD NO ESTA RELACIONADA CON EL PROCESO DE ACREDITACION). 
</t>
  </si>
  <si>
    <t>Consultoria para cumplimiento de sistema integrado</t>
  </si>
  <si>
    <t xml:space="preserve">1. DESCRIPCION DE LA ACTIVIDAD: La Universidad Nacional de Cañete se encuentra en proceso para implementación de las normas ISO 21001:2018; 14001:2015 Y 45001:2018, en la UNDC para mejorar la gestión de seguridad y salud en el trabajo, la gestión ambiental y académica, a fin de garantizar de manera sostenible la implementación es necesario contar con un procediminto de auditoria interna, el cual dentro de sus activiades precisa que se debe seleccionar a los auditores internos así com tambien se debe mantener su competencia en las norma ISO . Que el objetivo general del procedimiento de auditoria interna es: Establecer la metodología para la planificación, ejecución y seguimiento de las auditorias interna, actividad que no puede financiar la institución por la limitada disponibilidad con que se cuenta (PROCESO NO ESTA RELACIONADO CON EL PROCESO DE ACREDITACION) 
</t>
  </si>
  <si>
    <t xml:space="preserve">La Provincia de Cañete especialmente zona agrícola, empresarial y sin embargo su población en su mayoría de muy baja condición económica, empuja a que la Universidad Nacional de Cañete tenga la necesidad de realizar un estudio de oferta y demanda de las carreras profesionales con las que cuenta y satisfacer la mayor demanda educativa que contribuya al desarrollo de la región, ello tomando en consideración las condiciones geográficas distantes entre distritos, condiciones económicas y productivas, ofertas educativas existentes y otros factores. en tal fin es necesario realizar una consultoría que permita realizar el estudio que permita conocer la pertinencia de sus carreras profesionales con respecto a la demanda existente. 
</t>
  </si>
  <si>
    <t xml:space="preserve">La Universidad Nacional de Cañete con la finalidad de mejorar el porcentaje de estudiantes del 4to y 5to año que realizan sus prácticas pre profesionales, se propone consultoria para el seguimiento, evaluación y fomento de convenios (Instituciones públicas y privadas) para insertar a los estudiantes en desarrollo de sus prácticas, no dejando a lado tambien la gestión de bolsa de trabajo. TAREAS: - Gestión para coberturar mayor cantidad 
</t>
  </si>
  <si>
    <t xml:space="preserve">La Universidad Nacional de Cañete se encuentra en proceso para implementación de las normas ISO 21001:2018; 14001:2015 Y 45001:2018, en la UNDC para mejorar la gestión de seguridad y salud en el trabajo, la gestión ambiental y académica, se cuenta con indicadores en cada unos de los procesos tanto estratégicos así como Misionales y de soporte. En tal sentido en cada uno de ellos se requiere diseñar , aplicación y el análisis del diseño e interpretación de las mismas en aras de la mejora continua. Por ello se requiere de una empresa externa para cumplir con esta actividad. En tal sentido la UNDC debe de medir: 
1. % de estudiantes satisfechos 
2. % de docentes satisfechos 
3. % Clima laboral 
En tal sentido se requiere contar con un servicio de consultoria con experiencia en elaborar instrumentos de medición así como por ejemplo la redacción de encuestas con preguntas abiertas, cerradas y semiabiertas así como tambien evitar los sesgos. 
Posteriormente luego de creados estos instrumentos de medición realizar se debe operacionalizar el método de distribución y aplicación de estos instrumentos. 
Finalmente se deberá interpretar los resultados no sólo de manera cuantitativa sino tambien por las características de los que han respondido. 
Cabe resaltar que estos instrumentos se elaboran con fines de mejora continua en nuestros procesos indentificados en nuestro mapa de procesos, así como tambien cumplir con los objetivos institucionales. 
</t>
  </si>
  <si>
    <t xml:space="preserve">Debido a que las mencionadas escuelas profesionales universitarias presentan problemas en sus factores productivos de infraestructura, equipamiento y mobiliario universitario; los estudiantes acceden a conocimientos teóricos y prácticos de manera inadecuada para su formación de pregrado en su educación superior universitaria. Con los proyectos presentados los estudiantes contarán con adecuado acceso a conocimientos teóricos y prácticos para formación de pregrado en educación superior. 
</t>
  </si>
  <si>
    <t>4.768.665</t>
  </si>
  <si>
    <t>2257,0</t>
  </si>
  <si>
    <t>1001,0</t>
  </si>
  <si>
    <t>3989,0</t>
  </si>
  <si>
    <t>1.499.904</t>
  </si>
  <si>
    <t>3487,0</t>
  </si>
  <si>
    <t>2353873-MEJORAMIENTO DEL SERVICIO DE FORMACIÓN ACADÉMICA DE LA FACULTAD DE CIENCIAS CONTABLES Y FINANCIERAS DE LA UNIVERSIDAD NACIONAL DE SAN AGUSTÍN, DISTRITO DE AREQUIPA - PROVINCIA DE AREQUIPA - DEPARTAMENTO DE AREQUIPA</t>
  </si>
  <si>
    <t>5604,0</t>
  </si>
  <si>
    <t>1.168.770</t>
  </si>
  <si>
    <t xml:space="preserve">Fortalecer la formación y la investigación de los alumnos, en el campo del análisis y proyección de información financiera de los mercados en tiempo real, así como el análisis de escenarios económicos a nivel nacional e internacional. 
</t>
  </si>
  <si>
    <t xml:space="preserve">Este software es un sistema informático que permite a los estudiantes consultar y analizar información financiera de los mercados en tiempo real, analizar datos de diferentes países, pronósticos de expertos, análisis de mercados, entre otros tipos de insumos, para la enseñanza e investigación. 
</t>
  </si>
  <si>
    <t xml:space="preserve">Preservar y difundir en el Repositorio Institucional, las tesis de pregrado y posgrado, como fuente de información para la enseñanza e investigación, en cumplimiento con lo establecido por el Registro Nacional de Trabajos de Investigación-Renati de la SUNEDU. 
</t>
  </si>
  <si>
    <t xml:space="preserve">Necesidad de digitalizar las tesis de pregrado y posgrado impresas existentes en la Biblioteca Central, para su posterior publicación en el Reporsitorio Institucional, en cumplimiento con lo establecido por el Registro Nacional de Trabajos de Investigación-Renati de la SUNEDU. 
</t>
  </si>
  <si>
    <t xml:space="preserve">Necesidad de publicación en el Repositorio Institucional mediante el registro y carga de las tesis de pregrado y posgrado digitalizadas a través del software Dspace, a texto completo siempre que sean autorizadas por los autores y carátula/resumen en caso no sean autorizadas, en cumplimiento con lo establecido por Renati. Estas publicaciones se realizan en coordinación con el bibliotecario de la Bilblioteca Central UNI, en base a los parámetros establecidos por SUNEDU, lo cuál servirá de fuente de información para fines académicos y de investigación. 
</t>
  </si>
  <si>
    <t xml:space="preserve">Brindar un soporte a la formación académica y la investigación, mediante recursos digitales para el acceso remoto a bases de datos, libros electrónicos, revistas electrónicas y plataformas digitales, en beneficio de los alumnos de pregrado y posgrado, docentes e investigadores. 
</t>
  </si>
  <si>
    <t xml:space="preserve">Necesidad de adquisición de suscripciones a libros electrónicos para acceso remoto de los alumnos de pregrado y posgrado, docentes e investigadores, como soporte a la formación académica y a la investigación. 
</t>
  </si>
  <si>
    <t xml:space="preserve">Incrementar las competencias del docente para desarrollar investigación e innovación tecnológica en las líneas de investigación prioritarias de la UNI, así como elevar la masa crítica de investigadores que permita una mayor producción científica y tecnológica, a fin de que la Universidad contribuya con mayor valor agregado a la sostenibilidad del desarrollo económico y social del país. 
</t>
  </si>
  <si>
    <t xml:space="preserve">Aumentar las competencias del docente para desarrollar investigación e innovación tecnológica en las líneas de investigación prioritarias de la UNI, mediante un curso-taller con acompañamiento personalizado a los docentes beneficiarios. Público objetivo: 10 Docentes UNI nombrados o contratados (Tipo A o Tipo B). Criterio de selección: - Convocatoria del VRI: Docentes nombrados o contratados UNI, previa inscripción y evaluación de su CV. - Docentes, mínimo con grado de Maestría, en caso no cubrir las vacantes se ampliará a docentes cursando estudios de Maestría. 
</t>
  </si>
  <si>
    <t xml:space="preserve">Aumentar las competencias del docente para desarrollar investigación e innovación tecnológica en las líneas de investigación prioritarias de la UNI, mediante un curso-taller con acompañamiento personalizado a los docentes beneficiarios. 
Público objetivo: 30 Docentes nombrados o contratados (Tipo A o Tipo B). 
Criterios de Selección: 
- Convocatoria del VRI: Docente nombrado o contratado, preferentemente con Grado de Maestría. 
- Docentes que estén desarrollando algún proyecto de investigación o lo hayan realizado en los últimos 5 años. 
- Será obligatorio para los Docentes de los Grupos de Investigación que se encuentren en condición de solicitantes, emergentes y por consolidar. 
</t>
  </si>
  <si>
    <t xml:space="preserve">Necesidad de manejo de idiomas para el fortalecimiento de las competencias del docente para la enseñanza e investigación. Público objetivo: 10 Docentes UNI nombrados o contratados (Tipo A oTipo B). 
Criterios de Selección: 
- Convocatoria del VRI: Docente nombrado o contratado, se seleccionará en base a Convocatoria estableciendo el requisito de proyecto vigente o líder de Grupo de Investigación. 
Características del Curso: 
A) Evaluación inicial para ubicar el módulo de inscripción del estudiante: Intermedio o Avanzado. 
B) Módulo de Inglés Intermedio o Avanzado. 
C) Plataforma virtual. 
D) Curso 100% online. 
E) Horario Flexible. 
F) Comprende escritura, comprensión y conversación. 
</t>
  </si>
  <si>
    <t xml:space="preserve">Incorporar las revistas científicas publicadas por la UNI al portal de indexación SCIELO, acciones que serán supervisadas por la Oficina General de Investigación, abarcando las siguientes revistas: 
- IECOS de la Facultad de Ingeniería Económica y Ciencias sociales. 
- DEVENIR de la Facultad de Arquitectura. 
- REVCIUNI de la Facultad de Ciencias. 
</t>
  </si>
  <si>
    <t xml:space="preserve">Necesidad de los docentes de apoyo en el servicio de análisis y adquisición de insumos, para el desarrollo del avance de sus proyectos de tesis. 
Público objetivo: 20 Docentes UNI nombrados o contratados (Tipo A o Tipo B), que tienen pendiente el avance experimental de la tesis de Maestría o Doctorado en Ciencias, Arquitectura e Ingeniería y que requieren apoyo para el avance. 
Criterios de Selección: 
- Docente nombrado o contratado. 
- Convocatoria del VRI a Docentes que tienen pendiente el término de sus tesis de Maestría o Doctorado en Ciencias, Arquitectura o Ingeniería y que requieren apoyo. 
- Se seleccionará en base a la evaluación del porcentaje de avance de la tesis, firmado por su asesor. 
- Se evaluará la pertinencia del apoyo solicitado vinculado a la tesis. 
- El nivel del impacto del apoyo en la terminación de la tesis. 
</t>
  </si>
  <si>
    <t xml:space="preserve">Necesidad de complementar el apoyo a los docentes, en cuanto a la adquisición de equipos, para el desarrollo del avance de sus proyectos de tesis. 
Público objetivo: 20 Docentes UNI nombrados o contratados (Tipo A o Tipo B), que tienen pendiente el avance experimental de la tesis de Maestría o Doctorado en Ciencias, Arquitectura e Ingeniería y que requieren apoyo para el avance. 
Criterios de Selección: 
- Docente nombrado o contratado. 
- Convocatoria del VRI a Docentes que tienen pendiente el término de sus tesis de Maestría o Doctorado en Ciencias, Arquitectura o Ingeniería y que requieren apoyo. 
- Se seleccionará en base a la evaluación del porcentaje de avance de la tesis, firmado por su asesor. 
- Se evaluará la pertinencia del apoyo solicitado vinculado a la tesis. 
- El nivel del impacto del apoyo en la terminación de la tesis. 
</t>
  </si>
  <si>
    <t xml:space="preserve">Descripción: Comprende la ejecución del componente equipamiento y mobiliario para laboratorios de la escuela profesional de Turismo. Justificación: EXIGENCIA SUNEDU: CBC III- Infraestructura y equipamiento adecuado para cumplir sus funciones. La implementación de este proyecto nos permitirá cumplir el indicador 27 y 2 
</t>
  </si>
  <si>
    <t xml:space="preserve">Se ejecutará el componente equipamiento de la presente inversión. 
</t>
  </si>
  <si>
    <t>190,0</t>
  </si>
  <si>
    <t xml:space="preserve">Comprende la ejecución del componente equipamiento y mobiliario para laboratorios de la escuela profesional de Turismo 
</t>
  </si>
  <si>
    <t xml:space="preserve">Comprende la ejecución del componente equipamiento y mobiliario para laboratorios de la escuela profesional de turismo 
</t>
  </si>
  <si>
    <t xml:space="preserve">Comprende la ejecución del componente de equipamiento y mobiliario de los laboratorios de la escuela profesional de Turismo 
</t>
  </si>
  <si>
    <t>49,0</t>
  </si>
  <si>
    <t xml:space="preserve">Comprende la ejecución del componente de equipamiento y mobiliario para los laboratorios de la escuela profesional de Turismo 
</t>
  </si>
  <si>
    <t xml:space="preserve">Comprende la ejecución del componente equipamiento y mobiliario para los laboratorios de la escuela profesional de turismo 
</t>
  </si>
  <si>
    <t xml:space="preserve">Comprende la ejecución del componente de equipamiento y mobiliario para los laboratorios de la escuela profesional de turismo. 
</t>
  </si>
  <si>
    <t xml:space="preserve">Comprende la ejecución del componente de equipamiento y mobiliario para los laboratorios de la escuela profesional de turismo 
</t>
  </si>
  <si>
    <t>Seguimiento al egresado e inserción laboral</t>
  </si>
  <si>
    <t xml:space="preserve">Descripción. Se contratará una consultoría especializada para realizar el diseño e implementación de un software a medida, que permita realizar el seguimiento de los egresados en su campo laboral, así como facilitar su inserción laboral.Tendrá un alcance institucional es decir se beneficiaran todos los programas de estudios. Justificación 1 : EXIGENCIA SUNEDU: La implementación de esta actividad nos permitirá fortalecer la Condición Básica de Calidad exigido por SUNEDU. (CBC VII. Mecanismos de medición e inserción laboral para estudiantes y egresados); la exigencia lo describe en el medio de verificación siguiente: Medio de Verificación: Plataforma virtual de la bolsa de trabajo en el portal web, disponible para los estudiantes y egresados. Justificación 2 : EXIGENCIA SINEACE: Así mismo, la implementación de este software permitirá cumplir con el Estándar de calidad 34: Seguimiento a egresados y objetivos educacionales, para el logro de la acreditación de los programas de estudios; es decir, con el software se asegura el monitoreo de la inserción laboral de los estudiantes y egresados, así como el logro de los objetivos educacionales del plan de estudios de los programas de pre y posgrado. Esta actividad permitirá conocer la información cuantitativa y cualitativa de la empleabilidad de los estudiantes y egresados en el país. La implementación nos permitirá medir la satisfacción de los empleadores y egresados, y los resultados nos permitirán realizar mejoras al proceso de enseñanza aprendizaje de los estudiantes. 
</t>
  </si>
  <si>
    <t xml:space="preserve">Descripción. Se contratará una consultoría especializada para realizar el diseño e implementación de un software a medida, que permita realizar el seguimiento de los egresados en su campo laboral, así como facilitar su inserción laboral. Tendrá un alcance institucional es decir se beneficiaran todos los programas de estudios. 
</t>
  </si>
  <si>
    <t>Mantenimiento de laboratorios</t>
  </si>
  <si>
    <t xml:space="preserve">Descripción: Se realizará servicio de mantenimiento de : Refacción de techos (techos deteriorados), pintado general de la infraestructura (deterioro por las precipitaciones pluviales), refacción de pisos ( existen cajoneras y desniveles) y mantenimiento general, del sistema eléctrico, etc. Este mantenimiento no contempla el mantenimiento preventivo de equipamiento, solo corresponde a infraestructura. Justificación 1 : EXIGENCIA SUNEDU: Así mismo la SUNEDU, exige en su Condición Básica de Calidad III, en su Indicador 28, que los laboratorios estén debidamente equipados y que en la práctica los equipos estén calibrados para asegurar la confiabilidad de los estudios. 
</t>
  </si>
  <si>
    <t>Servicio y mantenimiento integral de laboratorios y ambientes de la Facultad de Ciencias de la Salud.</t>
  </si>
  <si>
    <t xml:space="preserve">Descripción: Se realizará servicio de mantenimiento de : Refacción de techos (techos deteriorados), pintado general de la infraestructura (deterioro por las precipitaciones pluviales), refacción de pisos ( existen cajoneras y desniveles) y mantenimiento general, del sistema eléctrico, etc. Este mantenimiento no contempla el mantenimiento preventivo de equipamiento, solo corresponde a infraestructura. 
</t>
  </si>
  <si>
    <t>1000,0</t>
  </si>
  <si>
    <t xml:space="preserve">Adquisición de software para la gestión de la investigación de manera funcional y de fácil acceso para los usuarios, de acuerdo a las necesidades y reglamentos de la UNAC. Consta de seis módulos: 1- De investigadores, 2- Registro de proyectos, 3- Registro de publicaciones, 4- Evaluaciones de proyectos, 5- Informes técnicos de proyectos, y 6- Rendición económica de proyectos. 
El proyecto en mención no es una suscripción, sino la adquisición de un software con su respectivo código fuente, en base a las necesidades del área usuaria (VRI). Además, el proveedor si nos proporciona asistencia técnica (tenemos un año de garantía y después se contratan los mantenimientos necesarios). 
La implementación de este sistema de gestion para la investigación se divide en 3 etapas: 
-Etapa de diseño 
- Etapa de programación 
-Etapa de Prueba 
-Puesta en funcionamiento 
Se implementaran charlas para el uso del sistema de gestion de investigación. 
Este proyecto nos permitira reducir tiempos, Administrar de manera eficaz los proyectos de investigación y tener información en tiempo real de manera oportuna en beneficio de nuestros estudiantes y docentes investigadores 
</t>
  </si>
  <si>
    <t xml:space="preserve">
Adquisición de software para la gestión de la investigación de manera funcional y de fácil acceso para los usuarios, de acuerdo a las necesidades y reglamentos de la UNAC. Consta de seis módulos: 1- De investigadores, 2- Registro de proyectos, 3- Registro de publicaciones, 4- Evaluaciones de proyectos, 5- Informes técnicos de proyectos, y 6- Rendición económica de proyectos. 
</t>
  </si>
  <si>
    <t xml:space="preserve">Con esta actividad se logrará cumplir requisitos para la renovación del licenciamiento institucional. El licenciamiento es el proceso obligatorio que tiene como objetivo verificar que las universidades cumplan las condiciones básicas de calidad(CBC) para ofrecer el servicio educativo superior universitario y puedan alcanzar una licencia que autorice su funcionamiento. La UNALM se encuentra licenciada desde el mes de marzo del año 2017 por un periodo de 8 años. 
</t>
  </si>
  <si>
    <t>Oficina de Calidad y Acreditación (OCA)/ Oficina de Tecnología de Información y Comunicaciones (OTIC)</t>
  </si>
  <si>
    <t xml:space="preserve">Esta consultoría de implementación de KPI servirá para sistematizar el recojo de información con el fin de contar con indicadores adecuados para la gestión, los mismo que deben estar alineados tanto para los objetivos de calidad y los objetivos estratégicos. Los productos serán: Informe de diagnostico del desempeño de los indicadores. Informe de identificación de procesos e indicadores claves para la matriz preliminar. Diseño del tablero de control KPI y Verificar los resultados de indicadores 
</t>
  </si>
  <si>
    <t xml:space="preserve">El servicio servirá para verificar el cumplimiento de los requisitos contemplados en el sistema de gestión de calidad, así como de verificar que el sistema de gestión se implementó y se mantiene de manera efectiva. Marco normativo: ROF: art. 33; Asegurar la gestión efectiva del Sistema de Gestión de la calidad y art. 34 e; Mantener la integridad del Sistema de Gestión de la calidad. ESTATUTO: ART. 38 a; Asegurar la gestión efectiva del Sistema de Gestión de la Calidad Institucional de la UNALM 
</t>
  </si>
  <si>
    <t>La contratación del servicio de consultoría para el seguimiento y monitoreo de la Implementación de la Gestión de riesgos, tiene como finalidad brindar el soporte necesario durante el proceso de implementación y la identificación de riesgos, para la reducción de incertidumbre en el cumplimiento de los objetivos organizacionales . 
Productos:
- Informe de una capacitación en gestión de riesgos a los involucrados.
- Informe de talleres. Identificación, evaluación y análisis de los riesgos, mediante talleres.
- Medición de los riesgos, mediante los métodos de evaluación, producto : Informe de la medición
- Informe del tratamiento de los riesgos organizacionales y entrega de la matriz de riesgos.</t>
  </si>
  <si>
    <t xml:space="preserve">El Proyecto Educativo es una propuesta que los docentes realizan en el marco de la innovación en el proceso de enseñanza-aprendizaje en diferentes ejes temáticos. L a participacion de los docentes se da a traves del desarrollo de estos proyectos educativos, donde mediante encargo interno, pueden adquirir los materiales sufientes que le permitan el desarrollo de clases experimentales como por ejemplo el uso pedagógico de herramientas TIC, la integración de la investigación en la enseñanza, entre otros. Con este gasto se busca Promover la motivación en los docentes para desarrollar e implementar estrategias de enseñanza-aprendizaje a fin de lograr el aprendizaje significativo en los estudiantes, asimismo, compartir las experiencias innovadoras de los docentes de la UNALM en las clases de pregrado. Finalmente se desarrolla la publicación de estos proyectos, para que puedan ser vistos en la biblioteca agricola nacional, asi como difundirlos a los docentes universitarios. 
</t>
  </si>
  <si>
    <t>Servicio de impresión de los resultados de los proyectos educativos de los docentes de la UNALM</t>
  </si>
  <si>
    <t xml:space="preserve">Al término de la realización de los Proyectos Educativos, el equipo de Centro de Innovación Educativa se encarga de publicar el desarrollo de los proyectos educativos financiados en el punto anterior, para que puedan ser vistos en la biblioteca agricola nacional, asi como difundirlos a los docentes universitarios. en sus cursos. 
</t>
  </si>
  <si>
    <t>Mediante la capacitación los docentes adquieren habilidades y herramientas para cumplir con su rol docente de forma efectiva en la modalidad no presencial.</t>
  </si>
  <si>
    <t>Capacitación de los profesionales que se incorporan a la labor docente en la UNALM en : "Diseñando mi curso"</t>
  </si>
  <si>
    <t>Capacitación Docente en tema de: "Moodle Intermedio"</t>
  </si>
  <si>
    <t>Mediante la capacitación los docentes adquieren habilidades y herramientas para cumplir con su rol docente de forma efectiva en la modalidad no presencial. Esta capacitación se realizará, debido a que en el año 2020 se realizó un curso masivo sobre el manejo básico de moodle para docentes, el cual se encuentra dentro del aula virtual. Por ello, se vio la necesidad de que los docentes molineros cuenten con un curso que pueda enseñar un nivel intermedio sobre el manejo de la plataforma Moodle.</t>
  </si>
  <si>
    <t>Capacitación Docente en tema de: "Moodle avanzado"</t>
  </si>
  <si>
    <t>Mediante la capacitación los docentes adquieren habilidades y herramientas para cumplir con su rol docente de forma efectiva en la modalidad no presencial. La actividad estaría dirigida a los docentes que ya han llevado los cursos anteriores sobre el aula virtual, a fin de potenciar su experticia dentro de la plataforma moodle, para el desarrollo de los cursos virtuales en la UNALM.</t>
  </si>
  <si>
    <t>Capacitacion Docente en tema de: "estrategias de enseñanza-aprendizaje"</t>
  </si>
  <si>
    <t>Capacitacion Docente en tema de: "Planificación didáctica".</t>
  </si>
  <si>
    <t>Capacitacion Docente en tema de: "Competencias"</t>
  </si>
  <si>
    <t>Mantenimiento de equipo supercomputador HPC</t>
  </si>
  <si>
    <t xml:space="preserve">El Supercomputador HPC Bioinformática es un equipo de última generación que fue adquirido en el año 2017 gracias al fondo del MINEDU con un presupuesto de más de un millón 300 mil soles, para la investigación y aplicación científica. Con este equipo docentes investigadores, tesistas de postgrado y pregrado vienen procesando grandes cantidades de datos especializados en la ejecución de sus investigaciones. El servicio consta de mantenimientos preventivos. 
</t>
  </si>
  <si>
    <t>Servicio de mantenimiento y soporte a la Plataforma de Computación de Alto Rendimiento (HPC) de la UNALM.</t>
  </si>
  <si>
    <t>A la fecha se han publicado 03 investigaciones y se viene ejecutando 16 investigaciones, y se tiene proyectado iniciar 10 investigaciones nuevas. Por lo cual, es necesario asegurar el mantenimiento de la Plataforma HPC para garantizar la continuidad operativa del Supercomputador y no poner en riesgo las investigaciones que se vienen ejecutando. El servicio involucra: mantenimiento en el sistema eléctrico del estabilizador, y del equipo de respaldo, para el sistema de climatización y otros.</t>
  </si>
  <si>
    <t xml:space="preserve">Esta actividad contribuye a mejorar la formación investigativa en docentes, alumnos e investigadores.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</si>
  <si>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Servicio de capacitación en Curso-Taller de: PBS (Portable Batch System) para investigadores.</t>
  </si>
  <si>
    <t xml:space="preserve">Servicio de capacitación en el uso del software libre PBS destinado a investigadores que se encuentran utilizando el servidor de alto rendimiento. Los Investigadores adquirirán habilidades para realizar el Procesamiento Paralelo en el Supercomputador mediante la software PBS (Portable Batch System), conocimiento necesario para el uso eficiente de los recursos del Supercomputador de la UNALM durante la ejecución de sus actividades de investigación. 
</t>
  </si>
  <si>
    <t>Servicio de capacitación para investigadores y estudiantes de pregrado para el uso de herramientas en la Plataforma Bioinformática GALAXY, que maneja softwares de acceso libre. 
Los investigadores (docentes y tesistas) adquirirán habilidades para el procesamiento Bioinformático mediante en la Plataforma Web Bioinformatica GALAXY para el desarrollo de sus actividades de investigación.</t>
  </si>
  <si>
    <t>Este requerimiento tiene como finalidad capacitar a docentes y estudiantes en la aplicación de la metodología de investigación cientifica para escribir proyectos de tesis, artículos científicos entre otros. Al finalizar esta capacitación se tendrán como entregables por grupo docente-alumno: las constancias de participación y aprobación del curso, la entrega del proyecto de tesis y la estructura preliminar del artículo científico. Esta capacitación tendrá una duración aproximada de 8 semanas.</t>
  </si>
  <si>
    <t>Servicio de capacitación para el Fortalecimiento de capacidades en protección de propiedad intelectual proveniente de resultados de investigación dirigida a los investigadores agrarios de cada facultad</t>
  </si>
  <si>
    <t>La UNALM realiza investigaciones de alto impacto con resultados que podrían ser protegibles. Esto permitiría a la UNALM generar recursos económicos por la comercialización de estos resultados a diversos sectores productivos. Aunado a ello, los nuevos requisitos del Concytec indican que, para considerar una línea de investigación como: consolidada (grado de madurez alto), se debe tener evidencias de patentes y derechos de propiedad intelectual que evidencien actividad de la línea.</t>
  </si>
  <si>
    <t>Servicio de capacitación para el fortalecimiento de las competencias en planificación estratégica para la gestión de la investigación e innovación dirigida a directores de investigación y directores de VRI de la UNALM</t>
  </si>
  <si>
    <t>El VRI elabora el plan de investigación y considera las líneas prioritarias de investigación, que integra las actividades que realizan los docentes, los estudiantes, los jefes de práctica, los ayudantes de cátedra y los ayudantes de laboratorio; en coordinación con las unidades de investigación de las facultades, institutos y centros de investigación, escuela de posgrado.
Esta capacitación ayudará para planificar estratégicamente la gestión de investigación e innovación con una visión holística</t>
  </si>
  <si>
    <t>Servicio de capacitación de los semilleros de investigación en temas de I+D+i</t>
  </si>
  <si>
    <t>Los circulos de investigación de la UNALM, son agrupaciones de estudiantes que realizan actividades de investigación. Son dinámicos y sirven para preparar a los estudiantes durante su vida universitaria a fin de que puedan realizar sus trabajos de investigación y tesis sin inconvenientes. Asimismo, les permite aplicar, en conjunto con sus docentes, a fondos de financiamiento interno y externo.</t>
  </si>
  <si>
    <t>Gestión de las revistas científicas UNALM.</t>
  </si>
  <si>
    <t xml:space="preserve">El sistema Open Journal Systems (OJS) es un software que facilita la gestión y edición de revistas científicas en línea que tiene nuestra universidad. En ellas se publican artículos científicos no solo de nuestros docentes sino de la comunidad científica en general. Asimismo, las publicaciones dan visibilidad a la UNALM, promueven la cooperación científica, permiten internacionalizar el conocimiento y estimular la discusión académica. 
</t>
  </si>
  <si>
    <t>Este servicio se viene realizando desde el año 2016, el cual ha contribuido en alojar nuestras 9 revistas y mejorar su gestión editorial, las cuales son un medio de difusión para investigadores peruanos y extranjeros. Promueven la cooperación científica, permiten internacionalizar el conocimiento y estimular la discusión académica, asimismo, contribuye a mejorar el posicionamiento de nuestra universidad en los rankings nacionales e internacionales.</t>
  </si>
  <si>
    <t>Servicio de soporte técnico anual para la atención de la plataforma RITTA del Vicerrectorado de Investigación.</t>
  </si>
  <si>
    <t xml:space="preserve">Este sistema RITTA, es utilizado para el Registro de Tesis, Registro de Trabajos de Investigación, Registro de Proyectos Concursos Externos e Interno, Registro de publicaciones. Es por ello que se requiere del servicio de soporte tecnico informatico, que permita realizar backup a la informacion, dar actualizacion de modulos y parches de seguridad , entre otros soportes tecnicos. 
</t>
  </si>
  <si>
    <t xml:space="preserve">Es por ello que se requiere del servicio de soporte tecnico informatico para lo siguiente: 1.) Mantener la operatividad de la plataforma RITTA y Restituir la implementación del software en caso fallo general y fortuito del servidor. 2.) Mantener el Backup del software implementado. 3.) Mantener actualizado los módulos y parches de seguridad informática. 4.) Realizar 02 mantenimientos semestrales a la Base de Datos 
</t>
  </si>
  <si>
    <t xml:space="preserve">Servicio de Consultoría en traducción del español al inglés de artículos científicos para ser sometidos a revistas científicas. Para lograr publicar en revistas de mayor impacto es necesario hacerlo en inglés. La mayoría de nuestros docentes tienen investigaciones interesantes pero no pueden ser plasmadas en artículos científicos redactados en ingles. Se hará una convocatoria y los ganadores se beneficiarán con la traducción de sus artículos científicos del español al inglés. 
</t>
  </si>
  <si>
    <t>Servicio de Consultoría en traducción del español al inglés de artículos científicos para ser sometidos a revistas científicas. Para lograr publicar en revistas de mayor impacto es necesario hacerlo en inglés. La mayoría de nuestros docentes tienen investigaciones interesantes pero no pueden ser plasmadas en artículos científicos redactados en ingles. Se hará una convocatoria y los ganadores se beneficiarán con la traducción de sus artículos científicos del español al inglés.</t>
  </si>
  <si>
    <t xml:space="preserve">La plataforma web antiplagio Ouriginal es una nueva plataforma, que provee herramientas para prevenir el plagio y obtener reportes que motiven acciones de mejora y motiven la prevención de las conductas de falta de originalidad en la investigación y academia en general. Los docentes lo utilizan rutinariamente para revisar trabajos encargados, trabajos de investigacion formativa, proyectos de tesis, tesis, proyectos de invetsigacion para bachillerato, articulos cientificos 
</t>
  </si>
  <si>
    <t>Estudiantes, docentes e investigadores</t>
  </si>
  <si>
    <t xml:space="preserve">La universidad desde el 2017 cuenta con una plataforma antiplagio que es utilizada especialmente para revisar proyectos de investigación, proyectos de tesis y versiones de los manuscritos de las tesis. Con lo expuesto se evidencia su vital importancia en una universidad dedicada a la investigación científica. 
</t>
  </si>
  <si>
    <t>Consultoria en indización de revistas cientificas</t>
  </si>
  <si>
    <t xml:space="preserve">Una revista indizada es una publicación periódica de investigación que demuestra una alta calidad y ha sido listada en alguna base de datos de consulta mundial, lo que habitualmente trae de la mano que la publicación tenga un excelente factor de impacto. Actualmente la UNALM cuenta con 8 revistas científicas, de las cuales todavía ninguna se encuentra en una base de datos de alto impacto. 
</t>
  </si>
  <si>
    <t>Consultoria para la indización de revistas cientificas de la UNALM.</t>
  </si>
  <si>
    <t xml:space="preserve">Descripción. Se ejecutará consultoría para el diseño y actualización curricular de 4 programas de estudios priorizados, el producto a obtener contendrá: El análisis socieconómico vinculado al programa de estudios, s, los per les de ingreso y egreso, los objetivos educacionales, la malla curricular, los criterios y estrategias de enseñanza-aprendizaje, de evaluación y titulación. Justificación 1 ? EXIGENCIA SUNEDU: Así mismo la SUNEDU, exige en su Condición Básica de Calidad para programas, en su Indicador 5, menciona que la gestión curricular debe contener perfil de egreso por competencias, así como los cursos deben estar alineados a estas competencias; de esta manera se asegura que el proceso de enseñanza-aprendizaje sea de calidad. Justificación 2 ? EXIGENCIA SINEACE: Con esta propuesta de gestión curricular se garantizará una educación de calidad con enfoque por competencias y estará alineado a la Dimensión 2: Formación integral del modelo de acreditación de programas de estudios y a sus estándares 9, 10 y 11 que menciona que una gestión curricular de calidad debe estar enfocado por competencias 
</t>
  </si>
  <si>
    <t xml:space="preserve">Descripción. Se ejecutará consultoría para el diseño y actualización curricular de 4 programas de estudios priorizados ( Enfermería, obstetricia, medicina Humana y Educación primaria), el producto a obtener contendrá: El análisis socieconómico vinculado al programa de estudios, s, los per les de ingreso y egreso, los objetivos educacionales, la malla curricular, los criterios y estrategias de enseñanza-aprendizaje, de evaluación y titulación. 
</t>
  </si>
  <si>
    <t>Consultoría en vinculación empresa universidad</t>
  </si>
  <si>
    <t xml:space="preserve">Descripción: Se realizará la suscripción anual a bibliotecas virtuales con la Fundación del Libro Universitario-LIBUN, quienes nos proporcionaran libros digitales de acuerdo a especialidades de las carreras profesionales. Esta actividad permitirá cumplir ciertas exigencias de la SUNEDU y del SINEACE para asegurar la calidad de la educación en nuestros estudiantes. Justificación 1 EXIGENCIA SUNEDU: Una de las exigencias de la SUNEDU para el licenciamiento es que la Universidad cuente con Sistemas de Información (según Indicador 4), pero sobre todo hace mención de un software que de soporte a la gestión académica y una de ellas es la gestión de bibliotecas virtuales. Justificación 2 EXIGENCIA SINEACE: Por otro lado, para asegurar la calidad de la educación y el logro de la acreditación de las carreras, los programas de estudios deben implementar Centros de información y referencias, dónde hace mención la necesidad de contar con bibliotecas virtuales o hemerotecas para fortalecer la formación profesional e los estudiantes (Estándar 31 del modelo de acreditación de programas de estudios del SINEACE). 
</t>
  </si>
  <si>
    <t xml:space="preserve">Descripción: Se realizará la suscripción anual a bibliotecas virtuales con la Fundación del Libro Universitario-LIBUN, quienes nos proporcionaran libros digitales de acuerdo a especialidades de las carreras profesionales. Esta actividad permitirá cumplir ciertas exigencias de la SUNEDU y del SINEACE para asegurar la calidad de la educación en nuestros estudiantes. 
</t>
  </si>
  <si>
    <t>La prospectiva es una mirada al porvenir y una herramienta clave para la planificación y estrategias de toma de decisiones. 
Los análisis de prospectiva son muy importantes en épocas de cambios y desafíos como el actual. Los institutos al ser referentes de investigación en la UNALM, requieren de una hoja de ruta que tome en cuenta estos cambios y desafíos para poder orientar mejor sus actividades investigativas de los próximos años.</t>
  </si>
  <si>
    <t>Servicio de Consultoría especializada en pensamiento prospectivo para la investigación en los institutos de investigación de la UNALM.</t>
  </si>
  <si>
    <t>Los institutos han venido elaborando su informe de prospectiva, este requiere ser actualizado y alineado con un plan de estrategias.
Es por ello que con este servicio de consultoría especializada que se desarrollará con docentes de los 04 institutos de investigación se logrará tener los siguientes productos:
a) Actualización del estudio de prospectiva de investigación para cada uno de los institutos, y el 
b) Desarrollo de estrategias a partir de la actualización de los resultados del estudio.</t>
  </si>
  <si>
    <t xml:space="preserve">Descripción: La ejecución de esta actividad consistirá en la contratación de una consultoría encargada de la documentación, formatos, el seguimiento, levantamiento de observaciones en el procedimiento general de acreditación de Laboratorios de la Facultad de Ingeniería Civil y Arquitectura ante el Instituto Nacional de Calidad - INACAL, de acuerdo a la Norma NTP ISO/IEC 17025:2017, cuyo cumplimiento posibilita que cualquier laboratorio demuestre que opera de forma competente, imparcial y que tiene la capacidad de generar resultados válidos. Justificación 1 EXIGENCIA SUNEDU: Así mismo la SUNEDU, exige en su Condición Básica de Calidad III, en su Indicador 28, que los laboratorios estén debidamente equipados y que en la práctica los equipos estén calibrados para asegurar la confiabilidad de los resultados y una investigación de calidad. Bajo esta línea, contar con laboratorios certificados nos permitirá validar la confiabilidad de los resultados obtenidos. Justificación 2 EXIGENCIA SINEACE: Por otro lado, el SINEACE, menciona que, para asegurar el logro de las competencias, el programa de estudios debe garantizar escenarios de aprendizaje, es decir los laboratorios y sus equipos deben estar calibrados para el desarrollo correcto del proceso de enseñanza ? aprendizaje. (Estándar 11, del modelo de acreditación de programas de estudios). De lo mencionado podemos concluir que el mantenimiento de los laboratorios, permitirán mejorar la gestión académica (proceso de enseñanza - aprendizaje), así como la gestión de la investigación de los docentes y estudiantes. 
</t>
  </si>
  <si>
    <t>Facultad de Ingeniería Civil- con acompañamiento de la Oficina de Acreditación</t>
  </si>
  <si>
    <t xml:space="preserve">Descripción: La ejecución de esta actividad consistirá en la contratación de una consultoría encargada de la documentación, formatos, el seguimiento, levantamiento de observaciones en el procedimiento general de acreditación de Laboratorios de la Facultad de Ingeniería Civil y Arquitectura ante el Instituto Nacional de Calidad - INACAL, de acuerdo a la Norma NTP ISO/IEC 17025:2017, cuyo cumplimiento posibilita que cualquier laboratorio demuestre que opera de forma competente, imparcial y que tiene la capacidad de generar resultados válidos. 
</t>
  </si>
  <si>
    <t xml:space="preserve">
Este Servicio de Consultoría especializada para la mejora de los procesos de gestión para la correcta ejecución de proyectos de investigación, dará lugar a: 
? La Revisión de procesos actuales de gestión de proyectos de I+D+i. 
? Mejora de procesos y desarrollo de estrategias para una adecuada gestión de proyectos de I+D+i
? Desarrollo de una casuística basada en el seguimiento a la ejecución de los proyectos de investigación actuales.</t>
  </si>
  <si>
    <t xml:space="preserve">Descripción. Se contratará una consultoría encargada de implementar la gestión de la calidad relacionada a la documentación a nivel de procesos, procedimientos, políticas de calidad, indicadores de gestión. Esto con el fin de ordenar y controlar el trabajo en las escuelas profesionales, relacionado a la norma ISO 21001. EXIGENCIA SUNEDU: Las universidades deben contar con un Plan de Gestión de la Calidad para mejorar la gestión académica, este indicador se logra y fortalece implementando un Sistema de Gestión de Calidad. Justificación 2: EXIGENCIA SINEACE: Por otro lado, el SINEACE en el Estándar 7 del Modelo de Acreditación de Programas de estudios, precisa : El programa de estudios cuenta con un Sistema de Gestión de la Calidad implementado , como principio para la mejora continua. Esta actividad permitirá monitorear el proceso de enseñanza-aprendizaje a través de las auditorías que exige implementar el Sistema de gestión e la calidad. 
</t>
  </si>
  <si>
    <t>Oficina de Acreditación con escuelas Profesionales priorizadas (Enfermería, obstetricia, Derecho y Educación primaria).</t>
  </si>
  <si>
    <t xml:space="preserve">Descripción. Se contratará una consultoría encargada de implementar la gestión de la calidad relacionada a la documentación a nivel de procesos, procedimientos, políticas de calidad, indicadores de gestión. Esto con el fin de ordenar y controlar el trabajo en las escuelas profesionales, relacionado a la norma ISO 21001. 
</t>
  </si>
  <si>
    <t xml:space="preserve">Descripción. La ejecución de esta actividad consistirá en la contratación de un servicio de capacitación para el fortalecimiento de capacidades de los estudiantes en innovación y emprendimiento y el acompañamiento en el desarrollo y formalización de los emprendimientos. Asimismo, el servicio de capacitación deberá realizar talleres para los docentes sobre la vinculación de la innovación y emprendimiento en las mallas curriculares como eje transversal de la educación universitaria. Justificación 1 Ley Universitaria 30220 La ley Universitaria en su Artículo 52, en relación a la Incubadora de empresas, establece que, la universidad, como parte de su actividad formativa, promueve la iniciativa de los estudiantes para la creación de pequeñas y microempresas de propiedad de los estudiantes, brindando asesoría o facilidades en el uso de los equipos e instalaciones de la institución. Los órganos directivos de la empresa, en un contexto formativo, deben estar integrados por estudiantes. Estas empresas reciben asesoría técnica o empresarial de parte de los docentes de la universidad y facilidades en el uso de los equipos e instalaciones. Cada universidad establece la reglamentación correspondiente. 
</t>
  </si>
  <si>
    <t xml:space="preserve">La ejecución de esta actividad consistirá en la contratación de un servicio de capacitación para el fortalecimiento de capacidades de los estudiantes en innovación y emprendimiento y el acompañamiento en el desarrollo y formalización de los emprendimientos. Asimismo, el servicio de capacitación deberá realizar talleres para los docentes sobre la vinculación de la innovación y emprendimiento en las mallas curriculares como eje transversal de la educación universitaria. 
</t>
  </si>
  <si>
    <t xml:space="preserve">Descripción: La ejecución de esta actividad consistirá en contratar una Consultoría para el diseño y actualización del Modelo Educativo Institucional; la consultoría realizará talleres con las autoridades de alta dirección, de las facultades y directores de Escuela a fin de comprender la realidad de todas las carreras. Este modelo educativo alineará a los planes de estudios de todas las carreras de pregrado y posgrado. Justificación: De acuerdo a la SUNEDU, en su documento denominado Modelo de Renovación de Licencia Institucional, en su Componente 1.1 Modelo Educativo, exige que la Universidad tenga implementado un Modelo Educativo y que esta debe contener ciertas características de exigencia. 
</t>
  </si>
  <si>
    <t xml:space="preserve">Descripción: La ejecución de esta actividad consistirá en contratar una Consultoría para el diseño y actualización del Modelo Educativo Institucional; la consultoría realizará talleres con las autoridades de alta dirección, de las facultades y directores de Escuela a fin de comprender la realidad de todas las carreras. Este modelo educativo alineará a los planes de estudios de todas las carreras de pregrado y posgrado 
</t>
  </si>
  <si>
    <t xml:space="preserve">El Instituto de Investigación de Bioquímica y Biología Molecular realiza investigaciones básicas y aplicadas en el campo de la Bioquímica, Biología Molecular, Fitoquímica y análisis instrumental, Neurociencia y Bioprocesos con énfasis en principios bioactivos y análisis genéticos de diversas especies de la biodiversidad marina, andina y amazónica del Perú. Por ello se desea fortalecer la capacidad investigativa de sus docentes para que se convierta en una línea de investigación institucional. 
</t>
  </si>
  <si>
    <t>Suscripción anual a la plataforma de la revista digital:Base Willey</t>
  </si>
  <si>
    <t xml:space="preserve">El Servicio de Suscripción anual a la plataforma de revista digital : Base Wiley collection , facilita a los usuarios de la BAN el acceso a recursos bibliográficos actualizados, para que los investigadores, docentes y alumnos de la universidad accedan a revistas especializadas en texto completo de las colecciones: ciencias agrarias, ciencias biológicas y tecnológicas alineadas con las áreas principales de publicación de la Universidad. Los artículos a texto completo están disponibles en formato HTML y en PDF. 
</t>
  </si>
  <si>
    <t>Servicio de Suscripción anual a la pltaforma de revista digital : Base Wiley collection</t>
  </si>
  <si>
    <t xml:space="preserve">Este servicio contribuye a fortalecer la colección digital de revistas de carácter multidisciplinario. Actualmente dado el contexto de la virtualización, esta suscripción contribuirá al acceso digital de bibliografías multiciplinarias. 
</t>
  </si>
  <si>
    <t xml:space="preserve">Este requerimiento es en solicitud de Biblioteca Agricola Nacional (BAN) y es necesario para el área de educación virtual y repositorio institucional para la creación de contenido educacional y manejo de contenido digital para la comunidad universitaria. Asimismo, es necesario para cumplir con ciertos parámetros solicitados por el CONCYTEC en lo referente a contar con un identificador único para cada documento digitalizado. 
</t>
  </si>
  <si>
    <t>Biblioteca Agricola Nacional</t>
  </si>
  <si>
    <t>Adquisición de Licencias de software de Adobe Creative Cloud.</t>
  </si>
  <si>
    <t>Este requerimiento en solicitud de Biblioteca A gricola Nacional (BAN) es necesario para el área de educación virtual y repositorio institucional para la creación de contenido educacional y manejo de contenido digital para la comunidad universitaria. Este Software de diseño gráfico y diseño web, servirá para elaborar afiches, videotutoriales, ediciones de imágenes, creación de archivos pdf, etc.; asimismo para la edición digital de las tesis y así dar al producto final, un alto grado de calidad visual.</t>
  </si>
  <si>
    <t>Este requerimiento es necesario para cumplir con ciertos parámetros solicitados por el CONCYTEC en lo referente a contar con un identificador único para cada documento digitalizado, es por ello que es necesario contratar el servicio de Handle para facilitar la comercialización editorial y ayudar al investigador a identificar su producción científica. Asimismo, contribuirá a la preservación de los documentos digitales allí depositados. El handle es un sistema abierto que permite la asignación de identificadores persistentes a los objetos digitales de Internet (artículos, revistas, imágenes, etc.), es decir, es una URL que no varía, aunque la página cambie de ubicación.</t>
  </si>
  <si>
    <t xml:space="preserve">La UNASAM busca implementar su sistema de gestión de calidad, el mismo que ha sido diseñado tomando en cuenta la normativa existente, con la finalidad de fortalecer el aseguramiento de la calidad mediante el desarrollo de procesos articulados eficientes y concordantes para la formación profesional que garantice una formación de calidad y el cumplimiento de la política de calidad institucional. 
</t>
  </si>
  <si>
    <t>Oficina General de Calidad Universitaria</t>
  </si>
  <si>
    <t>Unidades orgánicas de a Unasam Docentes y Estudiante</t>
  </si>
  <si>
    <t>Consultoría para la validación y depuración del SGC diseñado e inducciones a los dueños de proceso y sus respectivos equipos de trabajo. Duración de la consultoría: 60 días</t>
  </si>
  <si>
    <t xml:space="preserve">Se requiere adquirir dos software de control de las Redes en la UNALM con la finalidad de que la Oficina de Tecnologia de Informacion y Comunicaciones (OTIC) , pueda controlar, administrar y gestionar los dispositivos de red de la UNALM. Se requiere adquirir licencias de Adobe para la creación, modificación y actualización de las páginas web de la UNALM, así como la edición de recursos gráficos. 
</t>
  </si>
  <si>
    <t>Se requiere adquirir dos software de control de las Redes en la UNALM con la finalidad de que la Oficina de Tecnologia de Informacion y Comunicaciones (OTIC) , pueda controlar, administrar y gestionar los dispositivos de red de la UNALM, así mismo, poder anticipar las fallas, errores y mantenimientos preventivos a los dispositivos de red. Por ejemplo con esta demanda de gasto se dara un mejor servicio de internet a la comunidad universitaria, garantizando que el servicio se encuentre disponible</t>
  </si>
  <si>
    <t>Actualmente el centro médico cuenta con un ambiente remodelado, sin embargo, requiere la adquisición de una refrigeradora para almacenar las vacunas y pruebas de laboratorio que se le realiza al estudiante (a la fecha se encuentra obsoleta)</t>
  </si>
  <si>
    <t xml:space="preserve">La formación de estudiantes investigadores es una de las funciones de la universidad peruana por lo que requiere su implementación a nivel de pregrado. La constitución de los semilleros de investigación aún es un tema no desarrollado en la UNASAM por lo que urge su fomento y desarrollo. 
</t>
  </si>
  <si>
    <t>129.000</t>
  </si>
  <si>
    <t>22,0</t>
  </si>
  <si>
    <t>Mejoramiento del servicio del centro médico</t>
  </si>
  <si>
    <t>Mantenimiento del vivero forestal CESILMEF</t>
  </si>
  <si>
    <t xml:space="preserve">El vivero del centro de investigación en silvicultura y mejoramiento forestal (CESILMEF), a cargo de la facultad de ciencias forestales requiere de diversos mantenimientos de equipos agricolas para el desarrollo de sus clases, como por ejemplo: germinadores, estufas, balanza analitica, conservadores, germinadores, entre otros. 
</t>
  </si>
  <si>
    <t xml:space="preserve">Esta actividad contribuye al mantenimiento de los equipos del área asignada al vivero CESILMEF para desarrollar trabajos de silvicultura y mejoramiento genético de última generación, dado que actualmente este vivero no permite realizar adecuadamente los servicios de enseñanza por la falta de mantenimientos (existen equipos que se encuentran fallando). 
</t>
  </si>
  <si>
    <t>Equipamiento para el vivero forestal CESILMEF</t>
  </si>
  <si>
    <t xml:space="preserve">El vivero del centro de investigación en silvicultura y mejoramiento forestal (CESILMEF), a cargo de la facultad de ciencias forestales requiere de equipamiento adecuado para el desarrollo de sus clases de pregrado : termohigometro, balanza analitica, estabilizador, balanza electronica, medidor de condutividad, meidor de humedad, medidor de ph y estacion metereologica 
</t>
  </si>
  <si>
    <t>Adquisiciones de equipos para el vivero forestal CESILMEF: termohigometro, balanza analitica, estabilizador, balanza electronica, medidor de condutividad, meidor de humedad, medidor de ph y estacion metereologica</t>
  </si>
  <si>
    <t xml:space="preserve">Esta actividad contribuye a fortalecer las actividades de enseñanza e investigación del CESILMEF, dado que actualmente este vivero no permite realizar adecuadamente los servicios de enseñanza por la falta de equipos necesarios. 
</t>
  </si>
  <si>
    <t>MEJORAMIENTO DE PABELLONES DE AULAS</t>
  </si>
  <si>
    <t xml:space="preserve">La finalidad del presente proyecto es de mejorar las condiciones de los ambientes de aulas, dotándoles con ambientes adecuados y especializados, el cual permitirá contribuir con el buen desarrollo pedagógico y de investigación. 
</t>
  </si>
  <si>
    <t>1.288.038</t>
  </si>
  <si>
    <t xml:space="preserve">El presente actividad se realizará con la finalidad de elaborar el modelo educativo de la UNISCJSA, el mismo es necesario a fin de realizar la actualización de los diseños curriculares de las 04 escuelas profesionales de la UNISCJSA los cuales amerita su actualización respectiva. 
</t>
  </si>
  <si>
    <t>Responsable: Vicepresidencia Académica 
Áreas usuarias de la Universidad: Escuelas Profesionales</t>
  </si>
  <si>
    <t xml:space="preserve">Elaborar el modelo educativo de la UNISCJSA, el mismo es necesario a fin de realizar la actualización de los diseños curriculares de las 04 escuelas profesionales de la UNISCJSA 
</t>
  </si>
  <si>
    <t xml:space="preserve">Los Cursos de Vicepresidencia de Investigación buscan afianzar las capacidades de los docentes nombrados y contratados de la UNISCJSA en Investigación Formativa, Gestión de la Investigación, Redacción de artículos científicos, Tratamiento estadístico (cualitativa y cuantitativo) y Publicación (sometimiento) del producto de investigación. Se pretende contar con el apoyo de especialistas en el tema procedentes de universidades e institutos internacionales. Así mismo los cursos de la Vicepresidencia Académica están orientadas a la capacitación sobre didáctica universitaria y TIC&amp;#39; de Información entre otros. 
La ejecución de la actividad se desarrollara cada fin de semana (sábado) por un periodo de 06 semanas. 
</t>
  </si>
  <si>
    <t xml:space="preserve">CURSO 1: Investigación Formativa, CURSO 2: Redacción de artículos científicos, CURSO 3: Tratamiento estadístico (cualitativa y cuantitativo), CURSO 4: Publicación (sometimiento) del producto de investigación, CURSO 5: Gestión de la Investigación, CURSO 6: Didáctica universitaria, CURSO 7: TIC's de la información. 
</t>
  </si>
  <si>
    <t xml:space="preserve">Se realizará la adquisición de libros para las cuatro escuelas profesionales, a fin de implementar la bibliteca central en cada una de las sedes, a fin de mejorar la enseñanaza y la formación de los estudiantes. 
</t>
  </si>
  <si>
    <t xml:space="preserve">Adquisición de libros para las cuatro escuelas profesionales: Ingeniería Civil, Ingeniería Ambiental, Educación Intercultural Bilingue y Administración y negocios Internacionales 
</t>
  </si>
  <si>
    <t>800,0</t>
  </si>
  <si>
    <t xml:space="preserve">Lograr un diseño urbano arquitectónico de la ciudad universitaria en sus dos sedes y una filial de la UNISCJSA, para su crecimiento planificado y ordenado teniendo como elementos condicionantes a los proyectos de inversión existentes a la fecha, tales como vías de acceso, edificios administrativos, aulas, laboratorios, albergues, áreas verdes entre otros, permitiendo la integración de los componentes con el entorno urbano y paisajístico de selva a fin de garantizar la ocupación racional y sostenible de los espacios. La presente actividad tiene un plazo de ejecución de 90 días calendario. 
</t>
  </si>
  <si>
    <t xml:space="preserve">Contratación del servicio de consultoría para la elaboración del PLAN DIRECTOR 2021-2031 DE LOS CAMPUS UNIVERSITARIOS DE LA UNIVERSIDAD NACIONAL INTERCULTURAL DE LA SELVA CENTRAL JUAN SANTOS ATAHUALPA 
</t>
  </si>
  <si>
    <t xml:space="preserve">La gestión y difusión de la investigación son tareas fundamentales de la Universidad La Unasam cuenta con 500 docentes aproximadamente entre ordinarios y contratados, sin embargo sólo 19 han calificado se investigadores RENACIT, por lo que es imprescindible incrementar investigadores RENACIT Para ello se requiere fortalecer las capacidades investigativas de los docentes y esto se logrará mediante la calificación de los docentes investigadores. 
</t>
  </si>
  <si>
    <t>L.6.2. Fortalecer las capacidades para la captación de recursos en las instituciones de la ESTP.</t>
  </si>
  <si>
    <t xml:space="preserve">Curso taller para Redacción de Artículos científicos, monitoreo y acompañamiento.
</t>
  </si>
  <si>
    <t xml:space="preserve">Que los docentes RENACIT deben liderar grupos de investigación 
</t>
  </si>
  <si>
    <t xml:space="preserve">Formulación del modelo de gobernanza digital académica de la UNASAM alineado al PEI 2017-2021 en el marco del gobierno digital (Ley 1412) y la ESTP. Formulación de la arquitectura tecnológica de cloud computing (modelo) de los servicios académicos que coadyuve al PEI 2017-2021, la ESTP y el gobierno digital Incremento del valor del servicio, procesos e información del Sistema de Gestión académica (SGA) que coadyuve al gobierno digital en el marco del gobierno digital 
</t>
  </si>
  <si>
    <t>Consultoría para la elaboración del modelo de mejora de la gestión académica integrado a la ESTP con arquitectura tecnológica de cloud computing con fines de mejora de los servicios, procesos e información del Sistema de Gestión Académica (SGA) que coadyuve al gobierno digital.</t>
  </si>
  <si>
    <t>Base de datos</t>
  </si>
  <si>
    <t>Consultoría para la mejora de los procesos de seguimiento a las prácticas pre profesionales y seguimiento al egresado, que coadyuven a la gestión académica en el marco del gobierno digital.</t>
  </si>
  <si>
    <t>Consultoría para la mejora de los procesos administrativos y tutoría académica, que coadyuven a la gestión académica en el marco del gobierno digital.</t>
  </si>
  <si>
    <t xml:space="preserve">Fortalecimiento de las capacidades de los docentes universitarios, en la sinergia del conocimiento de las tecnologías digitales, con el conocimiento pedagógico y el conocimiento de contenidos para la sesión de clase, generando las bases del Docente 4.0 Elaboración del modelo y protocolo de diseño instruccional para los cursos virtualizados en el marco del e-learning 
</t>
  </si>
  <si>
    <t>Capacitación de los docentes universitarios en la sinergia del conocimiento de las tecnologías digitales, con el conocimiento pedagógico y el conocimiento de contenidos, considerando el protocolo de diseño instruccional para los cursos virtualizados a ser impartidos por los docentes</t>
  </si>
  <si>
    <t xml:space="preserve">Incremento de valor de los Planes Curricuares y su información, en el contexto de la nueva normalidad (Considerar el inicio del proceso de transformación digital) y la ESTP en el marco del gobierno electrónico. Relevancia y modelo académica de la extensión cultural y proyección social para fortalecer los planes curriculares y el vínculo con el entorno de las carreras profesionales. 
</t>
  </si>
  <si>
    <t xml:space="preserve">Para mejorar la gestión académica y de la investigación, la universidad requiere promover la integridad académica, la evaluación en línea, y la retroalimentación efectiva, contribuyendo así a mejorar su calidad educativa y de investigación, tanto en el pre y post grado. 
</t>
  </si>
  <si>
    <t>Adquisición de solución tecnológica para prevenir el plagio, con confiabilidad de disponibilidad del 99%, interfaz en español. Debe poseer una tecnología patentada de propiedad intelectual para identificar el plagio potencial que compare los trabajos entregados con al menos 60,000 millones de documentos, 600 millones de ensayos, monografías y tesis de alumnos, 150 millones de publicaciones y artículos de investigación y académicos. Alojada en la web y disponible para estudiantes y docentes.</t>
  </si>
  <si>
    <t>Software antiplagio</t>
  </si>
  <si>
    <t xml:space="preserve">Siendo necesario la realización de las practicas pre profesionales, es necesario la ampliación y fortalecimiento de nuevos convenios. Debido a la necesidad de llevar a la práctica los conocimientos teóricos y siendo requisito para la obtención de grado de bachiller Debido a la necesidad de llevar a la práctica los conocimientos teóricos y siendo requisito para la obtención de grado de bachiller 
</t>
  </si>
  <si>
    <t xml:space="preserve">Fortalecer la formación integral de los estudiantes de la Educación Superior, que responda a los contextos sociales, culturales y productivos requiere de soporte bibliográfico, disponible en todo momento a través de dispositivos electrónicos que le permita acceso a información en diversas áreas del conocimiento y la investigación 
</t>
  </si>
  <si>
    <t xml:space="preserve">Formulación de un modelo de monitoreo y desarrollo de estrategias que contribuyan el fortalecimiento de la salud física de la comunidad universitaria. Formulación de un modelo de monitoreo y desarrollo de actividades de prevención y promoción de la salud mental. 
</t>
  </si>
  <si>
    <t>Consultoría para la Implementación del proceso de diagnóstico, monitoreo y elaboración de estrategias en la salud física de la comunidad universitaria.</t>
  </si>
  <si>
    <t>Consultoría para la Implementación del proceso de diagnóstico, monitoreo y elaboración de estrategias en la salud mental de la comunidad universitaria.</t>
  </si>
  <si>
    <t xml:space="preserve">"Comprende la ejecución de trabajos de mantenimiento con el propósito de cumplir con los requerimientos técnicos que permitirá contar con la infraestructura en óptimas condiciones de los ambientes de las aulas del tercer piso para brindar un adecuado servicio educativo.
</t>
  </si>
  <si>
    <t xml:space="preserve">El mantenimiento consiste en : TRABAJOS PRELIMINARES
Se realizará la limpieza general de todas las aulas del tercer piso, desmontaje de cobertura metálica, cielo raso, accesorios de sanitarios, canaletas de Zinc D=6? y eliminación de desmontaje: mantenimiento de Arquitectura, Instalaciones Sanitarias
</t>
  </si>
  <si>
    <t>MANTENIMIENTO DEL COMEDOR UNIVERSITARIO</t>
  </si>
  <si>
    <t xml:space="preserve">LA Importancia del mantenimiento de estos ambientes radica, en que es una infraestructura que brinda la atención alimenticia a mas de 850 alumnos, de los cuales 380 albergados y el restos alumnos en general, estos ambientes son de usos exclusivo de los estudiantes, teniendo en cuenta que en un eventual regreso a la presencialidad y semi presencialidad estos ambientes deben estar en optimas condiciones y calidad de salubridad para la atención a los estudiantes de mas 20 comunidades originarias. 
</t>
  </si>
  <si>
    <t xml:space="preserve">MANTENIMIENTO DEL COMEDOR UNIVERSITARIO DE LA UNIVERSIDAD NACIONAL INTERCULURAL DE LA AMAZONÍA DISTRITO DE YARINACOCHA - PROVINCIA DE CORONEL PORILLO - REGÍÓN UCAYALI
</t>
  </si>
  <si>
    <t>MANTENIMIENTO DE ARQUITECTURA, .MANTENIMIENTO DEL SISTEMAS ELECTRICOS, SISTEMA SANITARIO, MANTENIMIENTO DE CERRAJERIA, MANTENIMIENTO DE PISOS, MANTENIMIENTO DE PINTURA INTERIOR Y EXTERIOR</t>
  </si>
  <si>
    <t>MANTENIMIENTO DE LA RED PRIMARIA</t>
  </si>
  <si>
    <t>está enfocado a la gestión universitaria para consolidar el licenciamiento. El presente mantenimiento no implica el cambio o reposición de equipos de alta gama u cambios de transformadores y/o Sub estaciones y modificación del sistema eléctrico , solo se intervendrá a nivel del mantenimiento sobre la infraestructura eléctrica ya existente; con el propósito de cumplir con los requerimientos técnicos que permitirá mejorar el sistema eléctrico del campus Universitario.</t>
  </si>
  <si>
    <t>Se realizará trabajos manuales y se realizará el mantenimiento de la Red Aérea de Red Primaria 10 KV se encuentra deteriorada y se procederá a la instalación del cable revestido de media tensión así mismo el mantenimiento de todo el sistema el cual contempla el cabio de varios elementos y/o materiales de ferretería.</t>
  </si>
  <si>
    <t xml:space="preserve">Es necesario que se implemente la Incubadora institucional de la UNAS, para poder apalancar fondos nacionales e internacionales, así poder gestionar adecuadamente el desarrollo del potencial emprendedor de los estudiantes, y canalizar una mejor vinculación entre la universidad y el medio empresarial. 
Esta implementación no requiere de adquisición de equipamiento. 
</t>
  </si>
  <si>
    <t xml:space="preserve">Es necesario implementar estrategias con los estudiantes para impulsar la investigación en nuestra universidad, con el fin de desarrollar capacidades al mas alto nivel cognitivo, que permita lograr con éxito los procesos I+D+i en el proceso de formación científica de los estudiantes de nuestra universidad de conformidad con lo señalado por la Ley Universitaria 30220 en su articulo 48, del estatuto y normas internas de la UNAS. 
Esta acción esta alineada a la C.B.C.: 4, componente: 1 y el indicador: 33, 37, 38 del modelo de licenciamiento institucional, el cual contribuirá a la sostenibilidad y mejora de las C.B.C. para su renovación respectiva. 
Cabe mencionar que esta acción esta alineada a la dimensión: 2, factor: 7 y el estándar: 23 del modelo de acreditación institucional para universidades. 
</t>
  </si>
  <si>
    <t xml:space="preserve">En este contexto que nos encontramos es necesario un programa integral de bienestar y asistencia social para los estudiantes de la UNAS, donde se apoyara psicológicamente y psicopedagógicamente a la corporación universitaria. 
</t>
  </si>
  <si>
    <t xml:space="preserve">Es necesario realizar el mantenimiento, reparación, calibración y limpieza de equipos topográficos del Laboratorio de Topografía de la Facultad de Agronomía, lo cuales fueron comprados con el financiamiento realizado por el MINEDU. Esta acción esta alineada a la C.B.C.: 4, componente: 1 y el indicador: 33 del modelo de licenciamiento institucional, el cual contribuirá a la sostenibilidad y mejora de las C.B.C. para su renovación respectiva. 
</t>
  </si>
  <si>
    <t xml:space="preserve">Esto es necesario ya que es un requerimiento de información sobre el licenciamiento a la SUNEDU, para ello se implementara un software. Esta acción esta alineada a la C.B.C.: 7, componente: 1 y el indicador: 52 del modelo de licenciamiento institucional, el cual contribuirá a la sostenibilidad y mejora de las C.B.C. para su renovación respectiva. 
</t>
  </si>
  <si>
    <t xml:space="preserve">Es necesario para facilitar el registro y seguimiento de los proyectos, informes de investigación y artículos científicos de docentes, tesistas de pregrado y posgrado de las unidades de investigación de las Facultades de la UNAS. Esta acción esta alineada a la C.B.C.: 4, componente: 1 y el indicador: 33 del modelo de licenciamiento institucional, el cual contribuirá a la sostenibilidad y mejora de las C.B.C. para su renovación respectiva. 
</t>
  </si>
  <si>
    <t xml:space="preserve">Es necesario y urgente el programa de reparación y mantenimiento de vehículos para un adecuada prestación de los Servicios Educacionales Complementarios, será para los vehículos que prestan el servicio de traslado a los estudiantes para las practicas académicas, investigación, extensión y proyección. Teniendo en cuenta que según Resolución N 113-2021-CU-R-UNAS las clases presenciales esta planificado para el 23 de junio del 2021. 
</t>
  </si>
  <si>
    <t xml:space="preserve">Dirección General de Administración - Transporte Universitario
</t>
  </si>
  <si>
    <t xml:space="preserve">Es necesario el programa de currículos por competencias, actualizadas e implementadas de las Escuelas Profesionales para los estudiantes de pregrado Esta acción esta alineada a la C.B.C.: 1, componente: 2 y el indicador: 2 del modelo de licenciamiento institucional, el cual contribuirá a la sostenibilidad y mejora de las C.B.C. para su renovación respectiva. 
</t>
  </si>
  <si>
    <t xml:space="preserve">Se desea realizar el diseño del sistema de gestión de la calidad el cual implica el mapa de procesos, manual de procesos y procedimientos, políticas de calidad, objetivos de calidad. Esta acción esta alineada a la C.B.C.: 1, componente: 6 y el indicador: 7 del modelo de licenciamiento institucional, el cual contribuirá a la sostenibilidad y mejora de las C.B.C. para su renovación respectiva. 
</t>
  </si>
  <si>
    <t xml:space="preserve">Se desea realizar el diseño del sistema de gestión de la calidad el cual implica el mapa de procesos, manual de procesos y procedimientos, políticas de calidad, objetivos de calidad. Esta acción esta alineada a la C.B.C.: 1, componente: 6 y el indicador: 7 del modelo de licenciamiento institucional, el cual contribuirá a la sostenibilidad y mejora de las C.B.C. para su renovación respectiva. Cabe mencionar que esta acción esta alineada a la dimensión: 1, factor: 3 y el estándar: 7 del modelo d 
</t>
  </si>
  <si>
    <t xml:space="preserve">Bajo este contexto que nos encontramos, se puede notar la importancia de la digitalización para lo cual la UNAS desarrollara un software informático de gestión institucional que realice control de los tramites documentarios internos y externos de mesa de partes, escaneado y envió adjunto a la solicitud con destina a la unidad dirigida, el cual permitirá hacer la consulta y reporte del estado del documento desde cualquier lugar vía intranet, así como el portal web de las unidades de posgrado. 
</t>
  </si>
  <si>
    <t xml:space="preserve">Se fortalecerá las capacidades de los docentes en metodología para la enseñanza, aprendizaje y en investigación científica y tecnológica. Esta acción esta alineada a la C.B.C.: 5, componente: 3 y el indicador: 42 del modelo de licenciamiento institucional, el cual contribuirá a la sostenibilidad y mejora de las C.B.C. para su renovación respectiva. 
</t>
  </si>
  <si>
    <t xml:space="preserve">Es necesario garantizar la ejecución al 97% de las inversiones y actividades, para lo cual es necesario coordinar, gestionar acciones, monitorear y reportar los avances de la ejecución para fortalecer el impulso del mismo, con el fin de garantizar una gestión por resultados, eficiente y eficaz. Por lo que es necesario contar con un servicio especializado de un gestor de inversiones, gestor de contrataciones y gestor de ejecución. 
</t>
  </si>
  <si>
    <t xml:space="preserve">Dirección General de Administración 
</t>
  </si>
  <si>
    <t xml:space="preserve">Es necesario realizar la implementación, mantenimiento y reparación de equipos del Laboratorio de Planta Piloto de Frutas y Hortalizas, de Ingeniería de Alimentos, de Secado de Alimentos y de Canes de la Facultad de Ingeniería en Industrias Alimentarias. Esta acción esta alineada a la C.B.C.: 4, componente: 1 y el indicador: 33 del modelo de licenciamiento institucional, el cual contribuirá a la sostenibilidad y mejora de las C.B.C. para su renovación respectiva. 
</t>
  </si>
  <si>
    <t xml:space="preserve">FOMENTAR LA MEJORA DE LA CALIDAD ACADEMICA Y DE INVESTIGACION DE LOS DOCENTES 
</t>
  </si>
  <si>
    <t xml:space="preserve">FOMENTAR LA MEJORA Y EL MANTENER DE MANERA ADECUADA LOS AMBIENTES Y EQYIPOS EXISTENTES EN EL CAMPUS 
</t>
  </si>
  <si>
    <t>L.5.3. Fortalecer el aseguramiento de la calidad de manera articulada, en las instituciones de ESTP orientada a la excelencia.</t>
  </si>
  <si>
    <t xml:space="preserve">No es una IOARR, puede realizarse a través de Actividad 
</t>
  </si>
  <si>
    <t>MANTENIMIENTO Y REFORZAMIENTO DEL CERCO PERIMETRICO DE SENASA</t>
  </si>
  <si>
    <t>MANTENIMIENTO DE LAS INSTALACIONES ELÉCTRICAS DE LOS LABORATORIOS DE ZOOTECNIA,AGRONOMIA,TECNOLOGIA DE ALIMENTOS,PASTOS Y FORRAJES,NUTRICION ANIMAL</t>
  </si>
  <si>
    <t xml:space="preserve">FOMENTAR LA MEJORA DE LA CALIDAD ACADEMICA Y DE REGISTRO DE LA POBLACION ESTUDIANTIL 
</t>
  </si>
  <si>
    <t>SERVICIO DE CONFIGURACIÓN DE HIPERVISORES PARA ALOJAMIENTO DE MÁQUINAS VIRTUALES EN EL CENTRO DE DATOS</t>
  </si>
  <si>
    <t>MANTENIMIENTO DE SOFTWARE DE SEGUIMIENTO ACADÉMICO DEL ESTUDIANTE</t>
  </si>
  <si>
    <t xml:space="preserve">ORIENTAR ADECUADAMENTE EL FLUJO DE ENTRADA T SALIDA PEATONAL Y VEHICULAR DENTRO DEL CAMPUS UNIVERSITARIO 
</t>
  </si>
  <si>
    <t>MANTENIMIENTO DE LAVATORIOS EN LAS PUERTAS DE ACCESO PARA LA PREVENCION COVID</t>
  </si>
  <si>
    <t xml:space="preserve">FORTALECER ACTIVIDADES DE BIOSEGURIDAD PARA LA PREVENCION DEL COVID-19 
</t>
  </si>
  <si>
    <t xml:space="preserve">Optimizar la transferencia de información al MINEDU bajo estándares mínimos y plazos establecidos, en concordancia con lo regulado en la Resolución Ministerial 422-2020-MINEDU, que aprueba las ?Disposiciones para la implementación del Sistema Integrado de Información de la Educación Superior Universitaria ? SIIESU? a través del diseño e implementación de una solución informática, para mejorar los sistemas de información implementados, tomando en cuenta el principio de no duplicidad. 
</t>
  </si>
  <si>
    <t>Unidad de Tecnología de la Información/Dirección de Servicios Académicos</t>
  </si>
  <si>
    <t>Unidad de Tecnología de la Información/Postulantes, Ingresantes, Estudiantes, Egresados, Titulados, Docentes</t>
  </si>
  <si>
    <t>Diseño e implementación de solución informática para el mejoramiento de la gestión de la información en el marco del SIIESU</t>
  </si>
  <si>
    <t xml:space="preserve">1. Diseño de una interfaz informática para la migración oportuna de información personal de postulantes/ingresantes, matriculados, egresados, docentes y personal no docente al Sistema de Recolección de Información de Educación Superior (SIRIES). . Diseño de una interfaz informática para la migración oportuna de información al Sistema de Información Universitaria (SIU). 3. Mejorar el módulo funcional del SIGA-UNIA-NBB. 4. Mejorar el módulo funcional del Sistema de Admisión UNIA. 
</t>
  </si>
  <si>
    <t>DESARROLLO DE UNA DIPLOMATURA</t>
  </si>
  <si>
    <t xml:space="preserve">Diseñar y ejecutar una DIPLOMATURA DE ESPECIALIZACION EN DISEÑO CURRICULAR dirigido a gestores académicos (docentes a cargo de direcciones académicas) y miembros de las comisiones de reestructuración curricular a fin de revisar la pertinencia de los planes curriculares vigentes y con ello dar cumplimiento a lo establecido en el artículo 40 de la Ley Universitaria 30220. 
</t>
  </si>
  <si>
    <t>Direcciones de Escuelas Profesionales/Docentes/estudiantes</t>
  </si>
  <si>
    <t>DESARROLLO DE UNA DIPLOMATURA DE ESPECIALIZACION PARA LA ACTUALIZACION CURRICULAR</t>
  </si>
  <si>
    <t xml:space="preserve">1. Fortalecer las competencias en DISEÑO CURRICULAR de gestores académicos y miembros de las comisiones de reestructuración curricular. 2. Definir los OBJETIVOS EDUCACIONALES. 3. Revisar la pertinencia y redefinir de ser necesario el PERFIL DE EGRESO. 4. Definir las MICROCOMPETENCIAS para las asignaturas del Plan de Estudios. 5. Definir las CAPACIDADES a desarrollar para las asignaturas del Plan de Estudios. 6. Revisar la pertinencia y redefinir de ser necesario el del PERFIL DE INGRESO. 
</t>
  </si>
  <si>
    <t xml:space="preserve">Complementar la mejora de la calidad Educativa en la Universidad Nacional de Tumbes 
</t>
  </si>
  <si>
    <t>1.216.368</t>
  </si>
  <si>
    <t xml:space="preserve">Hidrómetro Bouyoucus ASTM N 152- 68 F 
</t>
  </si>
  <si>
    <t xml:space="preserve">MICROPIPETA MONOCANAL VARIABLE DE 100 A 1000 UL 
</t>
  </si>
  <si>
    <t xml:space="preserve">vernier 
</t>
  </si>
  <si>
    <t xml:space="preserve">MICROPIPETA MONOCANAL VARIABLE DE 2 A 20 uL 
</t>
  </si>
  <si>
    <t xml:space="preserve">Buretas para titulación 
</t>
  </si>
  <si>
    <t>Propipeta</t>
  </si>
  <si>
    <t>MICRO PIPETA DE 500ul VARIABLE</t>
  </si>
  <si>
    <t xml:space="preserve">Suscripción Biblioteca Investigación 
Base de Referencia WoS 
El acceso al contenido científico que ha sido rigurosamente evaluado y seleccionado, sirve tanto para fortalecer el resultado de su investigación como su capacidad para realizar comparaciones justas sobre el impacto de las publicaciones científicas 
Web of Science le ofrece un viaje de descubrimiento a través de metadatos indexados con precisión y conexiones de citas. Es la única plataforma que incluye índices de citas por tema y especialistas regionales. Con más de 100 millones de registros de 34,000 revistas indexadas en la plataforma, sus usuarios recibirán los mejores datos globales vinculados a través de la red de citas más grande construida por los propios investigadores. 
</t>
  </si>
  <si>
    <t xml:space="preserve">Suscripción de la Biblioteca Virtual de la Fundación Del Libro Universitario para las especialidades de Ciencias Económicas y Sociales 
La plataforma de libros electronicos es monousuario: lectura online para la descarga de libros 
el contenido abarca las sgtes areas tematicas: Historia, geografia, literatura,biologia, arte y cultura, Educacion fisica, quimica, Fisica, matematica, teoria de conocimiento, gestion empresarial, psicologia, tecnologia, proyectos socilaes, entre otros 
</t>
  </si>
  <si>
    <t xml:space="preserve">Suscripción de la Biblioteca virtual Alfaomega para la Biblioteca Central 
LECTURA on-line y off line app 
acceso sera multiusuario 
descarga del libro en la pc y/o laptop -en la nube 
se entregaran registro MARC 
decarga de app alfaomega Cloud 
La visualizacion se activara en todo los dispositivos moviles 
</t>
  </si>
  <si>
    <t xml:space="preserve">PALANAS DE AGRICULTOR 
</t>
  </si>
  <si>
    <t xml:space="preserve">Promocion de la investigacion aplicada en la UN TUMBES 
Objetivos 
Incrementar la masa crítica que desarrollan investigación científica aplicada en la Universidad Nacional de Tumbes 
Aumentar el número de publicaciones científicas en revistas indexadas en la Universidad Nacional de Tumbes. 
Metas: 
Aumentar a 20 el numero de profesores registrados en el registro de investigadores RENACYT 
Publicar 23 artículos científicos en revistas indexadas adicionales a los que ya se vienen publicando 
</t>
  </si>
  <si>
    <t xml:space="preserve">Pinza de trifasico 
</t>
  </si>
  <si>
    <t xml:space="preserve">Etiquetadora para cables 
</t>
  </si>
  <si>
    <t xml:space="preserve">KITS de Herramientas 
</t>
  </si>
  <si>
    <t xml:space="preserve">Pigtail de fibra optica 
</t>
  </si>
  <si>
    <t xml:space="preserve">LOS SERVICIOS HIGIENICOS QUE SON USADOS POR EL ALUMNADO, NO SE ENCUENTRAN EN LAS CONDICIONES ADECUADOS, POR LO QUE ES NECESARIO REALIZAR LOS TRABAJOS DE: LIMPIEZA Y DESINFECCION, REEMPLAZO DE ACCESORIOS Y MANTENIMIENTO EN INODOROS, LAVAMANOS Y URINARIOS, REEMPLAZO DE LLAVE PARA LAVAMANOS Y MANTENIMIENTO DE PUERTAS INTERNAS Y EXTERNAS, INCLUYENDO LA CERRAJERIA. 
</t>
  </si>
  <si>
    <t xml:space="preserve">- Mantenimiento de 190 Butacas. 
- Mantenimiento de 90 m2 de Cielo Raso 
</t>
  </si>
  <si>
    <t xml:space="preserve">- Mantenimiento de 2 generadores de Energía de la ciudad universitaria. 
- Mantenimiento de 1 generador de Energía de la Facultad de ingeniería pesquera y ciencias del mar. 
- Mantenimiento de 1 generador de Energía de la Facultad de ciencias agrarias. 
- Mantenimiento de 1 generador de Energía de la Facultad de Ciencias económicas. 
</t>
  </si>
  <si>
    <t xml:space="preserve">- Mantenimiento de 998 Carpetas Unipersonales. 
- Mantenimiento de 21 escritorios de madera. 
- Mantenimiento de 18 escritorios metálicos. 
- Mantenimiento de 64 sillas de madera. 
- Mantenimiento de 76 sillas metálicas. 
</t>
  </si>
  <si>
    <t xml:space="preserve">-mantenimiento de la caseta de vigilancia. 
-mantenimiento de 330 m de cerco perimétrico. 
</t>
  </si>
  <si>
    <t xml:space="preserve">- Mantenimiento de puertas y ventanas de 103 las aulas. 
</t>
  </si>
  <si>
    <t xml:space="preserve">- Limpieza y Mantenimiento de 60 Aulas académicas. 
- Limpieza y Mantenimiento de 7 Laboratorios de Computación. 
- Limpieza y Mantenimiento de 50 Laboratorios químicos y biológicos. 
- Limpieza y Mantenimiento de 25 Talleres Académicos. 
</t>
  </si>
  <si>
    <t xml:space="preserve">LA MEJORA Y ADECUACION DE LOS LABORATORIOS DE ODONTOLOGIA EN EL AREA DE DIAGNOSTICO CLINICO, DIAGNOSTICO POR IMAGENES, DE TRATAMIENTO PARA NIÑOS Y ADULTOS, Y LOS LABORATORIOS DE SIMULACION, ADEMAS DE LAS CONDICIONES FISICAS DE LAS MISMAS Y SOBRE TODO TENIENDO EN CUENTA QUE SOMOS UNA CARRERA DE ALTO RIESGO POR LAS CONDICIONES ACTUALES DE LA CRISIS SANITARIA POR EL COVID 19, SE HACE NECESARIO LA MEJORA Y ADECUACION DE LOS LABORATORIOS YA QUE LA CARRERA DE ODONTOLOGIA TIENE COMO OBJETIVO FORMAR AL 
</t>
  </si>
  <si>
    <t xml:space="preserve">SERVICIO DE DEMOLICION DE MESAS DE CONCRETO, DESMONTAJE DE PUERTAS Y VENTANAS DE LA CLINICA ODONTOLOGICA 1 
</t>
  </si>
  <si>
    <t xml:space="preserve">SERVICIO DE REINSTALACION DE VENTANAS EXISTENTES,MANTENIMIENTO DE MUROS INTERIORES Y CIELO RASO DE LA CLINICA ODONTOLOGICA 1 
</t>
  </si>
  <si>
    <t xml:space="preserve">SERVICIO DE ADECUACION E INSTALACION DE SISTEMA DE AGUA Y DESAG&amp;Uuml;E DE LA CLINICA ODONTOLOGICA 1 
</t>
  </si>
  <si>
    <t xml:space="preserve">SERVICIO DE ADECUACION E INSTALACION DE CIRCUITOS ELECTRICOS DE LA CLINICA ODONTOLOGICA 1 
</t>
  </si>
  <si>
    <t xml:space="preserve">SERVICIO DE ADECUACION E INSTALACION DE CIRCUITOS PARA REDES Y DATA DE LA CLINICA ODONTOLOGICA 1 
</t>
  </si>
  <si>
    <t xml:space="preserve">SERVICIO DE MANTENEMIENTO DE 08 SILLONES DENTALES DE LA CLINICA ODONTOLOGICA 1 
</t>
  </si>
  <si>
    <t xml:space="preserve">SERVICIO DE DEMOLICION DE MESAS DE CONCRETO, DESMONTAJE DE PUERTAS Y VENTANAS DE LA CLINICA ODONTOLOGICA 2 
</t>
  </si>
  <si>
    <t xml:space="preserve">SERVICIO DE CONSTRUCION DE PISO E=10CM; SUMINISTRO E INSTALACION DE VIDRIO LAMINADO E=6MM, SITEMA NOVA; MANTENIMIENTO DE MUROS INTERIORES Y CIELO RASO DE LA CLINICA ODONTOLOGICA 2 
</t>
  </si>
  <si>
    <t xml:space="preserve">SISTEMA DE APERTURA E INSTALACION DE SISTEMA DE AGUA Y DESAG&amp;Uuml;E DE LA CLINICA ODONTOLOGICA 2 
</t>
  </si>
  <si>
    <t xml:space="preserve">SERVICIO DE APERTURA E INSTALACION DE CIRCUITOS ELECTRICOS DE LA CLINICA ODONTOLOGICA 2 
</t>
  </si>
  <si>
    <t xml:space="preserve">SERVICIO DE MANTENEMIENTO DE UN EQUIPO DE RAYOS DE LA CLINICA ODONTOLOGICA 2 
</t>
  </si>
  <si>
    <t xml:space="preserve">SERVICIO DE MANTENEMIENTO DE 16 SILLONES DENTALES DE LA CLINICA ODONTOLOGICA 2 
</t>
  </si>
  <si>
    <t xml:space="preserve">LA UNIVERSIDAD NACIONAL HERMILIO VALDIZAN REQUIERE LA IMPLEMENTACION DEL LABORATORIO DE INNOVACION, UN ESPACIO DE CREATIVIDAD Y UNA SERIE DE PROTOCOLOS PARA QUE JOVENES, TECNICOS, EMPRESAS PRIVADAS Y ORGANIZACIONES DE LA SOCIEDAD CIVIL PARTICIPEN EN LA RESOLUCION DE PROBLEMAS DEL ENTORNO MEDIANTE LA APLICACION DE RECURSOS LOCALES ESPECIFICOS. PERMITEN LA COLABORACION ENTRE EL SECTOR PRIVADO, EL SECTOR ACADEMICO Y LA SOCIEDAD CIVIL. EL LABORATORIO DE INNOVACION, DE LA UNIVERSIDAD NACIONAL HERMIL 
</t>
  </si>
  <si>
    <t xml:space="preserve">VINIL AUTOADHESIVO CON DISEÑO 
</t>
  </si>
  <si>
    <t xml:space="preserve">SERVICIO DE DESARROLLO DE SOFTWARE PARA LA CREACION DE UN OBSERVATORIO DE VIGILANCIA TECNOLOGICA E INTELIGENCIA COMPETITIVA - OVTIC 
</t>
  </si>
  <si>
    <t>SERVICIO DE MANTENIMIENTO DE LA INFRAESTRUCTURA DE LA FACULTAD DE EDUCACION DE LA UNIVERSIDAD NACIONAL DE LA AMAZONIA PERUANA (UNAP)-LORETO / SGTO. LORES/BERMUDEZ</t>
  </si>
  <si>
    <t xml:space="preserve">Ambientes presentan fisuras en la losa la misma ue compromete la estructura al encontrarse en riesgo de desprendimiento; inadecuadas instalaciones sanitarias e instalaciones electricas es necesario intervenir dichos espacios a fin de dejarlos optimos apara una adecuada prestacion del servicio educativo 
</t>
  </si>
  <si>
    <t>"SERVICIO DE MANTENIMIENTO DE LA INFRAESTRUCTURA DE LA FACULTAD DE EDUCACION DE LA UNAP, LOCAL BERMUDEZ Y LOCAL SARGENTO LORES</t>
  </si>
  <si>
    <t xml:space="preserve">Mantenimiento del sistema eléctrico (tableros electricos, sistema de puesta a tierra) , mantenimiento de puertas y ventanas de madera, puertas y ventanas de metalicas, pintado de los ambientes del módulo principal de la Facultad de Agronomía, mantenimiento de pisos y veredas, cobertura y cielorrasos y mantenimiento de instalaciones sanitarias 
</t>
  </si>
  <si>
    <t xml:space="preserve">El proyecto pretende fortalecer el proceso enseñanza-aprendizaje no presencial de la universidad, fomentando el desarrollo de competencias docentes a través del acompañamiento virtual, y también identificar las necesidades y dificultades en el desarrollo de las asignaturas, a través de la evaluación para realizar los cambios y mejoras a fin de optimizar el logro de los resultados y brindar un servicio adecuado a los estudiantes. 
Las actividades contempladas en el proyecto, responden a la resolución Ministerial N 085-2020-MINEDU, donde se aprueba las orientaciones para la continuidad del servicio educativo superior universitario, en el marco de la emergencia sanitaria, a nivel nacional, y mediante Resolución del Consejo Directivo N 039-2020-SUNEDO-CD se establece los criterios para la adaptación de la educación no presencial con carácter excepcional, de las asignaturas comprendidas en programas académicos universitarios en el marco de la emergencia sanitaria; además indica (Artículo 6.2 ) la adaptación comprende la implementación de acciones orientadas a la capacitaciones en las herramientas pedagógicas basadas en plataformas virtuales o tecnologías de la Información y Comunicación. Mediante Resolución N&amp;ordm; 0304-CU-2021 la UNCP aprueba el desarrollo del Semestre Académico 2021-I de manera no Presencial, en mérito al Decreto Supremo N 009-2021-SA, que prorroga la Emergencia Sanitaria Nacional. 
Es importante mencionar que, el proyecto forma parte de la sexta recomendación de Licenciamiento Institucional: Fortalecer la articulación de los procesos de evaluación y capacitación docente para la mejora continua del proceso de enseñanza-aprendizaje, tanto para las actividades realizadas a nivel institucional, como para las actividades realizadas por cada facultad. 
</t>
  </si>
  <si>
    <t xml:space="preserve">1. Acompañamiento virtual de la labor docente: 
&amp;bull; Asistencia a los coordinadores de aprendizaje Virtual de Facultades. 
&amp;bull; Capacitaciones y talleres en TIC&amp;rsquo;s a los coordinadores de Aprendizaje Virtual de Facultades. 
Esta actividad considera realizar capacitaciones a través de consultorías. 
</t>
  </si>
  <si>
    <t xml:space="preserve">2. Evaluación y estímulo del desempeño académico docente. 
&amp;bull; Elaboración del instrumento de Evaluación y Estímulo Docente. 
&amp;bull; Plan de evaluaciones. 
&amp;bull; Programa de Estímulo a Docentes 
Para la elaboración del instrumento de evaluación se realizará la contrata de servicios de un consultor. 
</t>
  </si>
  <si>
    <t xml:space="preserve">3. Seguimiento de las plataformas educativas. 
&amp;bull; Elaboración del instrumento de evaluación de Plataforma educativa y desempeño de usuarios. 
&amp;bull; Reporte y análisis de los accesos, desempeño de usuarios docente y estudiante, y otros reportes de las plataformas educativas. 
Para la elaboración del instrumento de seguimiento de plataforma se realizará la contrata de servicios de un consultor. 
</t>
  </si>
  <si>
    <t xml:space="preserve">4. Seguimiento de la satisfacción estudiantil. 
&amp;bull; Elaboración del instrumento de seguimiento de satisfacción estudiantil. 
&amp;bull; Análisis del resultado del Seguimiento de la satisfacción estudiantil respecto al desarrollo de la educación no presencial al desempeño del docente y jefe de práctica y plataformas educativas. 
Para la elaboración del instrumento y el análisis del seguimiento de satisfacción estudiantil se realizará la contrata de servicios de un consultor. 
</t>
  </si>
  <si>
    <t xml:space="preserve">El proyecto tiene como finalidad, fortalecer la calidad del servicio de la Universidad, a través de la adquisicion del Sistema Integrado Académico, la automatización de los procesos administrativos académicos actuales, rompiendo las barreras burocráticas como parte de la mejora continua para un adecuado servicio, además de contener los módulos que forman parte de las Condiciones Básicas de Calidad del Licenciamiento, teniendo como principales beneficiarios los estudiantes y docentes. 
Es importante indicar que en el proceso de Licenciamiento se presentaron los módulos requeridos; sin embargo estos ya se encuentran desfazados por los cambios que se han dado en pro de la mejora continua, además de no estar integrados, por lo que es importante su desarrollo ya que se obtendrá de los reportes que genere el Sistema, el Formato de Licenciamiento C9, así como información para el SIRIES referido a Carga Académica de docentes e información de estudiantes. 
El Sistema Integrado contemplará los siguientes módulos: 
Módulo de Diseños Curriculares 
&amp;amp;bull; Diseños Curriculares 
&amp;amp;bull; Resoluciones y Planes de Estudio de las Carreras Profesionales 
&amp;amp;bull; Sistema de Evaluación 
Módulo de Gestión Docente 
&amp;amp;bull; Perfil Docente 
&amp;amp;bull; Carga Académica 
&amp;amp;bull; Sílabos 
&amp;amp;bull; Horario de Carreras Profesionales 
&amp;amp;bull; Registro de Gestión Universitaria 
&amp;amp;bull; Portafolio Académico 
Módulo de matricula 
&amp;amp;bull; Matriculas 
&amp;amp;bull; Desmatrículas y Licencias 
&amp;amp;bull; Actualizaciones de Matrículas 
&amp;amp;bull; Datos de Estudiantes y egresados 
Módulo de Gestión de notas 
&amp;amp;bull; Registro de Calificaciones auxiliares. 
&amp;amp;bull; Registro de Asistencia y Calificaciones por consolidado parcial. 
&amp;amp;bull; Calificaciones finales 
Módulo de almacenamiento digital de documentación académica. 
&amp;amp;bull; Registro y acopio de documentos Académicos 
&amp;amp;bull; Archivo de cada estudiante y egresado por código de matrícula 
&amp;amp;bull; Archivo de Carreras profesionales 
&amp;amp;bull; Archivo de Informes Académicos 
Módulo de CUNA 
&amp;amp;bull; Constancias de CUNA 
&amp;amp;bull; Información de Control de Pagos de estudiantes Pregrado y Posgrado 
Módulo de repositorio de Imagen 
&amp;amp;bull; BD de usuarios 
Módulo de Reportes 
&amp;amp;bull; Formatos de Licenciamiento respecto a reportes académicos 
&amp;amp;bull; Reporte de Carga Académica 
&amp;amp;bull; Reporte de Rendimiento Académico 
&amp;amp;bull; Otros reportes académicos correspondientes a cada Módulo 
Módulo de Constancias de Egresados 
&amp;amp;bull; Constancias de Egresados 
&amp;amp;bull; Información de estudiantes y egresados 
&amp;amp;bull; Certificados y constancias de los estudiantes y egresados 
&amp;amp;bull; Submódulo de Facultades 
Módulo de Certificados de Estudio. 
&amp;amp;bull; Certificados de Estudios 
&amp;amp;bull; Información de estudiantes y egresados 
&amp;amp;bull; Certificados y constancias de los estudiantes y egresados 
&amp;amp;bull; Submódulo de Facultades 
Módulo de encuesta 
&amp;amp;bull; Instrumentos de Encuesta 
&amp;amp;bull; Aplicación de las Encuestas 
&amp;amp;bull; BD de encuestas 
Módulo de Tutoría 
&amp;amp;bull; Registro de atenciones de Tutoría 
&amp;amp;bull; Registro de Tutores 
&amp;amp;bull; Registro de Tutorandos 
&amp;amp;bull; Actividades de Tutoría 
&amp;amp;bull; Otros registros 
Módulo de Egresados 
&amp;amp;bull; Registro de Egresados 
&amp;amp;bull; Eventos y actividades 
&amp;amp;bull; Inserción Laboral 
&amp;amp;bull; Otros registros de Egresados 
Módulo de consultas y monitoreo. 
&amp;amp;bull; Accesos por categoría y privilegios de usuarios para consultas. 
&amp;amp;bull; Accesos por categoría y privilegios de usuario para monitoreo. 
</t>
  </si>
  <si>
    <t xml:space="preserve">1.. Desarrollo del Sistema Integrado Académico 
Consiste en los procesos de elaboración del sistema integrado Académico, de acuerdo al siguiente detalle: 
&amp;bull; Análisis de Procesos 
&amp;bull; Diseño de la BD 
&amp;bull; Programación del sistema por cada módulo. 
&amp;bull; Pruebas del sistema 
&amp;bull; Manuales del sistema 
&amp;bull; Puesta en marcha 
Para esta actividad se requiere de el servicio externo de expertos en desarrollo de sistemas, 
</t>
  </si>
  <si>
    <t xml:space="preserve">2. Capacitaciones a usuarios docentes y estudiantes. 
Esta actividad tiene como meta asistir y capacitar al total de estudiantes matriculados y a los docentes de la UNCP con Carga Académica vigente al momento de la implementación del Sistema, a través de talleres para la comprensión y el uso adecuado del Sistema Integrado Académico. Para lo cual se requerirá el servicio de 4 consultores, quienes realizarán los talleres con las facultades que se le designen de acuerdo al Plan de Capacitación elaborado por la Unidad de Innovación Académica. 
</t>
  </si>
  <si>
    <t xml:space="preserve">3. Análisis de Infraestructura Tecnológica 
Para esta actividad se requerirá el asesoramiento de un consultor externo especialista en el rubro, que realice el análisis de la Infraestructura Tecnólogica y emita los hallazgos correspondientes. 
</t>
  </si>
  <si>
    <t xml:space="preserve">4. Gestión del Servidor 
Para esta actividad se requerirá contratar los servicios de alquiler de un servidor en la Nube. 
</t>
  </si>
  <si>
    <t>servicios de alquiler de servidor</t>
  </si>
  <si>
    <t xml:space="preserve">1.- La Ley Universitaria (Ley 30220) en su Artículo 40 establece que El Currículo se debe actualizar cada tres (3) años o cuando sea conveniente, según los avances científicos y tecnológicos&amp;rdquo;. La UNCP en el año 2018 actualizó los Diseños Curriculares de todos su Programas de Estudio. 
2.- De acuerdo a los indicadores 11 y 12 de las Condiciones Básicas de Calidad (CBC) debe existir Vinculación de la oferta educativa con la demanda laboral; así también la oferta educativa debe estar relacionada con las políticas nacionales y regionales de educación universitaria. Para el primer caso, en el año 2020 realizaron estudios de demanda social y de mercado laboral; para el segundo caso, la vinculación se logra en el proceso de actualización curricular. 
Así mismo, el Programa Presupuestal 0066 (PP0066), en lo que se refiere al Producto Programas Curriculares adecuados&amp;rdquo;, considera como una etapa de la organización de este producto el seguimiento y evaluación de los mismos, debiendo realizarse cada año; para ello sugiere como estrategia el Desarrollo de capacidades institucionales para rediseñar y actualizar programas curriculares para que se encuentren permanentemente vinculados con las demandas laborales y sociales&amp;rdquo;. 
Finalmente la UNCP declara como Misión Institucional Desarrollar Investigación y brindar formación profesional, humanista a estudiantes universitarios, con servicios de calidad, pertinentes, manteniendo su identidad y transfiriéndola para el desarrollo regional y nacional, con responsabilidad social&amp;rdquo;. En tal sentido, es preciso recordar que la Calidad y la Pertinencia, implica (entre otros aspectos) contar con documentos académicos actualizados que respondan al contexto que es dinámico y cambiante. 
</t>
  </si>
  <si>
    <t xml:space="preserve">Actualización de Diseños curriculares de 25 carreras profesionales 
</t>
  </si>
  <si>
    <t>Mejoramiento de la tutoría académica socio afectiva del estudiante</t>
  </si>
  <si>
    <t xml:space="preserve">La ley Universitaria N 30220 en su artículo 87 Deberes del docente, numeral 5 específica Brindar tutoría a los estudiantes para orientarlos en su desarrollo profesional y/o académico. Por lo que resulta indispensable brindar este fortalecimiento permanente a los docentes que además de la docencia en clase, también guíen en el proceso de formación de los estudiantes. 
Habiendo mencionado esto, precisamos que nuestra propuesta involucra un modelo efectivo que no solo involucra a los docentes sino también busca sensibilizar a los estudiantes sobre la importancia que tiene esta tutoría en su formación profesional que involucra a 250 Tutores de 25 facultades y 10 000 estudiantes. 
</t>
  </si>
  <si>
    <t xml:space="preserve">Evaluación del programa: Implementar un tamizaje general que permita evidenciar la efectividad del programa, esto se realizaría con los 10 000 estudiantes, tanto antes del programa, como después del mismo. 
- Identidad del programa: Generar a través de medios audiovisuales, una identidad propia del programa anexada a UNCP, la que permita generar un movimiento de participación activa y un sentimiento de pertenencia al mismo. Así mismo implementar un espacio virtual (app) donde los alumnos encuentren recursos de auto monitorización y crecimiento 
- Sensibilización: Implementar 25 jornadas de sensibilización (En horarios específicos para cada nivel), con cada facultad, donde los alumnos puedan conocer de forma lúdica, el programa desde su identidad y motivarse a participar activamente, junto a los tutores, en los objetivos establecidos 
- Capacitación: Llevar sesiones de capacitación a los tutores en Crecimiento Socio-emocional para la educación&amp;rdquo;, para que puedan comprender, en un programa de 6 meses, los fundamentos y técnicas, desde la teoría del comportamiento basado en evidencias, que aportan al equilibrio y la maduración emocional de los alumnos. Todo esto desde un enfoque de comunidad educativa. Aquí estaríamos implementando una sesión quincenal para tutores de cada facultad. Lo que significaría 50 sesiones mensuales durante 6 meses 
- Supervisión: Aquí los mismos capacitadores, entregarían una hora extra para poder supervisar la labor y las grabaciones del trabajo de los tutores, así mismo entregando retroalimentación para mejorar las técnicas. 
- Informes estadísticos de efectividad: Al finalizar el programa se entregaría informes detallados acerca de las dimensiones mejoradas desde el programa. 
</t>
  </si>
  <si>
    <t xml:space="preserve">El programa Presupuestal 066 mide sus indicadores de desempeño con estudios realizados a egresados por lo que es necesario contar con información pertinente que tiene diversos propósitos; se relacionan con el análisis y rediseño curricular, pero también permiten articular los requisitos de ingreso a la universidad, así como la inserción de los egresados al mercado laboral. En este último punto se caracteriza a los profesionales en virtud de los aspectos de la contratación y del ejercicio laboral 
</t>
  </si>
  <si>
    <t xml:space="preserve">Contratación de una consultora para el desarrollo del estudio , contar con información pertinente para el desarrollo institucional (El seguimiento de egresados y los estudios con empleadores pueden tener diversos propósitos; se relacionan con el análisis y rediseño curricular, pero también permiten articular los requisitos de ingreso a la universidad así como la inserción de los egresados al mercado laboral. En este último punto se caracteriza a los profesionales en virtud de los aspectos de la contratación y del ejercicio laboral, siempre con el fin de mejorar la calidad del servicio que la universidad brinda.) 
Considerando estos aspectos 
- Características de la empresa o institución (ubicación, rubro y otros) 
- Necesidades de la empresa o institución 
- Desempeño laboral de los egresados 
- Satisfacción con la enseñanza 
-Conclusiones 
</t>
  </si>
  <si>
    <t xml:space="preserve">Sistematización y difusión de experiencias, lo que permitirá mantener el vínculo con los egresados (Obtiene información adecuada para ejecutar diversas actividades manteniendo el vinculo con los egresados de tal manera que muestren mejor predisposición para el rellenado de encuestas u otros) y también permite involucrar a la sociedad en general a las actividades y el desarrollo de la universidad en la región Junín 
</t>
  </si>
  <si>
    <t xml:space="preserve">Contrato de una consultora para la realización los eventos: III Encuentro de Egresados Destacados, lograr la identificación de los estudiantes y egresados con su alma mater (mediante ponencias VIRTUALES brindar guía a los estudiantes de últimos ciclos y recién egresados para acelerar su logro al éxito con la referencia de experiencias vividas por egresados que han logrado posicionarse empresarial y laboralmente) 
I Encuentro de egresados empresarios, mediante ponencias VIRTUALES permitir el acercamiento de empresarios egresados los cuales pueden brindar experiencias de emprendimiento y oportunidades laborales. 
</t>
  </si>
  <si>
    <t>Realización de estudio de demanda social y de demanda laboral de las siete carreras profesionales de la Facultad de Educación y Contabilidad</t>
  </si>
  <si>
    <t xml:space="preserve">1.- La Ley Universitaria (Ley 30220) en su Artículo 40 establece que El Currículo se debe actualizar cada tres (3) años o cuando sea conveniente, según los avances científicos y tecnológicos&amp;rdquo;. La UNCP en el año 2018 actualizó los Diseños Curriculares de todos su Programas de Estudio. De acuerdo a los indicadores 11 y 12 de las Condiciones Básicas de Calidad (CBC) debe existir vinculación de la oferta educativa con la demanda laboral; así también, la oferta educativa debe estar relacionada con las políticas nacionales y regionales, y de educación universitaria. Para el primer caso, en el año 2020 se realizaron estudios de demanda social y de mercado laboral de carreras profesionales de 23 Facultades. Debido a factores internos y externos faltó llevar a cabo los estudios de las carreras profesionales de Educación y Contabilidad. La vinculación con la demanda social y laboral, se logra en el proceso de actualización curricular. 
Por su parte, el Programa Presupuestal 0066 (PP0066), en lo que se refiere al Producto Programas Curriculares adecuados&amp;rdquo;, considera como una etapa de la organización de este producto el seguimiento y evaluación de los mismos, debiendo realizarse cada año; para ello sugiere como estrategia el Desarrollo de capacidades institucionales para rediseñar y actualizar programas curriculares para que se encuentren permanentemente vinculados con las demandas laborales y sociales&amp;rdquo;. 
Finalmente la UNCP declara como Misión Institucional Desarrollar Investigación y brindar formación profesional, humanista a estudiantes universitarios, con servicios de calidad, pertinentes, manteniendo su identidad y transfiriéndola para el desarrollo regional y nacional, con responsabilidad social&amp;rdquo;. En tal sentido, es preciso recordar que la Calidad y la Pertinencia, implica (entre otros aspectos) contar con documentos académicos actualizados que respondan al contexto que es dinámico y cambiante. 
</t>
  </si>
  <si>
    <t xml:space="preserve">Realización de estudio de demanda social y de demanda laboral de las carreras profesionales de Educacion inicial, educación primaria, Educación fisica y psicomotricidad, Educacion secundaria: Filosofia, ciencias sociales y RRHH, Ciencias naturales y ambientales, Ciencias matemáticas e informatica, Lenguas literatura y comunicación. 
</t>
  </si>
  <si>
    <t xml:space="preserve">Realización de estudio de demanda social y de demanda laboral de la carrera profesional de Contabilidad 
</t>
  </si>
  <si>
    <t xml:space="preserve">El mantenimiento de hardware y software es indispensable para el optimo funcionamiento de las funciones sustantivas de la universidad, a fin de mantenerlas y conservarlas se propone el mantenimiento de 9 servidores, 100 equipos computaciones de áreas académicas y el mantenimiento del software académico para mejorar los reportes académicos de los registros de estudiantes. 
</t>
  </si>
  <si>
    <t xml:space="preserve">Mantenimiento y Mejoramiento del Nuevo Centro de Datos de la UNH ubicado en Av. Agricultura N&amp;ordm; 319 ? 321. Ciudad Universitaria de Paturpampa. 
</t>
  </si>
  <si>
    <t xml:space="preserve">Servicio de mantenimiento del sistema académico a todo coato. 
</t>
  </si>
  <si>
    <t xml:space="preserve">Existe un limitado acceso a la calidad del servicio de laboratorio de diagnóstico clínico y científico, de tecnología avanzada para la formación profesional e investigación, de la población estudiantil en el área de salud humana 
</t>
  </si>
  <si>
    <t>1.246.677</t>
  </si>
  <si>
    <t xml:space="preserve">IMPLEMENTACION DE EQUIPOS MEDICOS AUTOMATIZADOS. 
</t>
  </si>
  <si>
    <t xml:space="preserve">La población estudiantil de la Facultad de Ingeniería de Minas tiene limitado acceso a servicios académicos de Investigación acordes a los parámetros de acreditación 
</t>
  </si>
  <si>
    <t xml:space="preserve">SUFICIENTE DOTACION DE EQUIPOS PARA LABORATORIOS Y GABINETES. 
</t>
  </si>
  <si>
    <t xml:space="preserve">ESTUDIANTES DE LAS ESCUELAS PROFESIONALES DE CIENCIAS DE LA SALUD HUMANA DE LA UNIVERSIDAD NACIONAL DEL ALTIPLANO, ACCEDEN CON LIMITACIONES AL SERVICIO DE LABORATORIOS DE CIENCIAS BASICAS 
</t>
  </si>
  <si>
    <t xml:space="preserve">ADECUADA DOTACION DE EQUIPOS Y MOBILIARIO. 
</t>
  </si>
  <si>
    <t xml:space="preserve">LIMITADAS CONDICIONES DE PRESTACION DEL SERVICIO DE FORMACION PROFESIONAL, SEGUN ESTANDARES DEL SECTOR UNIVERSIDADES 
</t>
  </si>
  <si>
    <t xml:space="preserve">EQUIPAMIENTO PARA LA ESCUELA PROFESIONAL DE INGENIERIA ELECTRONICA. 
</t>
  </si>
  <si>
    <t>Ferias Vocacionales por Escuela Profesional</t>
  </si>
  <si>
    <t xml:space="preserve">Uno de los factores que influyen en la deserción de los estudiantes de pregrado de la UNS, es el escaso conocimiento de los perfiles de ingreso y de egreso de las Carreras profesionales. Observándose que los postulantes a la UNS en los últimos años se orientan por las Carrera de Medicina Humana, Ingeniería Civil y Derecho, sin embargo en algunos estudiantes esta decisión de continuar sus estudios en las mencionadas carreras se ven truncadas debido a que no cumplen con el perfil de ingresantes. En esta actividad nos encargaremos de elaborar materiales audiovisuales, revistas, entre otros, con la finalidad de realizar una Feria Vocacional virtual 
Se realizará una Feria Vocacional que involucre a las 15 Escuelas profesionales, se han considerado una inversión por Escuela de 20000 soles. Que incluye: 
a) Desarrollo y preparación de la exposición del perfil de ingreso. 
b) Desarrollo y exposición mediante un video de las características de la Carrera Profesional. Empleabilidad. 
d)Desarrollo y Exposición del perfil de egreso. 
e) Desarrollo y aplicación de test vocacional 
Se realizará a través de videoconferencias, en la plataforma zoom, y se hará llegar la invitación a los colegios públicos y privados para sus estudiantes de 4 y 5 año. 
La Feria se realizará durante 5 días. 
</t>
  </si>
  <si>
    <t>Vicerrectorado Académico - Dirección de Admisión - Direcciones de Escuela -</t>
  </si>
  <si>
    <t xml:space="preserve">Se realizará una Feria Vocacional que involucre a las 15 Escuelas profesionales, se han considerado una inversión por Escuela de 20000 soles. Que incluye: 
a) Desarrollo y preparación de la exposición del perfil de ingreso. 
b) Desarrollo y exposición mediante un video de las características de la Carrera Profesional. Empleabilidad. 
c)Desarrollo y Exposición del perfil de egreso. 
d) Desarrollo y aplicación de test vocacional. 
Se realizará a través de videoconferencias, en la plataforma zoom, y se hará llegar la invitación a los colegios públicos y privados para sus estudiantes de 4 y 5 año. 
</t>
  </si>
  <si>
    <t>FORTALECIMIENTO DE LAS COMPETENCIAS DE LOS DOCENTES EN LA EDUCACION NO PRESENCIAL</t>
  </si>
  <si>
    <t xml:space="preserve">La universidad con PMESUT ha avanzado en el proceso de virtualización de contenidos del aula virtual con los docentes de la UNIQ, de tal manera que se requiere la continuidad de dicho proceso para concluirlo 
</t>
  </si>
  <si>
    <t>Servicio de Consultoría Tecnopedagógico Virtual FCDENP</t>
  </si>
  <si>
    <t xml:space="preserve">La Universidad requiere el servicio de Consultoria Tecnopedagogica Virtual para el proceso del fortaleciendo las competencias de los docentes a traves de capacitaciones para mejorar su desempeño en la educacion no presencial. 
</t>
  </si>
  <si>
    <t>Servicio Especializado Pedagógico Virtual FCDENP</t>
  </si>
  <si>
    <t xml:space="preserve">La Universidad requiere el Servicio Especializado Pedagogico Virtual para el proceso del fortaleciendo las competencias de los docentes a traves de capacitaciones para mejorar su desempeño en la educacion no presencial. 
</t>
  </si>
  <si>
    <t xml:space="preserve">La Universidad requiere el Servicio Especializado Tecnológico Virtual para el proceso del fortaleciendo las competencias de los docentes a traves de capacitaciones para mejorar su desempeño en la educación no presencial. 
</t>
  </si>
  <si>
    <t>Servicio de Capacitación Virtual para la carrera profesional de Ingeniería Agronómica Tropical FCDENP</t>
  </si>
  <si>
    <t xml:space="preserve">La Carrera profesional de Ingeniería Agronómica Tropical de la Universidad requiere el Servicio de Capacitacion Virtual para el proceso del fortaleciendo las competencias de los docentes a traves de capacitaciones para mejorar su desempeño en la educacion no presencial. 
</t>
  </si>
  <si>
    <t>Servicio de Capacitacion Virtual para el proceso del fortalecimiento de las competencias de los docentes a traves de capacitaciones para mejorar su desempeño en la educacion no presencial para La Carrera profesional de Ingeniería de Alimentos</t>
  </si>
  <si>
    <t xml:space="preserve">Orientar y dar acompañamiento tecnopedagógico al docente, logrando así cumplir las metas establecidas dentro del cronograma de trabajo por parte de los tutores virtuales de las diferentes carreras profesionales. 
</t>
  </si>
  <si>
    <t>Servicio de Capacitación virtual para la carrera profesional de Ingeniería Civil FCDENP</t>
  </si>
  <si>
    <t xml:space="preserve">La Carrera profesional de Ingeniería Civil de la Universidad requiere el Servicio de Capacitacion Virtual para el proceso del fortaleciendo las competencias de los docentes a traves de capacitaciones para mejorar su desempeño en la educacion no presencial. 
</t>
  </si>
  <si>
    <t xml:space="preserve">La Carrera profesional de Ecoturismo de la Universidad requiere el Servicio de Capacitacion Virtual para el proceso del fortaleciendo las competencias de los docentes a traves de capacitaciones para mejorar su desempeño en la educacion no presencial. 
</t>
  </si>
  <si>
    <t xml:space="preserve">Los grupos de investigación en la UNIQ buscaran responder de manera adecuada a las exigencias y requerimientos de la sociedad; al avance de nuevos conocimientos que fomenten las ciencias, las disciplinas y las profesiones; a la práctica de las funciones de análisis y crítica social y por último a la solución de problemas de la sociedad. De esta forma, se busca que la investigación científica desarrollada en la UNIQ contribuya en la generación de conocimiento y ciencia en el país. 
</t>
  </si>
  <si>
    <t xml:space="preserve">La Carrera profesional de Ingeniería Civil de la Universidad requiere el Servicio Profesional de Orientacion y Asesoramiento en el proceso de conformacion de Grupos de Investigacion para mejorar su desempeño en el proceso de investigacion 
</t>
  </si>
  <si>
    <t xml:space="preserve">La Carrera profesional de Ingeniería Agronomica Tropical de la Universidad requiere el Servicio Profesional de Orientacion y Asesoramiento en el proceso de conformacion de Grupos de Investigacion para mejorar su desempeño en el proceso de investigacion 
</t>
  </si>
  <si>
    <t xml:space="preserve">La Carrera profesional deEcoturismo de la Universidad requiere el Servicio Profesional de Orientacion y Asesoramiento en el proceso de conformacion de Grupos de Investigacion para mejorar su desempeño en el proceso de investigacion 
</t>
  </si>
  <si>
    <t xml:space="preserve">La Carrera profesional de Ingeniería de Alimentos de la Universidad requiere el Servicio Profesional de Orientacion y Asesoramiento en el porceso de conformacion de Grupos de Investigacion para mejorar su desempeño en el proceso de investigacion 
</t>
  </si>
  <si>
    <t>Adquisición de software ORIGIN Plan de asitencia tecnica en la conformacion de grupos de investigacion</t>
  </si>
  <si>
    <t xml:space="preserve">Fortalecer la capacidad de análisis de datos estadísticos, ajustes, correlaciones y calidad de imágenes en los informes y publicaciones de los grupos de investigación 
</t>
  </si>
  <si>
    <t>Servicio de Capacitacion en formulación de proyectos de investigación para la carrera profesional de Ing Civil - plan de asistencia tecnica en la conformacion de grupos de investigación</t>
  </si>
  <si>
    <t xml:space="preserve">La Carrera profesional de Ingeniería Civil de la Universidad requiere el Servicio Servicio de Capacitacion en formulación de proyectos de investigación para mejorar su desempeño en el proceso de investigacion 
</t>
  </si>
  <si>
    <t>Servicio de Capacitacion en formulación de proyectos de investigación para la carrera profesional de Ing. alimentos - plan de asistencia tecnica en la conformacion de grupos de investigación</t>
  </si>
  <si>
    <t xml:space="preserve">La Carrera profesional de Ingeniería de Alimentosa de la Universidad requiere el Servicio Servicio de Capacitacion en formulación de proyectos de investigación para mejorar su desempeño en el proceso de investigacion 
</t>
  </si>
  <si>
    <t>Servicio de Capacitacion en formulación de proyectos de investigación para la carrera profesional de ecoturismo - plan de asistencia tecnica en la conformacion de grupos de investigación</t>
  </si>
  <si>
    <t xml:space="preserve">La Carrera profesional de Ecoturismo de la Universidad requiere el Servicio Servicio de Capacitacion en formulación de proyectos de investigación para mejorar su desempeño en el proceso de investigacion 
</t>
  </si>
  <si>
    <t>Servicio de Capacitacion en formulación de proyectos de investigación para la carrera profesional de Ing. agronómica tropical - plan de asistencia tecnica en la conformacion de grupos de investigación</t>
  </si>
  <si>
    <t xml:space="preserve">La Carrera profesional de Ingeniería Agronomica Tropical de la Universidad requiere el Servicio Servicio de Capacitacion en formulación de proyectos de investigación para mejorar su desempeño en el proceso de investigacion 
</t>
  </si>
  <si>
    <t>CAPACITACION EN FORMULACIÓN DE PROYECTOS DE INVESTIGACIÓN</t>
  </si>
  <si>
    <t xml:space="preserve">Para el cumplimiento de las metas programadas en el POI 2021 se efectuará una capacitación dirigida a los docentes y gestores de investigación para fortalecer las competencias alineadas a las políticas del CONCYTEC. 
</t>
  </si>
  <si>
    <t>CAPACITACIÓN EN REDACCIÓN CIENTÍFICA</t>
  </si>
  <si>
    <t xml:space="preserve">Para el cumplimiento de las metas programadas en el POI 2021 se efectuará una capacitación dirigida a los docentes y gestores de investigación para fortalecer las competencias alineadas a las políticas del CONCYTEC y para promover el número de publicaciones científicas orientadas a mayor número de docentes RENACYT. 
</t>
  </si>
  <si>
    <t>VICERRECTORADO DE INVESTIGACIÓN / INSTITUTO GENERAL DE INVESTIGACIÓN</t>
  </si>
  <si>
    <t>PARA EL CUMPLIMIENTO DE LAS METAS PROGRAMADAS EN EL POI 2021 SE EFECTUARA UNA CAPACITACIÓN DIRIGIDA A LOS DOCENTES Y GESTORES DE INVESTIGACIÓN PARA FORTALECER LAS COMPETENCIAS ALINEADAS A LAS POLITICAS DEL CONCYTEC Y PARA PROMOVER EL NUMERO DE PUBLICACIONES CIENTIFICAS ORIENTADAS A MAYOR NUMERO DE DOCENTES RENACYT</t>
  </si>
  <si>
    <t xml:space="preserve">Para el cumplimiento de las metas programadas en el POI 2021 se efectuará una capacitación dirigida a los responsables de laboratorios y centros de investigación para fortalecer las competencias alineadas a las políticas del CONCYTEC y para fortalecer los conocimientos que conlleven a la mejora de la gestión de laboratorios alineados al mayor número de publicaciones y al fomento de la investigación formativa con los semilleros de investigación. 
</t>
  </si>
  <si>
    <t>RESPONSABLES DE LABORATORIOS Y CENTROS DE INVESTIGACIÓN</t>
  </si>
  <si>
    <t>CAPACITACION EN INCUBADORAS DE EMPRESAS</t>
  </si>
  <si>
    <t xml:space="preserve">Para el cumplimiento de las metas programadas en el POI 2021 se efectuará una capacitación dirigida a los coordinadores de emprendimiento y docentes para fortalecer las competencias alineadas a lo señalado en la ley universitaria y para promover las iniciativas de emprendimiento de los estudiantes de carácter multidisciplinario. 
Las capacitaciones van a focalizarse en ecosistemas de innovación y emprendimiento así como en el proceso de incubación de empresas alineado a lo que señala la Ley Universitaria 
</t>
  </si>
  <si>
    <t>COORDINADORES DE EMPRENDIMIENTO Y DOCENTES</t>
  </si>
  <si>
    <t xml:space="preserve">Para el cumplimiento de las metas programadas en el POI 2021 se efectuará una capacitación dirigida a los coordinadores de emprendimiento y docentes para fortalecer las competencias alineadas a lo señalado en la ley universitaria y para promover las iniciativas de emprendimiento de los estudiantes de carácter multidisciplinario. 
Las capacitaciones van a focalizarse en ecosistemas de innovación y emprendimiento así como en el proceso de incubación de empresas alineado a lo que señala la Ley Universitaria 
</t>
  </si>
  <si>
    <t xml:space="preserve">Hacer la actualización o rediseño curricular bajo el modelo de competencias en el marco del Art 40 de la Ley N 30220, Ley Universitaria, el cual establece que los currículos deben ser actualizados cada 3 años. En el caso de la UNAMBA la mayoría de los currículos tienen una antiguedad de 6,7,9, 14 y 16 años. Es necesario el rediseño curricular de 5 programas de Ingeniería, 2 de Educación y Ciencias Sociales y 1 de posgrado, que en total suman 8 programas de estudio. 
- Consultoría por estudio de demanda social de cada una de las Escuelas Profesionales. 
- Consultoría por el rediseño curricular con el modelo por competencias de las Escuelas Profesionales. 
- Consultoría por la elaboración de silabo por competencias de las asignaturas de las Escuelas Profesionales. 
</t>
  </si>
  <si>
    <t xml:space="preserve">Consultoría por estudio de demanda social de cada una de las Escuelas Profesionales. 
</t>
  </si>
  <si>
    <t xml:space="preserve">Consultoría por el rediseño curricular con el modelo por competencias de las Escuelas Profesionales. 
</t>
  </si>
  <si>
    <t xml:space="preserve">Consultoría por la elaboración de silabo por competencias de las asignaturas de las Escuelas Profesionales. 
</t>
  </si>
  <si>
    <t xml:space="preserve">Consiste en mejorar el sistema académico para agregar o adicionar modulos al sistema academico existente, y el sofwarque ayudara a los docentes y estudiantes a mejorar los procesos académicos en trabajo remoto COVID-19. 
- Consultoría para el desarrollo del software de sistematización de sílabos 
- Consultoría para el desarrollo del software de sistematización de los convenios institucionales 
- Consultoría para el desarrollo del software de tutoría virtual de estudiantes 
- Consultoría para el desarrollo del software de monitoreo de calendario académico 
</t>
  </si>
  <si>
    <t xml:space="preserve">Consultoría para el desarrollo del software de sistematización de sílabos de todas las Escuelas Profesionales 
</t>
  </si>
  <si>
    <t xml:space="preserve">Consultoría para el desarrollo del software de sistematización de los convenios de la universidad. 
</t>
  </si>
  <si>
    <t xml:space="preserve">Consultoría para el desarrollo del software de tutoría virtual de estudiantes de la UNAMBA 
</t>
  </si>
  <si>
    <t xml:space="preserve">Consultoría para el desarrollo del software de monitoreo de calendario académico de la UNAMBA 
</t>
  </si>
  <si>
    <t xml:space="preserve">Programa de nivelación o propedeutico en dos áreas: Comprensión lectora y Pre-Cálculo, y la capacitación se realizará en 2 periodos en el 2021-1 y en el 2021-II. Los alumnos ingresantes tienen deficiencias al ingresar a la universidad y estando dentro de la universidad tienen dificultades en los primeros semestres, esto con el fin de nivelar los conocimientos que en la educación secundaria no se dio especialmente por la pandemia, por tanto, con este programa tendrán la opción de nivelar sus conocimientos. 
- Consultoría para el dictado de cursos Compresión Lectora 
- Consultoría para el dictado de cursos Pre-Cálculo 
- Adquisición de impresora 
- Adquisición de papel 
-Adquisicion de Toner para impresora 
</t>
  </si>
  <si>
    <t>Consultoría para el dictado de curso-taller de Compresión Lectora, con un mínimo 80 horas síncronas, a un mínimo de 240 alumnos (4 grupos de 60 alumnos cada uno), y para ingresantes 2021-I y 2021-II.</t>
  </si>
  <si>
    <t xml:space="preserve">Consultoría para el dictado de curso-taller de Compresión Lectora, con un mínimo 80 horas síncronas, a un mínimo de 240 alumnos (4 grupos de 60 alumnos cada uno), y para ingresantes 2021-I y 2021-II. 
</t>
  </si>
  <si>
    <t xml:space="preserve">Adquisición de impresora 
</t>
  </si>
  <si>
    <t xml:space="preserve">Adquisición de papel. 
</t>
  </si>
  <si>
    <t xml:space="preserve">Anillado de material para el alumno. 
</t>
  </si>
  <si>
    <t xml:space="preserve">Tóner para impresora. 
</t>
  </si>
  <si>
    <t>Consultoría para el dictado de curso-taller de Pre-Calculo, con un mínimo 80 horas síncronas, a un mínimo de 240 alumnos (4 grupos de 60 alumnos cada uno), y para ingresantes 2021-I y 2021-II.</t>
  </si>
  <si>
    <t xml:space="preserve">Consultoría para el dictado de curso-taller de Pre-Calculo, con un mínimo 80 horas síncronas, a un mínimo de 240 alumnos (4 grupos de 60 alumnos cada uno), y para ingresantes 2021-I y 2021-II. 
</t>
  </si>
  <si>
    <t xml:space="preserve">LA PLATAFORMA ES UN SISTEMA DE INFORMACION DE INVESTIGACION (CRIS), CENTRALIZADO, HOSPEDADO EN LA NUBE Y LISTO PARA USARSE CON PERFILES DE EXPERTOS Y REDES DE INVESTIGACION. 
</t>
  </si>
  <si>
    <t>18,662 Estudiantes y 1429 Docentes.</t>
  </si>
  <si>
    <t xml:space="preserve">LA PLATAFORMA ES UN SISTEMA DE INFORMACION DE INVESTIGACION (CRIS), CENTRALIZADO, HOSPEDADO EN LA NUBE Y LISTO PARA USARSE CON PERFILES DE EXPERTOS Y REDES DE INVESTIGACION, ADICIONALMENTE SE HABILITARA UN ESPACIO PARA EL DESARROLLO ACADEMICO, INNOVADOR Y DE EMPRENDIMIENTO. 
</t>
  </si>
  <si>
    <t xml:space="preserve">
Es necesidad para todos los programas de estudios de la universidad implementar un servicio de consultoria para implementar un nuevo modelo educativo y evaluar la curricula que esta proximo a implementarse, para que estos esten alineados a los objetivos de acreditacion de las escuelas profesionales. 
</t>
  </si>
  <si>
    <t xml:space="preserve">Existe la necesidad Implementar y actualizar el modelo educativo acorde con las exigencias del mercado laboral y y productivo, para lograr el desarrollo de competencias en el estudiante de acuerdo a las demandas sociales y en el contexto cultural. 
</t>
  </si>
  <si>
    <t>CONTRATACION DE SERVICIO DE CONSULTORIA Y/O ESPECIALISTA PARA LA EVALUACIÓN CURRICULAR 2021 DEL CURRICULO FLEXIBLE POR COMPETENCIAS 2015-2019, 2015-2020, 2016-2022 DE LOS 43 PROGRAMAS DE ESTUDIO DE LA UNA-PUNO.</t>
  </si>
  <si>
    <t xml:space="preserve">Es necesidad para todos los programas de estudios de la universidad implementar un servicio de consultoría para la evaluación curricular que esta próximo a implementarse, para que estos estén alineados a los objetivos de acreditación de las escuelas profesionales. 
</t>
  </si>
  <si>
    <t>43,0</t>
  </si>
  <si>
    <t xml:space="preserve">
EN EL AMBITO DE LA MEJORA CONTINUA Y LA CONSTANTE EVALUACION DOCENTE ES NECESARIO CAPACITAR CONSTANTEMENTE A LOS DOCENTES EN METODOLOGIAS DE ENSEÑANZA E IMPULSAR LA INVESTIGACION. 
</t>
  </si>
  <si>
    <t xml:space="preserve">Existe la necesidad de capacitacion a docentes en metodologias de enseñanza de acorde con la modernidad y las necesidades de los estudiantes, para esto se contrara consultorias especializadas. 
</t>
  </si>
  <si>
    <t xml:space="preserve">
EXISTE LA NECESIDAD DE DAR UN MANTEMIENTO DE LA INFRAESTRUCTURA EDUCATIVA EN ALGUNOS AMBIENTES DE LA UNIVERSIDAD PARA DAR UN MEJOR SERVICIO ACADEMICO QUE CONTRIBUYA A LA CALIDAD DE LA EDUCACION. 
</t>
  </si>
  <si>
    <t xml:space="preserve">EXISTE UN DETERIORO DE LA INFRAESTRUCTURA ACADEMICA DE LAS FACULTADES DE EDUCACION DEBIDO AL USO, LO CUAL DISMINUYE LA CALIDAD DEL SERVICIO PARA LOS ESTUDIANTES. 
</t>
  </si>
  <si>
    <t xml:space="preserve">EXISTE UN DETERIORO DE LA INFRAESTRUCTURA ACADEMICA DE LA FACULTAD DE MEDICINA HUMANA DEBIDO AL USO, LO CUAL DISMINUYE LA CALIDAD DEL SERVICIO PARA LOS ESTUDIANTES. 
</t>
  </si>
  <si>
    <t>CAPACITACION EN EMPRENDIMIENTO EMPRESARIAL</t>
  </si>
  <si>
    <t xml:space="preserve">Para el cumplimiento de las metas programadas en el POI 2021 se efectuará una capacitación dirigida a los estudiantes para fortalecer las competencias alineadas a lo señalado en la ley universitaria y para promover las iniciativas de emprendimiento de los estudiantes de carácter multidisciplinario. 
La capacitación esta dirigido a los estudiantes, bajo supervisión del docente asignado, tiene como objetivo desarrollar capacidades en Trabajo en Equipo, Canvas de investigación, Plan de Negocio, Elevator Pich, Financiamiento y similares. 
</t>
  </si>
  <si>
    <t>CAPACITACIÓN EN GESTIÓN DE ESTACIONES EXPERIMENTALES Y CENTROS DE PRODUCCIÓN</t>
  </si>
  <si>
    <t xml:space="preserve">Para el cumplimiento de las metas programadas en el POI 2021 se efectuará una capacitación dirigida a los directivos, funcionarios, docentes responsables de los programas agropecuarios de las EEAA para mejorar y optimizar los procesos de gestión alineados al enfoque de academia, grupos de interés y sociedad. 
</t>
  </si>
  <si>
    <t>CAPACITACION EN GESTIÓN DE ESTACIONES EXPERIMENTALES Y CENTROS DE PRODUCCIÓN</t>
  </si>
  <si>
    <t xml:space="preserve">Para el cumplimiento de las metas establecidas en el POI, PEI y programa presupuestal 0066, se requiere desarrollar de investigaciones, siendo necesario efectuar la Convocatoria para el financiamiento de proyectos de investigación, dirigida a docentes, a fin que se cubran los gastos de bienes y servicios de las investigaciones, considerando que no se cuenta con recursos por canon. De los recursos que se asignen, hasta un 40% será en la partida presupuestal 2.6 (equipos y bienes duraderos) y un 60% en la partida 2.3 (materiales e insumos, servicios y otros). 
</t>
  </si>
  <si>
    <t>1.150.000</t>
  </si>
  <si>
    <t xml:space="preserve">CONVOCATORIA DIRIGIDA A DOCENTES , SE REQUIERE RECURSOS PARA EL FINANCIAMIENTO DE BIENES Y SERVICIOS DE LOS PROYECTOS. NO SE CUENTA CON RECURSOS POR CANON 
</t>
  </si>
  <si>
    <t xml:space="preserve">Contar con una herramienta de gestión en investigación que permita enlazar los resultados de los procesos y actividades de investigación contenidos en el PEI y POI (cuadro de mando integral). incluye los módulos de PCT, emprendimiento empresarial, innovación y transferencia tecnológica, estaciones experimentales e instituto general de investigación , para el fortalecimiento de la gestión en investigación. 
</t>
  </si>
  <si>
    <t xml:space="preserve">CONTAR CON UNA HERRAMIENTA DE GESTION EN INVESTIGACION QUE PERMITA ENLAZAR LOS RESULTADOS DE LOS PROCESOS Y ACTIVIDADES DE INVESTIGACION CONTENIEDOS EN EL PEI Y POI (CUADRO DE MANDO INTEGRAL). INCLUYE LOS MODULOS DE PCT, EMPRENDIMIENTO EMPRESARIAL, INNOVACION Y TRANSFERENCIA TECNOLOGICA, ESTACIONES EXPERIMENTALES E INTITUTO GENERAL DE INVESTIGACION , PARA EL FORTALECIMIENTO DE LA GESTION EN INVESTIGACION 
</t>
  </si>
  <si>
    <t>MANTENIMIENTO Y ACONDICIONAMIENTO DE AMBIENTE PARA LA PLANTA DE PROCESAMIENTO DE ALIMENTOS BALANCEADOS PARA ANIMALES DE LA FACULTAD DE ZOOTECNIA EN LA ESTACIÓN EXPERIMENTAL AGROPECUARIA EL MANTARO</t>
  </si>
  <si>
    <t xml:space="preserve">Se requiere contar con un ambiente adecuado y que cumpla los requisitos para el manejo de los equipos necesarios para el procesamiento de alimentos y para fortalecer la investigación formativa e incubación de empresas. El acondicionamiento de ambiente incluye: mantenimiento de los sistemas eléctricos sanitarios, arquitectura con pisos, pintura, estructuras interiores, seguridad y salubridad. 
</t>
  </si>
  <si>
    <t xml:space="preserve">La Escuela Académica Profesional de Ingeniería de Materiales de la Universidad Nacional de Trujillo, actualmente cuenta con inadecuadas condiciones de infraestructura y equipamiento para realizar actividades administrativas, de formación académico-profesional y de investigación científica y tecnológica especializada; así también, los docentes de la carrera profesional de Ingeniería de Materiales presentan limitadas competencias en temas especializados para la investigación. 
</t>
  </si>
  <si>
    <t xml:space="preserve">EN EQUIPAMIENTO: ADECUADA KIT DE COMPONENTE PARA ADECUADA DENSIDAD 
</t>
  </si>
  <si>
    <t xml:space="preserve">El 2020, la VPI realizó convocatorias para concurso de proyectos de investigación: PATENTE UNTELS, con INDECOPI, dirigido a todos los docentes, con el objetivo de mejorar el desempeño y el desarrollo de habilidades tecnológicas de los docentes. El responsable es: Dr. Mario Bernabe Chauca Saavedra. La Patente en trámite - N de Expediente: 001700-2020, sirve como herramienta docente para desarrollar aplicaciones electrónicas autónomas. Se requiere adquirir partes electrónicas, materiales y equipos. 
</t>
  </si>
  <si>
    <t>Proyecto de Investigación Titulado: CONSTRUCCIÓN DE UN PROTOTITPO DE UN DISPOSITIVO ELECTROMECÁNICO PARA GENERAR TEXTO DIGITAL A BRAILLE (Patente en trámite de INDECOPI - Número de Expediente: 001745-2020)</t>
  </si>
  <si>
    <t xml:space="preserve">Se construirá prototipos de Multiplataforma de entrenamiento electrónico con un sistema de desarrollo autónomo que mejora el desempeño docente, no requiriendo el uso de un computador externo porque posee su propio computador, batería y además usa energía solar, permite navegar por la web y desarrollar proyectos de internet de las cosas, puede funcionar sin energía eléctrica, por lo cual el docente pueda realizar investigación en cualquier lugar, dentro del marco de la pandemia del COVID 19. 
</t>
  </si>
  <si>
    <t xml:space="preserve">Proyecto de Investigación Titulado: CONSTRUCCIÓN DE UN PROTOTITPO DE UN DISPOSITIVO ELECTROMECÁNICO PARA GENERAR TEXTO DIGITAL A BRAILLE (Patente en trámite de INDECOPI - Número de Expediente: 001745-2020)
</t>
  </si>
  <si>
    <t xml:space="preserve">El 2020, la VPI realizó convocatorias para concurso de proyectos de investigación: PATENTE UNTELS, con INDECOPI, dirigido a todos los docentes, con el objetivo de mejorar el desempeño y el desarrollo de habilidades tecnológicas de los docentes. El responsable es: Dr. Angel Fernando Navarro Raymundo. La Patente en trámite - N de Expediente: 001745-2020, sirve como una herramienta para convertir el texto digital a Braille, permitiendo la lectura por parte de los docentes invidentes. 
</t>
  </si>
  <si>
    <t xml:space="preserve">Se construirá el prototipo de un dispositivo electromecánico para generar texto digital a braille, el cual servirá para mejorar el desempeño y el desarrollo de habilidades tecnológicas de los docentes invidentes, mejorando su entorno y la oportunidad de desarrollarse sin limitaciones, permitiendo la lectura y participación en trabajos de investigación, porque es una herramienta que hace accesible la información oportuna y tecnología de forma inmediata, cerrando brechas por limitaciones físicas. 
</t>
  </si>
  <si>
    <t xml:space="preserve">El 2020, la VPI realizó convocatorias para concurso de proyectos de investigación: PATENTE UNTELS, con INDECOPI, dirigido a todos los docentes, para la mejora de la calidad, desarrollo de investigación e innovación. El responsable es: Mg. Raúl Eduardo Huarote Zegarra. Las Patentes en trámite - Número de Expedientes: 001707-2020, 001701-2020 y 001703-2020, sirven para la protección personal en el trabajo, evitando el contagio entre personas, dentro del marco del COVID 19 y otras Pandemias. 
</t>
  </si>
  <si>
    <t xml:space="preserve">Los prototipos de Bioseguridad se construirán para mantener distancia, evitando contagios y eliminación de desechos que contaminen el ambiente. La mascarilla con esterilización UV-C mediante carga fotovoltaica se desinfecta por sí sola, amigable con el ambiente; la mascarilla con micrófono y parlante incorporado para la comunicación a distancia, en altavoz; y la banda destinada a la medición y monitorización de la temperatura corporal a distancia, cumpliendo los protocolos de bioseguridad. 
</t>
  </si>
  <si>
    <t xml:space="preserve">El 2020, la VPI realizó convocatorias para concurso de proyectos de investigación: PATENTE UNTELS, con INDECOPI, dirigido a todos los docentes. Se requiere personal de apoyo (mínimo 2 personas) para la construcción de prototipos de proyectos de investigación, con solicitudes de Patentes en trámite en INDECOPI N : 001700-2020, 001745-2020, 001707-2020, 001701-2020 y 001703-2020 , con el objeto de mejorar el entorno, desempeño y el desarrollo de las habilidades tecnológicas de los docentes. 
</t>
  </si>
  <si>
    <t xml:space="preserve">Se realizarán actividades y el desarrollo de proyectos de investigación con el objeto de mejorar el entorno, desempeño y el desarrollo de las habilidades tecnológicas de los docentes UNTELS, para lo cual se requiere contar con personal de apoyo para la construcción de prototipos, producto del concurso de proyectos de investigación. Se construirán cinco prototipos que poseen solicitudes de Patentes en trámite en INDECOPI: N : 001700-2020, 001745-2020, 001707-2020, 001701-2020 y 001703-2020. 
</t>
  </si>
  <si>
    <t xml:space="preserve">La Escuelas Académico Profesionales de Enfermería, Agronomía, Ingeniería Industrial, Ingeniería Agroindustrial y Ingeniería Mecánica de la Universidad Nacional de Trujillo - Filial Valle Jequetepeque en la localidad Trujillo, actualmente cuenta con equipos en condiciones inadecuadas para el desarrollo estudiantil. 
</t>
  </si>
  <si>
    <t xml:space="preserve">EQUIPAMIENTO: REFRIGERADOR O NEVERA PARA PROPOSITOS GENERALES,MICROSCOPIO BINOCULAR,MICROSCOPIOS DE DISECCION DE LUZ O DE ESTEREO, BALANZA ANALITICA, CALORIMETROS, FUENTES ININTERRUMPIBLES DE POTENCIA, COMPRESOR DE AIRE,SIERRA CIRCULAR,MAQUINA DE CORTE PLASMA, MAQUINA DE SOLDAR MULTIPROCESOS, MULTIMETROS, REFRACTOMETRO ELECTRONICO Y DE COMUNICACION, ESPECTROFOTOMETRO, POTENCIOMETRO,AGITADOR MAGNETICO,COLORIMETROS, INSTRUMENTO PARA MEDIR LA DENSIDAD, ANALIZADORES DE PRODUCTOS CARNICOS O LACTEOS 
</t>
  </si>
  <si>
    <t xml:space="preserve">El servicio es muy importante porque permitirá generar el ambiente adecuado para la investigación, que busca fortalecer la calidad de las instituciones, para brindar un mejor servicio a sus estudiantes, orientada al cumplimiento de los objetivos Untels. Se realizará: Mejora de los pisos (cambio de mayólica, porcelanato, etc.) y mesas de trabajo, pintados de las paredes, reemplazo de las conexiones eléctricas, reemplazo de dispositivos y cables eléctricos, mejoramiento de la iluminación y otros. 
</t>
  </si>
  <si>
    <t xml:space="preserve">El servicio tiene la finalidad de fortalecer la calidad de UNTELS para un mejor servicio educativo, mejorando los ambientes de los laboratorios de investigación multifuncional, de tal manera de fomentar en los estudiantes un servicio de calidad, orientada al cumplimiento de los objetivos y metas misionales de la UNTELS. Se realizará mantenimiento para mejorar: pisos, mesas de trabajo, pintar paredes, reemplazo de las conexiones eléctricas, dispositivos, cables eléctricos, iluminación y otros. 
</t>
  </si>
  <si>
    <t xml:space="preserve">La Escuela Académico Profesional de Ingeniería Industrial de la Universidad Nacional de Trujillo, actualmente no cuenta con las condiciones adecuadas de infraestructura y equipamiento para realizar actividades administrativas, de formación académico-profesional y de investigación científica y tecnológica especializada; así también, presenta limitada participación en el desarrollo de investigaciones orientadas al mejoramiento del sector industrial de la región. 
</t>
  </si>
  <si>
    <t xml:space="preserve">Equipos adecuados para laboratorios especializados, cubículos, hemeroteca, seminario y ambientes administrativos (Dirección de Escuela y Jefatura de Departamento). 
</t>
  </si>
  <si>
    <t xml:space="preserve">Tiene asignado un ambiente en la EEAA Yauris sin embargo se requiere mejorarlo para cumplir condiciones de calidad en educación superior y fortalecer la investigación formativa, incubación de empresas. Los trabajos que se requieren son el cambio de vigas de soporte de madera, piso emparrillado de madera, techo, comederos y pintado, rehabilitación del cerco de manejo de ovinos en forma estabulada para la enseñanza teórico y práctica, mantenimiento del piso emparrillado, techos y comederos propios a un manejo tecnificado e investigación formativa. 
</t>
  </si>
  <si>
    <t xml:space="preserve">INFRAESTRUCTURA 
</t>
  </si>
  <si>
    <t xml:space="preserve">Se cuenta con ambiente para investigación ubicado en el 2do piso del Pabellón F de Ciudad Universitaria que requiere el acondicionamiento para el fortalecimiento de la investigación alineada a necesidad de licenciamiento de pre grado de la carrera profesional de Medicina Humana fortaleciendo el desarrollo de mayor número de investigaciones y publicaciones científicas, para lo cual se requiere de trabajos de tabiquería, muebles empotrados, ducha española, condiciones de seguridad, servicio higiénico y relacionados. 
La UNCP no cuenta con presupuesto institucional, para realizar la actividad por lo cual se requiere que sea asignado con cargo a la Herramientas de Incentivos. 
</t>
  </si>
  <si>
    <t xml:space="preserve">SE CUENTA CON AMBIENTE PARA INVESTIGACION UBICADO EN EL 2DO PISO DEL PABELLON F QUE REQUIERE EL ACONDICIONAMIENTO PARA EL FORTALECIMIENTO DE LA INVESTIGACION ALINEADA A NECESIDAD DE LICENCIAMIENTO DE PRE GRADO DE LA CARRERA DE MEDICINA FORTALECIENDO EL DESARROLLO DE MAYOR NUMERO DE INVESTIGACIONES Y PUBLICACIONES CIENTIFICAS. TABIQUERIA, MUEBLES EMPOTRADOS, DUCHA ESPAÑOLA, CONDICIONES DE SEGURIDAD, SERVICIO IGIENICO 
</t>
  </si>
  <si>
    <t xml:space="preserve">La Facultad de Medicina Humana cuenta con servicios higienicos no adecuados para ser utilizados por los 300 estudiantes, incumpliendose medidas sanitarias que podrían poner en riesgo a la población estudiantil. La UNCP no cuenta con presupuesto institucional, para realizar la actividad por lo cual se requiere que sea asignado con cargo a la Herramientas de Incentivos. 
</t>
  </si>
  <si>
    <t xml:space="preserve">EN EL CONTEXTO ACTUAL DE EMERGENCIA SANITARIA ES NECESARIO LA IMPLEMENTACION DEL USO DE LOS E-BOOKs Y HERRAMIENTAS VIRTUALES DE FACIL ACCESO PARA FORTALECER LA FORMACION INTEGRAL Y PERTINENTE DE LOS ESTUDIANTES EN CIENCIAS BASICAS. 
</t>
  </si>
  <si>
    <t xml:space="preserve">EN EL CONTEXTO ACTUAL DE EMERGENCIA SANITARIA ES NECESARIO LA IMPLEMENTACION DEL USO DE LOS E-BOOKs PARA LA FORMACION INTEGRAL Y PERTINENTE DE LOS ESTUDIANTES EN CIENCIAS BASICAS. 
</t>
  </si>
  <si>
    <t xml:space="preserve">EN EL CONTEXTO ACTUAL DE MODERNIDAD ES NECESARIO LA IMPLEMENTACION DE HERRAMIENTAS VIRTUALES DE FACIL ACCESO PARA FORTALECER LA FORMACION INTEGRAL Y PERTINENTE DE LOS ESTUDIANTES EN CIENCIAS BASICAS. 
</t>
  </si>
  <si>
    <t xml:space="preserve">ES UNA SUSCRIPCION PARA LOGRAR EL MEJOR DESARROLLO ACADEMICO DE LOS ESTUDIANTES EN CIENCIAS BASICAS. 
</t>
  </si>
  <si>
    <t xml:space="preserve">
DEBIDO A LA DEMANDA ACTUAL DE DOCENTES REGISTRADOS EN RENACYT Y DE DEDICACION EXCLUSIVA A LA INVESTIGACION, ES NECESARIO SU CAPACITACION CONTINUA PARA SU MEJOR DESEMPEÑO Y LOGRAR UNA FORMACION INTEGRAL DE LOS ESTUDIANTES. 
</t>
  </si>
  <si>
    <t xml:space="preserve">El objetivo prioritario del programa de formación continua ?Excellence in Research? es perfeccionar las cualificaciones y habilidades profesionales necesarias para llevar a cabo una investigación de alto impacto y de excelencia en las líneas de investigación priorizadas por la Universidad. 
</t>
  </si>
  <si>
    <t xml:space="preserve">Se dictara un curso para los docentes para mejorar su capacidad de investigación en la Universidad Nacional del Altiplano. 
</t>
  </si>
  <si>
    <t xml:space="preserve">SE CAPACITARA A DOCENTES DE LAS 35 ESCUELAS PROFESIONALES DE LA UNIVERSIDAD NACIONAL DEL ALTIPLANO EN CAPACIDADES EMPRENDEDORAS Y DE INNOVACION. 
</t>
  </si>
  <si>
    <t xml:space="preserve">EL DESARROLLO E IMPLEMENTACION DEL SOFTWARE ESTA ORIENTADO AL MEJORAMIENTO DE LAS CAPACIDADES ACADEMICAS DE LOS ESTUDIANTES DE LA UNA PUNO. 
</t>
  </si>
  <si>
    <t xml:space="preserve">SE DESARROLLARA UN SOFTWARE PARA FORTALECER LAS CAPACIDADES ACADEMICAS DE LOS ESTUDIANTES DE TODAS LAS ESCUELAS PROFESIONALES DE LA UNA PUNO. 
</t>
  </si>
  <si>
    <t xml:space="preserve">EN LA ACTUALIDAD LOS ESTUDIANTES DE LA UNIFSLB, SE ENCUENTRAN CURSANDO EL SEXTO CICLO DE FORMACION UNIVERSITARIA, ES ESTE SENTIDO, COMO PARTE DE SU FORMACION PROFESIONAL LOS ALUMNOS NECESITAN FORTALECER SUS CAPACIDADES ACADEMICA APRENDIENDO EL USO DE SOFTWARES (SIGUIENDO LOS LINEAMIENTOS QUE ENMARCO SU PROGRAMA DE ESTUDIOS DE CADA CARRERA), QUE ES OBLIGATORIO PARA ESTAR A LA VANGUARDIA Y AL NIVEL DE COMPETITIVIDAD DE LOS EGRESADOS DE OTRAS UNIVERSIDADES ALEDAÑAS DE NUESTRA REGION. 
</t>
  </si>
  <si>
    <t xml:space="preserve">ESTA ACTIVIDAD CONSISTE EN ADQUIRIR LICENCIAS DE SOFTWARE S10, PARA FORTALECER EL DESARROLLO DE LOS ESTUDIANTES Y DOCENTES DE LA CARRERA PROFESIONAL DE INGENIERIA CIVIL DE LA UNIFSLB, PARA PODER ESTAR A LA VANGUARDIA Y AL NIVEL COMPETITIVO DE LAS DEMAS UNIVERSIDADES DE LA REGION. 
</t>
  </si>
  <si>
    <t xml:space="preserve">ESTA ACTIVIDAD CONSISTE EN ADQUIRIR LICENCIAS DE SOFTWARE DE AUTOCAD, PARA FORTALECER EL DESARROLLO DE LOS ESTUDIANTES Y DOCENTES DE LA CARRERA PROFESIONAL DE INGENIERIA CIVIL DE LA UNIFSLB, PARA PODER ESTAR A LA VANGUARDIA Y AL NIVEL COMPETITIVO DE LAS DEMAS UNIVERSIDADES DE LA REGION. 
</t>
  </si>
  <si>
    <t xml:space="preserve">ESTA ACTIVIDAD CONSISTE EN ADQUIRIR LICENCIAS DE SOFTWARE DE ARGIS, PARA FORTALECER EL DESARROLLO DE LOS ESTUDIANTES Y DOCENTES DE LA CARRERA PROFESIONAL DE INGENIERIA CIVIL DE LA UNIFSLB, PARA PODER ESTAR A LA VANGUARDIA Y AL NIVEL COMPETITIVO DE LAS DEMAS UNIVERSIDADES DE LA REGION. 
</t>
  </si>
  <si>
    <t xml:space="preserve">EN LA ACTUALIDAD LA ESCUELA ROFESIONAL CUENTA CON POCOS AMBIENTES PARA EL DESARROLLO DE CLASES PRACTICAS E INVESTIGACIONES RELACIONADAS AL AREA DE LA BIOTECNOLOGIA. EN VISTA DE ELLO LA UNIFSLB, A TRAVES DE LA VPA HA VENIDO BUSCANDO LA IMPLEMENTACION CON EQUIPOS ESPECIALIZADOS OTROS LABORATORIOS, COMO ES EL CASO DEL LABORATORIO DE BIOTECNOLOGIA Y FISIOLOGIA VEGETAL. ESTOS LABORATORIOS NECESITAN DE LOS INSUMOS ADECUADOS Y SUFICIENTES PARA SU CORRECTO FUNCIONAMIENTO PARA EL BENEFICIOS DE LA UNIFSLB 
</t>
  </si>
  <si>
    <t>ADQUISICIÓN DE ISUMOS PARA LABORATORIO</t>
  </si>
  <si>
    <t xml:space="preserve">Con ésta actividad de pretende adquirir, medios de cultivo para el cultivo de bacterias, hongos, tejidos vegetales; kits de extracción de ADN, primers, insumos para desinfección (Alcohol de 96 , alcohol de 70 , hipoclorito de sodio), twin 20, azul de lacto fenol. 
</t>
  </si>
  <si>
    <t xml:space="preserve">EN BUSQUEDA DE MEJORAR LA CALIDAD ACADEMICA Y LA FORMACION DE PRE GRADO, LA UNIFSLB BUSCA IMPLEMENTAR SUS LABORATORIOS DE ENSEÑANZA. LA COMPRA DE MATERIALES E INSUMOS PARA LA CARRERA PROFESIONAL DE INGENIERIA CIVIL, SERVIRA PARA LOS LABORATORIOS DE FISICA, MECANICA DE SUELOS Y MECANICA DE FLUIDOS, LO CUAL PERMITIRA EL DESARROLLO DE CLASES PRACTICAS E INVESTIGACIONES EN LA RAMA DE LA INGENIERIA. 
</t>
  </si>
  <si>
    <t>ADQUISICIÓN DE MATERIALES PARA LABORATORIO</t>
  </si>
  <si>
    <t xml:space="preserve">Esta actividad consiste en adquirir materiales para los laboratorio de la carrera profesional de ingeniería civil, tales como, winchas, plomada, multitester, voltímetro, amperímetro, regla, piseta, trípode, arco, vidrio de reloj y embudo. 
</t>
  </si>
  <si>
    <t>ADQUISICIÓN DE INSUMOS PARA LABORAOTRIO</t>
  </si>
  <si>
    <t xml:space="preserve">Esta actividad consiste en adquirir insumos para le laboratorio de la carrera profesional de ingeniería civil, tales como: Alcohol 96 , alcohol 70 , agua destilada, aceite de inmersión, azul de metileno. 
</t>
  </si>
  <si>
    <t xml:space="preserve">PROYECTO CUI N°2254946: CREACION DEL SERVICIO DE UN LABORATORIO DE FISIOLOGIA MOLECULAR DE LA FACULTAD DE INGENIERIA ZOOTECNISTA Y BIOTECNOLOGIA DE LA UNTRM - REGION AMAZONAS. 
</t>
  </si>
  <si>
    <t xml:space="preserve">La adquisición de cabinas de bioseguridad nivel 2 y ultra congeladoras (-80 C, -20 C) para instalarse en la Estación Experimental Chachapoyas y en el Laboratorio de Fisiología Molecular respectivamente; permitirá el desarrollo de investigaciones de mayor impacto en fisiología animal enfocadas al mejoramiento energético, cultivos celulares, eficiencia productiva y reproductiva con la captación de oxigeno en seres vivos, in vitro e in vivo (células, gametos, embriones e individuos), fortaleciendo el acceso de equipos e insumos a los investigadores, docentes y estudiantes, incrementando la producción científica. 
</t>
  </si>
  <si>
    <t xml:space="preserve">Implementación del Laboratorio de enfermedades infecciosas y parasitarias 
</t>
  </si>
  <si>
    <t xml:space="preserve">GARANTIZAR UN ESPACIO ADECUADO PARA EL DESARROLLO DE ACTIVIDADES MULTIPLES, COMO CAPACITACIONES, TALLERES DE APRENDIZAJE, CONFERENCIAS, FOROS, Y DEMAS ACTIVIDADES CULTURALES AL SERVICIO DE LA POBLACION DE LA REGION, Y LA POBLACION UNIVERSITARIA. 
</t>
  </si>
  <si>
    <t xml:space="preserve">EQUIPAMIENTO ACUSTICO Y DE ILUMINACION 
</t>
  </si>
  <si>
    <t xml:space="preserve">De acuerdo a la Ley N 30220, artículo 45, numeral 45.1, es obligatorio que para obtener el Grado de Bachiller, los estudiantes acrediten el conocimiento de un idioma extranjero, de preferencia inglés o lengua nativa. Por tanto, la UNAB ejecutará esta actividad con la que esperamos garantizar que los estudiantes de todos los programas académicos acrediten el conocimiento de un idioma, permitiendo su graduación oportuna. 
</t>
  </si>
  <si>
    <t xml:space="preserve">Justificación: De acuerdo a la Ley N 30220, artículo 45, numeral 45.1, es obligatorio que para obtener el Grado de Bachiller, los estudiantes acrediten el conocimiento de un idioma extranjero, de preferencia inglés o lengua nativa. Por tanto, la UNAB ejecutará esta actividad con la que esperamos garantizar que los estudiantes de todos los programas académicos acrediten el conocimiento de un idioma, como mínimo a nivel básico, en cumplimiento de los Planes de estudios respectivos y el Estatuto de la UNAB. 
</t>
  </si>
  <si>
    <t>Plataformas virtuales para la mejora de la gestión académico administrativa de la Universidad Nacional de Barranca</t>
  </si>
  <si>
    <t xml:space="preserve">Actualmente, la Oficina de Gestión de Calidad revisa y evalúa los procesos vinculados al cumplimiento de las condiciones básicas de calidad (licenciamiento) y proceso de autoevaluación para la acreditación, por lo que se requiere un soporte informático para el adecuado desarrollo de dichos procesos y su evaluación. 
Se contratará el servicio de diseño de plataformas virtuales para la mejora de la gestión académico administrativa de la universidad, que considerarán los siguientes componentes: 
1. Sistema de Información para la gestión basada en indicadores 
2. Sistema de Información de Transparencia Universitaria 
3. Sistema de información para la gestión de Actos Resolutivos 
4. Sistema de Información para la gestión de procesos de selección docente. 
5. Sistema de información para la gestión de prácticas preprofesionales. 
*Dichos sistemas deberán estar integrados y ofrecer reportes para la toma de decisiones. 
</t>
  </si>
  <si>
    <t xml:space="preserve">Justificación: Actualmente, la Oficina de Gestión de Calidad revisa y evalúa los procesos vinculados al cumplimiento de las condiciones básicas de calidad (licenciamiento) y proceso de autoevaluación para la acreditación, por lo que se requiere un soporte informático para el adecuado desarrollo de dichos procesos y su evaluación. 
Descripción: 
Se contratará el servicio de diseño de plataformas virtuales para la mejora de la gestión académico administrativa de la universidad, que considerarán los siguientes componentes: 
1. Sistema de Información para la gestión basada en indicadores 
2. Sistema de Información de Transparencia Universitaria 
3. Sistema de información para la gestión de Actos Resolutivos 
4. Sistema de Información para la gestión de procesos de selección docente. 
5. Sistema de información para la gestión de prácticas preprofesionales. 
*Dichos sistemas deberán estar integrados y ofrecer reportes para la toma de decisiones. 
</t>
  </si>
  <si>
    <t xml:space="preserve">LOS MATERIALES QUE SE UTILIZAN EN UN LABORATORIO DE ENSEÑANZA O INVESTIGACION SON DE CORTA VIDA UTIL, LA MANIPULACION CONSTANTE HACE QUE ESTOS SE ROMPAR Y/O TDETERIOREN. A ESTO SE SUMA QUE, LABORATORIOS DE ESPECIALIDAD COMO ES EL CAS ODEL LABORAOTRIO DE BIOTENCOLOGIA, NECESITAN TENER MATERIALES EN BUEN ESTADO Y DE BUENA CALIDAD PARA EL DESARROLLO DE SUS ACTIVIDADES. EN ESTE SENTIDO, CON LA PRESENTE ACTIVIDAD SE PRETENDE FORTALECER LA IMPLEMENTACION DE ESTOS LABORATORIOS CON LA ADQUISICION MATERIALES TALES COMO: TUBOS DE ENSAYO CON Y SIN TAPA, TIPS PARA PIPETAS, MICRO PIPETAS, PIPETAS DE PASTEUR, FIOLAS GRADUADAS, FRASCOS DE MAGENTA, VASOS DE PRECIPITADO DE VIDRIO Y DE PLASTICO, MATRAS ERLENMEYER, TUBOS DE FALCON, HOJAS DE BISTURI, PAPEL TOALLA, PORTA Y CUBRE OBJETOS, PLACAS PETRI, BANDEJAS PARA EL TRASPORTE DE MATERIALES, ESPATULAS, GRADILLAS, TUBOS DE EPENDORF, CINTA PARAFILM, BOLSAS ESTERILIZABLES, FRASCOS ESTERIZABLES Y MECHEROS DE ALCOHOL. CABE PRECISAR QUE, UN LABORATORIO ES FUNCIONAL, SIEMPRE Y CUANDO CUENTE CON LOS EQUIPOS, MATERIALES E INSUMOS ADECUADOS, PARA SU CORRECTO FUNCIONAMIENTO QUE SEA DE BENEFICIO DE LA COMUNIDAD ESTUDIANTIL, DOCENTES E INVESTIGADORES. 
</t>
  </si>
  <si>
    <t xml:space="preserve">Esta actividad consiste en adquirir materiales par el laboratorio de la carrera profesional de Biotecnología de la UNIFSLB tales como: tubos de ensayo con y sin tapa, tips para pipetas, micro pipetas, pipetas de pasteur, fiolas graduadas, frascos de magenta, vasos de precipitado de vidrio y de plástico, matras Erlenmeyer, tubos de falcón, hojas de bisturí, papel toalla, porta y cubre objetos, placas petri, bandejas para el trasporte de materiales, espatulas, gradillas, tubos de ependorf, cinta parafilm, bolsas esterilizables, frascos esterizables y mecheros de alcohol. 
</t>
  </si>
  <si>
    <t xml:space="preserve">CON LA FINALIDAD DE BRINDAR LAS CONDICIONES BASICAS DE CALIDAD A LOS ESTUDIANTES DE LA ESCUELA PROFESIONAL DE INGENIERIA DE MINAS, EXISTE LA NECESIDAD DE IMPLEMENTAR CON DIVERSOS EQUIPOS DE LABORATIRIO, ES POR ELLO EL PRESUPUESTO ASIGNADO A LA UNIVERSIDAD SERA PARA LA ADQUISICION DE LOS SIGUIENTES EQUIPOS DE LABORATORIO: KIT DE BARRENAS PARA TOMA DE MUESTRAS (S/ 15,229.77 soles), 02 MEDIDOR DE GASES (S/31,396.26 soles), DETECTOR PORTATIL PARA GASES (S/ 29,458.00 soles), 03 SONOMETRO (S/ 35,200.00 soles), AGITADOR MAGNETICO CON CALEFACCION (S/ 5,549.00 soles), TERMO REACTOR PARA DQO (S/ 11,002.00 soles), 02 KIT PARA DETERMINACION DE DEMANDA BIOQUIMICA DE OXIGENO (S/ 90,828.00 soles), MUESTREADOR DE PARTICULAS DE AIRE DE ALTO VOLUMEN (S/ 43,608.40 soles), 02 ESTACION COMPLETA DE METEOROLOGICA (T, VEL, INTENSIDAD, HUMEDAD, RADIACION, OTROS SENSORES S/ 94,657.13 soles), PIRANOMETRO (MEDIDOR DE RADIACION UV S/ 35,000.00 soles), BALANZA ELECTRONICA CON BANDEJA (S/ 18,334.51 soles), RADIOMETRO (S/ 47,118.82 soles), 02 FLOCULADOR DE LABORATORIO (S/ 23,097.32 soles) 
</t>
  </si>
  <si>
    <t xml:space="preserve">INFRAESTRUCTURA 
EQUIPAMIENTO 
CAPACITACION 
</t>
  </si>
  <si>
    <t xml:space="preserve">LA UNIFSLB CUENTA CON 12 DOCENTES NOMBRADOS, PARA LAS TRES CARRERAS PROFESIONALES QUE OFERTA (INGENIERIA CIVIL, BIOTECNOLOGIA Y NEGOCIOS GLOBALES), LOS CUALES VIENEN RECIBIENDO INCENTIVOS PARA EL DESARROLLO DE INVESTIGACIONES Y SU PUBLICACION EN REVISTAS DE ALTO IMPACTO Y EN LA MISMA REVISTA DE LA UNIVERSIDAD (DEKAMU-AGROPEC) QUE TIENE COMO OBJETIVO PUBLICAR 2 VOLUMENES AL AÑO. SIN EMBARGO, OTRA DE LAS PRINCIPALES DEFICIENCIAS ES LA RECOLECCION, SISTEMATIZACION, PROCESAMIENTO Y ANALISIS DE DATOS DE INVESTIGACIONES CIENTIFICAS. ES PRECISO MENCIONAR QUE DENTRO DE ELLO ESTA EL DISEÑO ESTADISTICO Y METODOLOGICO DE LAS INVESTIGACIONES. EN ESTE SENTIDO, CON LA PRESENTE ACTIVIDAD SE PRETENDE FORTALECER LAS CAPACIDADES DE TODOS LOS DOCENTES Y ESTUDIANTES DEL SEXTO CICLO DE LAS TRES CARRERAS PROFESIONALES QUE DESEEN PARTICIPAR DE LOS TALLERES DE CAPACITACION, ESTO CON EL OBJETIVO DE FORTALECER ESTA DEFICIENCIA Y PODER PUBLICAR INVESTIGACIONES EN LA REVISTA DE LA UNIVERSIDAD Y OTRAS DE ALTO IMPACTO. CABE PRECISAR QUE ESTO TAMBIEN SERVIRA PARA QUE LOS DOCENTES DE LA UNIFSLB, PUEDAN CUMPLIR LOS REQUISITOS DE CALIFICACION DE CONCYTEC PARA SER DOCENTES INVESTIGADORES RENACYT. 
</t>
  </si>
  <si>
    <t xml:space="preserve">CON LA PRESENTE ACTIVIDAD SE PRETENDE FORTALECER LAS CAPACIDADES DE TODOS LOS DOCENTES Y ESTUDIANTES DEL SEXTO CICLO DE LAS TRES CARRERAS PROFESIONALES EN LA RECOLECCION, SISTEMATIZACION, PROCESAMIENTO Y ANALISIS DE DATOS DE INVESTIGACIONES CIENTIFICAS, ESTO CON EL OBJETIVO DE FORTALECER ESTA DEFICIENCIA Y PODER PUBLICAR INVESTIGACIONES EN LA REVISTA DE LA UNIVERSIDAD Y OTRAS DE ALTO IMPACTO. CABE PRECISAR QUE ESTO TAMBIEN SERVIRA PARA QUE LOS DOCENTES DE LA UNIFSLB, PUEDAN CUMPLIR LOS REQUISITOS DE CALIFICACION DE CONCYTEC PARA SER DOCENTES INVESTIGADORES RENACYT. 
</t>
  </si>
  <si>
    <t xml:space="preserve">Las carreras profesionales de la UNS cuyos estudiantes de pregrado ingresan por segunda opción, necesitan reforzar la permanencia de estos estudiantes dentro de su Escuela, por lo que se plantea el Desarrollo de Ciclos de Conferencias específicos teniendo como conferencistas a egresados destacados que esten desempeñándose dentro de su especialidad, para mostrar las opciones laborales de cada profesión. Por ello, se contrataran personal especializado para dictar una conferencia para las 15 escuelas profesionales. 
Las conferencias se realizaran a través de la plataforma zoom, en coordinación con al Dirección de Escuela de cada carrera profesional y la Oficina de seguimiento del Egresado. 
</t>
  </si>
  <si>
    <t xml:space="preserve">1. Ciclo de Conferencia: Introducción a la Ingeniería Civil. Bondades de la Profesión, impacto e importancia en el desarrollo de la Región. 
2. Ciclo de Conferencia: Introducción a la Ingeniería Agroindustrial. Bondades de la profesión, impacto e importancia en la Región. 
3. Ciclo de Conferencia: Introducción a la Ingeniería de Sistemas e Informática. Bondades de la profesión, impacto e importancia en la Región. 
4. Ciclo de Conferencia: Introducción a la Ingeniería en Energía: Bondades de la profesión, impacto e importancia en la Región. 
5. Ciclo de Conferencia: Introducción a la Ingeniería Agrónoma: Bondades de la profesión, impacto en importancia en la Región. 
6. Ciclo de Conferencia: Introducción a la Ingeniería Agroindustrial: Bondades de la profesión, impacto e importancia en la Región. 
7. Ciclo de Conferencia: Introducción a la Enfermería: Bondades de la profesión, impacto e importancia en la Región. 
8. Ciclo de Conferencia: Introducción a la Biología en Acuicultura. Bondades de la profesión, impacto e importancia en la Región. 
9. Ciclo de conferencia: Introducción a la Medicina Humana. Bondades de la profesión, impacto e importancia en la Región. 
10. Ciclo de Conferencia: Introducción a la Biotecnología. Bondades de la profesión, impacto e importancia en la región. 
11. Ciclo de Conferencia: Introducción a la Comunicación Social. Bondades de la profesión, impacto e importancia en la Región. 
12. Ciclo de Conferencia: Introducción a la Educación Inicial. Bondades de la profesión, impacto e importancia en la Región. 
13. Ciclo de Conferencia: Introducción a la Educación Primaria. Bondades de la profesión, impacto e importancia en la Región. 
14. Ciclo de Conferencia: Introducción a la Educación Secundaria. Bondades de la profesión, impacto e importancia en la Región. 
15. Ciclo de Conferencia: Introducción al Derecho y Ciencias Políticas. Bondades de la profesión, impacto e importancia en la Región. 
Las conferencias se realizaran a través de la plataforma zoom, en coordinación con al Dirección de Escuela de cada carrera profesional y la Oficina de seguimiento del Egresado. 
</t>
  </si>
  <si>
    <t>15,0</t>
  </si>
  <si>
    <t xml:space="preserve">En el último año se ha hecho más evidente la necesidad de la actualización de la información específica en las diferentes carreras profesionales, sin embargo los estudiantes no han podido asistir a los congresos científicos, foros, etc. Por lo que plantea que cada Escuela profesional ejecute un curso de especialicación, con creditaje, orientado principalmente a los estudiantes de los últimos ciclos, de tal forma que los estudiantes mantengan sus conocimientos actualizados. 
</t>
  </si>
  <si>
    <t>Direcciones de Escuela.</t>
  </si>
  <si>
    <t xml:space="preserve">Cada Escuela Profesional propondrá un Curso Taller de Especialización, con especialistas de experiencia comprobada en el área del curso a dictar. El curso tendrá un mínimo de 38 créditos académicos. El financiamiento incluirá: 
- Pago al especialista que dictará el curso taller. 
- Diseño y virtualización del curso taller. 
</t>
  </si>
  <si>
    <t xml:space="preserve">El propósito es que exista un adecuado servicio de apoyo al estudiante, con la finalidad de mejorar el nivel en la formación académica, investigación, proyección y extensión de los estudiantes de la UNAS. Esta acción esta alineada a la C.B.C.: 3, componente: 9 y el indicador: 30 del modelo de licenciamiento institucional, el cual contribuirá a la sostenibilidad y mejora de las C.B.C. para su renovación respectiva. 
</t>
  </si>
  <si>
    <t xml:space="preserve">EQUIPAMIENTO 
</t>
  </si>
  <si>
    <t xml:space="preserve">LA CARRERA PROFESIONAL DE NEGOCIOS GLOBALES TIENE COMO UNO DE SUS OBJETIVOS FORMAR PROFESIONALES CON COMPETENCIAS EN NEGOCIOS GLOBALES DE ALTO NIVEL CEINTIFICOS Y TECNOLOOGICO POR MEDIO DEL PROCESO DE ENSEÑANZA - APRENDIZAJE. EN BASE A ELLO, LA PRIMERA PROMOSION DE ESTA CARRERA, SE ENCUENTRA CURSANDO EL SEXTO CICLO, Y SE ENCUENTRAN EN LA ETAPA DONDE ES NECESARIO QUE FORTALEZCAN SUS CAPACIDADES EN EL USO Y MANEJO DE SOFTWARES SIMULADORES. EN ESTE SENTIDO, LA PRESENTE ACTIVIDAD CONSISTE EN LA ADQUISICON DE 1 SIMULADOR DE GERENCIA FINANCIERA, 1 SIMULADOR DE GERENCIA DE LOGISTICA Y 1 SIMULADOR DE GERENCIA DE PRODUCCION, 1 SIMULADOR GERENCIA GENERAL Y 1 SIMULADOR DE GERENCIA DE MARKETING, ESTA ASDQUISICION INCLUYE FORMACION Y CAPACITACION DE DOCENTES, QUIENES VAN A SER LOS ENCARGADOS DE TRANSMITIR LOS CONOCIEMINTOS A LOS ESTUDIANTES, EL NUMERO DE LICENCIAS A ADQUIRIR ES ILIMITADO POR UN LAPSO DE DOS AÑOS CONSECUTIVOS. 
</t>
  </si>
  <si>
    <t>IMPLEMENTACIÓN CON SISTEMA DE GESTIÓN DE PROYECTOS DE INVESTIGACIÓN DOCENTE</t>
  </si>
  <si>
    <t xml:space="preserve">En la actualidad tenemos 17 proyectos de investigación con financiamiento con FOCAM y 15 proyectos con financiamiento propio, todos estos proyectos no están correctamente monitoreados ni controlados por la unidad correspondiente, con la implementación de software integrado de investigación en diferentes unidades de investigación de la vicepresidencia de investigación de la Universidad Nacional Autónoma de Huanta, se va mejorar el control, seguimiento, monitorio y evaluación de los proyectos de investigación de los proyectistas tanto como docentes, estudiantes, etc. Por lo tanto, es necesario realizar cumplimiento de las acciones requeridas, esto mediante una herramienta que permita centralizar información de manera eficaz. 
- Como administrador necesito gestionar las convocatorias y/o concursos de investigación 
- Como administrador necesito subir los archivos correspondientes a las bases no integradas de las convocatorias y/o concursos 
- Como administrador necesito visualizar las observaciones y/o consultas a las bases realizadas por los postulantes 
- Como administrador necesito subir los archivos correspondientes a las bases integradas de las convocatorias y/o concursos 
- Como administrador necesito gestionar los campos del formulario de inscripción seleccionando los campos obligatorios 
- Como administrador necesito asignar a los encargados del comité técnico de revisión de postulaciones 
- Como administrador necesito visualizar el % de avance del formulario de inscripción de cada postulación y el estado (en proceso o finalizado) 
- Como administrador necesito realizar observaciones y comentarios a los postulantes investigadores 
- Como comité técnico de revisión de postulaciones necesito realizar observaciones y comentarios a los postulantes investigadores 
- Como postulante investigador necesito subsanar las observaciones realizadas por los encargados del comité de revisión de postulaciones 
- Como encargado del comité de revisión necesito consignar el estado de la postulación (observado, admitido, rechazado) de acuerdo con el cronograma 
- Como administrador necesito agregar usuarios externos al sistema 
- Como administrador necesito asignar a los evaluadores externos de los concursos 
- Como administrador necesito gestionar las rúbricas de evaluación para los concursos y/o convocatorias 
- Como evaluador externo necesito visualizar la información de las postulaciones y calificar los documentos en base a la rúbrica asignada 
- Como administrador necesito determinar el puntaje mínimo para que una postulación pueda ser candidata a ser aprobada 
- Como administrador necesito visualizar el reporte de postulaciones aprobadas, rechazadas y observadas 
</t>
  </si>
  <si>
    <t>Docentes investigadores y proyectistas</t>
  </si>
  <si>
    <t xml:space="preserve">En la actualidad tenemos 17 proyectos de investigación con financiamiento con FOCAM y 15 proyectos con financiamiento propio, todos estos proyectos no están correctamente monitoreados ni controlados por la unidad correspondiente, con la implementación de software integrado de investigación en diferentes unidades de investigación de la vicepresidencia de investigación de la Universidad Nacional Autónoma de Huanta, se va mejorar el control, seguimiento, monitorio y evaluación de los proyectos de investigación de los proyectistas tanto como docentes, estudiantes, etc. Por lo tanto, es necesario realizar cumplimiento de las acciones requeridas, esto mediante una herramienta que permita centralizar información de manera eficaz. 
- Como administrador necesito gestionar las convocatorias y/o concursos de investigación 
- Como administrador necesito subir los archivos correspondientes a las bases no integradas de las convocatorias y/o concursos 
- Como administrador necesito visualizar las observaciones y/o consultas a las bases realizadas por los postulantes 
- Como administrador necesito subir los archivos correspondientes a las bases integradas de las convocatorias y/o concursos 
- Como administrador necesito gestionar los campos del formulario de inscripción seleccionando los campos obligatorios 
- Como administrador necesito asignar a los encargados del comité técnico de revisión de postulaciones 
- Como administrador necesito visualizar el % de avance del formulario de inscripción de cada postulación y el estado (en proceso o finalizado) 
- Como administrador necesito realizar observaciones y comentarios a los postulantes investigadores 
- Como comité técnico de revisión de postulaciones necesito realizar observaciones y comentarios a los postulantes investigadores 
- Como postulante investigador necesito subsanar las observaciones realizadas por los encargados del comité de revisión de postulaciones 
- Como encargado del comité de revisión necesito consignar el estado de la postulación (observado, admitido, rechazado) de acuerdo con el cronograma 
- Como administrador necesito agregar usuarios externos al sistema 
- Como administrador necesito asignar a los evaluadores externos de los concursos 
- Como administrador necesito gestionar las rúbricas de evaluación para los concursos y/o convocatorias 
- Como evaluador externo necesito visualizar la información de las postulaciones y calificar los documentos en base a la rúbrica asignada 
- Como administrador necesito determinar el puntaje mínimo para que una postulación pueda ser candidata a ser aprobada 
- Como administrador necesito visualizar el reporte de postulaciones aprobadas, rechazadas y observadas 
</t>
  </si>
  <si>
    <t xml:space="preserve">En la UNS, los estudiantes en situación de pobreza actualmente no reciben ningún tipo de apoyo ni acompañamiento, agudizándose más su situación de vulnerabilidad, generando en muchos casos deserción. Esta actividad permitirá la Contratación de una consultoría en sicopedagogía para la evaluación de los estudiantes en situación pobre y extremo pobre con la finalidad de disminuir la deserción de los estudiantes en la Universidad Nacional del Santa 
</t>
  </si>
  <si>
    <t xml:space="preserve">Se contratará un consultoría en sicopedagogía para que en los dos primeros meses de iniciado el semestre realice un diagnóstico de la situación de vulnerabilidad en estudiantes en situación de pobreza-pobreza extrema matriculados en el semestre 2021-I. El informe final de este diagnóstico deberá incluir recomendaciones según sea el caso de cada estudiante evaluado, de tal forma que se pueda realizar el acompañamiento durante la carrera profesional, así como determinar las acciones a seguir. 
</t>
  </si>
  <si>
    <t xml:space="preserve">Con el fin de dar sostenibilidad al Licenciamiento Institucional, es necesario implementar la biblioteca virtual, la misma que beneficiará al estamento académico (estudiantes, docentes e investigadores), los cuales contaran con acceso a material académico, técnico y científico que le permitirá realizar consultas y búsqueda de información, para el desarrollo de sus labores académicas, trabajos de investigación, entre otros. 
La implementación de la biblioteca virtual será mediante la contratación de un servicio de suscripción anual, que tenga disponible bibliografía digital relacionada con las cinco carreras profesionales que oferta la Universidad Nacional de Jaén, con una plataforma amigable de última generación y con acceso las 24 horas, los 365 días del año y acceso ilimitado a todos los usuarios. 
</t>
  </si>
  <si>
    <t xml:space="preserve">La implementación de la biblioteca virtual será mediante la contratación de un servicio de suscripción anual, que tenga disponible bibliografía digital relacionada con las cinco carreras profesionales que oferta la Universidad Nacional de Jaén, con una plataforma amigable de última generación y con acceso las 24 horas, los 365 días del año y acceso ilimitado a todos los usuarios. 
</t>
  </si>
  <si>
    <t xml:space="preserve">Actualmente, la plataforma digital de la UNS en donde se realizar diversos servicios como matrículas, llenado de notas, llenado de fichas socioeconómicas entre otros requiere de mayor soporte informático que optimice los procesos. Por lo que se contratará el servicio de mejora de la plataforma virtual que incluya las capacitaciones al personal docente y administrativo así como a los estudiantes para el manejo de la plataforma. Además en esta plataforma se deberá realizar la inserción de la Encuesta Nacional de Estudiantes Universitarios 2021. 
</t>
  </si>
  <si>
    <t>Oficina de Tecnología y Comunicaciones.</t>
  </si>
  <si>
    <t xml:space="preserve">Se contratará una consultoría para el desarrollo de un software complementario para el mejoramiento de los servicios de los Sistemas Web Docente y Web Alumno. Debe incluir la capacitación a los docentes y estudiantes en el uso de los sistemas Web, así como el desarrollo de un manual de uso. 
</t>
  </si>
  <si>
    <t xml:space="preserve">Nuestra Universidad actualmente necesitamos una herramienta que nos pueda organizar y facilitar con la gestión institucional de la UNAH. 
- Como Usuario necesito ingresar al sistema mediante mis credenciales para realizar las diferentes gestiones 
- Como administrador necesito gestionar los tipos de actividades de responsabilidad social 
- Como Administrador necesito registrar las actividades de responsabilidad social ingresando el nombre, tipo, descripción, objetivo, usuarios beneficiados, costo y archivo adjunto 
- Como administrador necesito poder gestionar los cursos o conferencias de extensión universitaria. 
- Como Encargado de Evaluación de Extensión Universitaria necesito poder registrar ursos o conferencias con los siguientes campos: Nombre del curso o conferencia, presentación, contenido, requisitos, ubicación, nombre del expositor o encargado, tema, facultad, duración, modalidad, vacantes, inversión, fecha de inicio y certificación. 
- Como administrador necesito poder visualizar el reporte de ingreso por cursos o conferencias de extensión universitaria. 
- Como administrador necesito poder visualizar los participantes de los cursos o conferencias de extensión universitaria. 
- Como administrador necesito poder registrar actividades culturales con los siguientes campos: Nombre, descripción, imagen, fecha y hora, ubicación, dirigido a y costo. 
- Como docente necesito registrar las actividades de responsabilidad social ingresando el nombre, tipo, descripción, objetivo, usuarios beneficiados, costo y archivo adjunto 
- Como participante necesito poder llenar el formulario de registro de participación en un curso o conferencia con los siguientes datos: Nombre, edad, DNI, correo, teléfono, dirección y estudios. 
- Como Usuario del sistema necesito poder visualizar el listado de actividades culturales. 
</t>
  </si>
  <si>
    <t xml:space="preserve">Nuestra Universidad actualmente necesitamos una herramienta que nos pueda organizar y facilitar con la gestión institucional de la UNAH. 
</t>
  </si>
  <si>
    <t xml:space="preserve">Con el objetivo de permitir el contacto directo entre el usuario y las colecciones bibliográficas, se propicia el estudio espontáneo, motivando al usuario a leer, ya que puede localizar información de interés para fortalecer sus conocimientos y mejorar los procesos de enseñanza aprendizaje; es necesario la implementación del sistema de biblioteca abierta mediante la adquisicisión de etiquetas de seguridad para los libros, un sistema lector de códigos de barra y antenas sensores, que permitirá la seguridad y protección para la colección bibliográfica que se encuentra en la estantería abierta, durante el horario de atención establecido. 
Los beneficiarios serán la comunidad universitaria de la UNJ (estudiantes, docentes y personal administrativo, aproximadamente 2480 personas). 
</t>
  </si>
  <si>
    <t xml:space="preserve">La implementación del Sistema de Biblioteca abierta va permitir el contacto directo entre el usuario y las colecciones bibliográficas, se propicia el estudio espontáneo, motivando al usuario a leer, ya que puede localizar información de interés para fortalecer sus conocimientos y mejorar los procesos de enseñanza aprendizaje. 
</t>
  </si>
  <si>
    <t>10000,0</t>
  </si>
  <si>
    <t>SERVICIO DE SUSCRIPCION A BASE DE DATOS PARA LA BIBLIOTECA CENTRAL Y VIRTUAL DE LA UNJFSC</t>
  </si>
  <si>
    <t xml:space="preserve">DOTAR A NUESTROS ESTUDIANTES DE PREGRADO DE LOS DIFERENTES PROGRAMAS DE LA UNIVERSIDAD, LA HERRAMIENTA DE UNA BASE DATOS PARA QUE LE PERMITA EL ACCESO VIA A LIBROS ELECTRONICOS EN LAS DIFERENTES AREAS DEL CONOCIMIENTO COMO INGENIERIAS, SISTEMAS, CIENCIAS ECONOMICAS Y ADMINISTRATIVAS, MARKETING Y PUBLICIDAD, EDUCACION; SIN LIMITACIONES EN UNA PLATAFORMA DISPONIBLES, DESDE EL NAVEGADOR DEL PC O CELULAR, PUEDAN DESCARGAR EN LAS TIENDAS DE GOOGLE PLAY Y APP STORE DE APPLE.EL ACCESO DE UTILIZACION SEA DE LAS 24 HORAS Y LOS 7 DIAS DE LA SEMANA. 
LA INFRAESTRUCTURA DE LA PLATAFORMA ESTA ALOJADA EN SU TOTALIDAD EN AWS AMAZON, CUMPLIENDO CON TODOS LOS ESTANDARES DE CALIDAD INTERNACIONAL Y SIENDO LA MISMA INFRAESTRUCTURA DE CONTENIDOS DIGITALES COMO NETFLIX, SPOTIFY O EL MISMO AMAZON BOOKS. LA PLATAFORMA CUENTA CON UN STACK LEMP (LINUX, NGINX, PHP Y MYSQL). 
SE UTILIZA LA ULTIMA VERSION DEL FRAMEWORK DE DESARROLLO LARAVEL Y SE UTILIZA EL SOFTWARE REDIS, CON ESPEJOS EN SERVIDORES DE GOOGLE. OFRECE LA TECNOLOGIA MAS ROBUSTA, CONTANDO CON APIS LISTAS PARA SU INTEGRACION CON OTROS SISTEMAS E IMPLEMENTACION INMEDIATA. ADEMAS DE LA POSIBILIDAD DE ACTUALIZAR LA PLATAFORMA DE FORMA CONSTANTE, REMOTA Y SIN COSTO. TANTO LAS PUBLICACIONES COMO LAS COMUNICACIONES ENTRE LOS USUARIOS Y LA PLATAFORMA SE ENCUENTRAN ENCRIPTADAS Y ASEGURADAS, EVITANDO ASI FILTRACIONES Y VULNERABILIDADES. 
EL SERVICIO SON DE 1000 LIBROS EN MODALIDAD MULTIUSUARIO , TENDRAN ACCESO'TODA LA POBLACION ESTUDIANTIL Y DOCENTES. SON LIBROS A TEXTO COMPLETO, ES AUDIO LIBRO A TEXTO COMPLETO, ES AUDIO LIBRO Y TRADUCCION A MAS DE 50 IDIOMAS, CON DESCARGA EN LA NUBE PARA LEER EN OFFLINE Y CUENTA CO. UN APP PARA QUE DESCARGUE EN EL CELULAR O TABLET. EL SERVICIO DE SUSCRIPCION, SERA A PERPETUIDAD PREVIO ACUERDO CON EL PREVEEDOR Y LA UNJFSC. 
EL SERVICIO A LA BIBLIOTECA DIGITAKL ESTA GARANTIZADO LAS 24 HORAS DEL DIA,. LOS 7 DIAS DE LA SEMANA. SOPORTE PERMANENTE VIA: CHAT CORREO ELECTRONICO, TELEFONO U UTROS MEDIOS DE LUNES A VIERNES DE 8.00 AM A 6.00PM. CAPACITACION AL PERSONAL ENCAQRGADO DE SU USO. ENTREGA DE LOS REGISTROS MARC DE ACUERDO CON LAS SOLICITUDES DEL CLIENTE. ENTREGA DE CLAVE DE USUARIOS ADMINISTRADOR, CON LA QUE PODRA DESCARGAR LAS ESTADISTICAS DE USO DE LA BIBLIOTECA DIGITAL. ACTUALIZACION DE LA PLATAFORMA: MIENTRAS DURE LA SUSCRIPCION RECIBIRAN TODAS LAS MEJORAS SIN NINGUN COSTO. MANTENIMIENTO Y OPTIMIZACION DE LA INFRAESTRUCTURA VIRTUAL. 
</t>
  </si>
  <si>
    <t xml:space="preserve">DOTAR A NUESTROS ESTUDIANTES DE PREGRADO DE LOS DIFERENTES PROGRAMAS DE LA UNIVERSIDAD, LA HERRAMIENTA DE UNA BASE DATOS PARA QUE LE PERMITA EL ACCESO VIA A LIBROS ELECTRONICOS EN LAS DIFERENTES AREAS DEL CONOCIMIENTO COMO INGENIERIAS, SISTEMAS, CIENCIAS ECONOMICAS Y ADMINISTRATIVAS, MARKETING Y PUBLICIDAD, EDUCACION; SIN LIMITACIONES EN UNA PLATAFORMA DISPONIBLES, DESDE EL NAVEGADOR DEL PC O CELULAR, PUEDAN DESCARGAR EN LAS TIENDAS DE GOOGLE PLAY Y APP STORE DE APPLE.EL ACCESO DE UTILIZACION SEA DE LAS 24 HORAS Y LOS 7 DIAS DE LA SEMANA. 
LA INFRAESTRUCTURA DE LA PLATAFORMA ESTA ALOJADA EN SU TOTALIDAD EN AWS AMAZON, CUMPLIENDO CON TODOS LOS ESTANDARES DE CALIDAD INTERNACIONAL Y SIENDO LA MISMA INFRAESTRUCTURA DE CONTENIDOS DIGITALES COMO NETFLIX, SPOTIFY O EL MISMO AMAZON BOOKS. LA PLATAFORMA CUENTA CON UN STACK LEMP (LINUX, NGINX, PHP Y MYSQL). 
SE UTILIZA LA ULTIMA VERSION DEL FRAMEWORK DE DESARROLLO LARAVEL Y SE UTILIZA EL SOFTWARE REDIS, CON ESPEJOS EN SERVIDORES DE GOOGLE. OFRECE LA TECNOLOGIA MAS ROBUSTA, CONTANDO CON APIS LISTAS PARA SU INTEGRACION CON OTROS SISTEMAS E IMPLEMENTACION INMEDIATA. ADEMAS DE LA POSIBILIDAD DE ACTUALIZAR LA PLATAFORMA DE FORMA CONSTANTE, REMOTA Y SIN COSTO. TANTO LAS PUBLICACIONES COMO LAS COMUNICACIONES ENTRE LOS USUARIOS Y LA PLATAFORMA SE ENCUENTRAN ENCRIPTADAS Y ASEGURADAS, EVITANDO ASI FILTRACIONES Y VULNERABILIDADES. 
EL SERVICIO SON DE 1000 LIBROS EN MODALIDAD MULTIUSUARIO , TENDRAN ACCESO&amp;#39;TODA LA POBLACION ESTUDIANTIL Y DOCENTES. SON LIBROS A TEXTO COMPLETO, ES AUDIO LIBRO A TEXTO COMPLETO, ES AUDIO LIBRO Y TRADUCCION A MAS DE 50 IDIOMAS, CON DESCARGA EN LA NUBE PARA LEER EN OFFLINE Y CUENTA CO. UN APP PARA QUE DESCARGUE EN EL CELULAR O TABLET. EL SERVICIO DE SUSCRIPCION, SERA A PERPETUIDAD PREVIO ACUERDO CON EL PREVEEDOR Y LA UNJFSC. 
EL SERVICIO A LA BIBLIOTECA DIGITAKL ESTA GARANTIZADO LAS 24 HORAS DEL DIA,. LOS 7 DIAS DE LA SEMANA. SOPORTE PERMANENTE VIA: CHAT CORREO ELECTRONICO, TELEFONO U UTROS MEDIOS DE LUNES A VIERNES DE 8.00 AM A 6.00PM. CAPACITACION AL PERSONAL ENCAQRGADO DE SU USO. ENTREGA DE LOS REGISTROS MARC DE ACUERDO CON LAS SOLICITUDES DEL CLIENTE. ENTREGA DE CLAVE DE USUARIOS ADMINISTRADOR, CON LA QUE PODRA DESCARGAR LAS ESTADISTICAS DE USO DE LA BIBLIOTECA DIGITAL. ACTUALIZACION DE LA PLATAFORMA: MIENTRAS DURE LA SUSCRIPCION RECIBIRAN TODAS LAS MEJORAS SIN NINGUN COSTO. MANTENIMIENTO Y OPTIMIZACION DE LA INFRAESTRUCTURA VIRTUAL. 
</t>
  </si>
  <si>
    <t xml:space="preserve">Con el fin de desarrollar investigación tecnológica en la Universidad Nacional de Jaén, es importante adquirir el software (programa) MATLAB, para elaborar trabajos de investigación, ya que este software facilita la tarea de data science con herramientas para acceder y pre procesar datos, crear modelos predictivos y de machine learning, y desplegar modelos en sistemas de Investigación Tecnológica para ingenieros. 
Por lo tanto servirá para implementar el Instituto de Investigación de Ciencia de Datos, el cual es multidisciplinario para todas las carreras profesionales, permitiendo así fortalecer las habilidades de los estudiantes en cuanto a desarrollo de investigaciones. 
</t>
  </si>
  <si>
    <t xml:space="preserve">Licencias perpetuas MATLAB, permitirá elaborar trabajos de investigación, ya que este software facilita la tarea de data science con herramientas para acceder y pre procesar datos, crear modelos predictivos y de machine learning, y desplegar modelos en sistemas de Investigación Tecnológica para ingenieros. 
</t>
  </si>
  <si>
    <t xml:space="preserve">EL ACCESO A LA EDUCACION SUPERIOR AUN ES UN PROBLEMA LATENTE Y DE ACTUALIDAD. MUCHOS SON LOS FACTORES QUE IMPIDEN A LA POBLACION ESTUDIANTIL QUE EGRESA DE LA SECUNDARIA PARA ACCEDER A LA EDUCACION SUPERIOR UNIVERSITARIA, DENTRO DE LOS MAS IMPORTANTES TENEMOS; CONDICIONES ECONOMICAS, LUGAR DE PROCEDENCIA DEL ESTUDIANTE, OFERTA EDUCATIVA, ORIENTACION VOCACIONAL, ETC. SIN EMBARGO, POR SU MISMA UBICACION GEOGRAFICA Y SU AMBITO DE INTERVENCION EN LAS COMUNIDADES ORIGINARIAS, TIENE LA NECESIDAD DE EVALUAR LA PERTINENCIA DE SUS CARRERAS PROFESIONALES, CON RESPECTO A LA DEMANDA DE ESTUDIANTES DE SU AMBITO DE ACCION. 
</t>
  </si>
  <si>
    <t xml:space="preserve">CONTRATAR EL SERVICIO DE CONSULTORIA PARA REALIZAR UN ESTUDIO DE PERTINENCIA PARA LAS CARRERAS PROFESIONALES ACTUALES Y FUTURAS DE LA UNIVERSIDAD, EN BENEFICIO DE LOS ESTUDIANTES ACTUALES Y POTENCIALES ESTUDIANTES DE LA UNIVERSIDADES. 
</t>
  </si>
  <si>
    <t xml:space="preserve">Es necesario establecer una línea base sobre las preferencias de capacitación de los egresados para retroalimentar los conocimientos adquiridos en el desarrollo de su carrera. Se debe además elaborar un informe sobre preferencias de capacitación de egresados de pre y postgrado. Esta actividad permitirá la Contratación de un consultor para la elaboración, validación y aplicación de encuesta virtual sobre preferencias de capacitación, actualización y educación continua a egresados de pre y postgrado. 
</t>
  </si>
  <si>
    <t>Oficina de seguimiento del egresado e inserción laboral</t>
  </si>
  <si>
    <t xml:space="preserve">Se va a desarrollar una herramienta virtual para la elaboración, validación y aplicación de la encuesta de preferencia de capacitación, actualización y educación continua a egresados de pre y posgrado. 
Luego de aplicada la encuesta, se elaborará el Informe con las conclusiones y recomendaciones sobre las preferencias de capacitación y actualización de egresados de pre y posgrado. Se espera que a partir de este informe se programen a lo largo del semestre siguiente las capacitaciones y actualizaciones de manera oportuna. 
</t>
  </si>
  <si>
    <t xml:space="preserve">EN LA REGION AMAZONAS, EL ACCESO A LA EDUCACION SUPERIOR AUN ES UN PROBLEMA LATENTE Y DE ACTUALIDAD. MUCHOS SON LOS FACTORES QUE IMPIDEN A LA POBLACION ESTUDIANTIL QUE EGRESA DE LA SECUNDARIA PARA ACCEDER A LA EDUCACION SUPERIOR UNIVERSITARIA, DENTRO DE LOS MAS IMPORTANTES TENEMOS; CONDICIONES ECONOMICAS, LUGAR DE PROCEDENCIA DEL ESTUDIANTE, OFERTA EDUCATIVA, ORIENTACION VOCACIONAL, ETC. LA UNIFSLB ES UNA UNIVERSIDAD LICENCIADA QUE EN LA ACTUALIDAD OFERTA 3 CARRERAS PROFESIONALES (INGENIERIA CIVIL, BIOTECNOLOGIA Y NEGOCIOS GLOBALES), SIN EMBARGO, POR SU MISMA UBICACION GEOGRAFICA Y SU AMBITO DE INTERVENCION EN LAS COMUNIDADES ORIGINARIAS, TIENE LA NECESIDAD DE EVALUAR LA PERTINENCIA DE ESTAS CARRERAS PROFESIONALES, CON RESPECTO A LA DEMANDA DE ESTUDIANTES DE SU AMBITO DE ACCION. ADEMAS DE ELLO ES NECESARIO EVALUAR LA PERTINENCIA DE LAS CARRERAS QUE LA UNIFLSB TIENE PLANTEADO AGREGAR A SU CURRICULA ACTUAL PARA PODER CUBRIR LA DEMANDA DE ESTUDIANTES ACTUALES Y POTENCIALES PARA CERRAR LAS BRECHAS DE ACCESO A LA EDUCACION SUPERIOR UNIVERSITARIA. 
</t>
  </si>
  <si>
    <t xml:space="preserve">CONTRATAR EL SERVICIO DE CONSULTORIA PARA REALIZAR UN ESTUDIO DE MERCADO PARA LAS CARRERAS PROFESIONALES ACTUALES Y FUTURAS DE LA UNIFSLB, EN BENEFICIO DE LOS ESTUDIANTES ACTUALES Y POTENCIALES ESTUDIANTES DE LA UNIFSLB. 
</t>
  </si>
  <si>
    <t xml:space="preserve">Con el objetivo de fortalecer las capacidades y mejorar los procesos de enseñanza aprendizaje de los estudiantes, en temas relacionados a la planificación, diseño y simulación en: Neumática, Hidráulica y Electrotecnia y electrónica. Es necesario la adquisición de este software para el desarrollo de prácticas de simulación en tiempo real; acorde con los estándares que exige la industria y el mercado laboral. Del mismo modo, desarrollo de investigaciones y tesis que potenciaran la calidad científica en la carrera profesional de Ingeniería Mecánica y Eléctrica. 
</t>
  </si>
  <si>
    <t xml:space="preserve">La adquisición de este software permite el desarrollo de prácticas de simulación en tiempo real; acorde con los estándares que exige la industria y el mercado laboral. 
</t>
  </si>
  <si>
    <t xml:space="preserve">ACTUALIZAR EL PLAN DE ESTUDIOS DE LAS 20 CARRERAS PROFESIONALES DE : 1) INGENIERIA AGRARIA, 2) INGENIERIA AMBIENTAL,3) CIENCIAS DE LA COMUNICACION, 4)TRABAJO SOCIAL, 5) INGENIERIA CIVIL, 6) INGENIERIA INDUSTRIAL, 7)INGENIERIA DE SISTEMAS, 8)CIENCIAS CONTABLES Y FINANCIERAS, 09) ECONOMIA Y FINANZAS,10) EDUCACION INICIAL, 11) EDUCACION SECUNDARIA, 12) DERECHO Y CIENCIAS POLITICAS, 13)ADMINISTRACION, 14) GESTION EN TURISMO Y HOTELERIA,15) MEDICINA,16) ENFERMERIA, 17) BROMATOLOGIA Y NUTRICION, 18) INGENIERIA PESQUERA, 19) INGENIERIA QUIMICA, 20) BIOLOGIA CON MENCION EN TECNOLOGIA; EN EL MARCO DE LA MEJORA CONTINUA DE NUESTROS PROGRAMAS ACADEMICOS. 
EL SERVICIO NOS PERMITIRA UN DISEÑO DE PROGRAMA, EN EL QUE EL ALUMNO, MEDIANTE UN PLAN DE ESTUDIOS SIGINIFICATIVO, RIGUROSOS, COHERENTE Y FLEXIBLE, ALCANCE LOGROS DE APRENDIZAJE QUE LE FAVOREZCAN EN EL DESARROLLO DE SUS COMPETENCIAS PROFESIONALES ALINEADAS A LAS NECESIDADES Y EXPECTATIVAS TANTO DE LA SOCIEDAD COMO DEL MERCADO LABORAL LOCAL Y GLOBAL. CON ESTE SERVICIO LOGRAREMOS QUE ESAS COMPETENCIAS SEA EL PERFIL DE NUESTROS EGRESADOS, AL CONCLUIR LA CARRERA PROFESIONAL. 
</t>
  </si>
  <si>
    <t>ACTUALIZACION DE PLANES DE ESTUDIOS</t>
  </si>
  <si>
    <t xml:space="preserve">SERVICIO DE CONSULTORIA PARA ACTUALIZACION DE PLANES DE ESTUDIOS (ESTRUCTURA CURRICULAR) PARA LO PROGRAMAS DE LA UNIVERSIDAD 
</t>
  </si>
  <si>
    <t>Laboratorios virtuales en tecnologías de automatización y producción (Software LVSIM-EMS WEB); para diseño y simulación en Tecnologías Electromecánica, Electricidad</t>
  </si>
  <si>
    <t xml:space="preserve">Con el objetivo de fortalecer las capacidades y mejorar los procesos de enseñanza aprendizaje de los estudiantes, en temas relacionados al diseño y simulación en: Energía eléctrica y Electromecánica. Es necesario la adquisición de este software para 20 usuarios en diferentes grupos, por 3 años; con la finalidad de realizar experimentos reales utilizando equipos virtuales; acorde con los estándares que exige la industria y el mercado laboral. Del mismo modo, desarrollo de investigaciones y tesis que potenciaran la calidad científica en la carrera profesional de Ingeniería Mecánica y Eléctrica. 
</t>
  </si>
  <si>
    <t xml:space="preserve">El software, tiene como finalidad realizar experimentos reales utilizando equipos virtuales; acorde con los estándares que exige la industria y el mercado laboral. 
</t>
  </si>
  <si>
    <t xml:space="preserve">ES NECESARIO EN EL MARCO DE MEJORA CONTINUA QUE EL MODELO EDUCATIVO SEA REDISEÑADO BAJO LOS LINEAMIENTOS QUE RESUMA UNA FILOSOFIA ACADEMICA Y ORIENTE EN EL PROCESO EDUCATIVO EN UNA DIRECCION QUE CONDUZCA AL EGRESADO A DESARROLLARSE PERSONAL Y PROFESIONALMENTE, DE ACUERDO CON LAS EXIGENCIAS DEL PAIS Y DEL MUNDO. ESTE NUEVO MODELO EDUCATIVO, DEBE EXPRESAR LAS FUNCIONAES PRIMORDIALES DE LA UNIVERSIDAD, ES DECIR EN LA DOCENCIA Y EN LA INVESTIGACION, BAJO LOS PRINCIPIOS PEDAGOGICOS QUE SUSTENTEN LAS ACCIONES Y LOS PROCESOS EDUCATIVOS. 
</t>
  </si>
  <si>
    <t>12,000 ESTUDIANTES,</t>
  </si>
  <si>
    <t xml:space="preserve">SERVICIO DE CONSULTORIA PARA LA FORMULACION DEL NUEVO MODELO EDUCATIVO DE LA UNJFSC 
</t>
  </si>
  <si>
    <t xml:space="preserve">Servicio de mantenimiento de servidores físicos y servicios virtuales privados(VPN) de la UNSCH. 
Servicio de suscripción anual a la plataforma de Zoom, considerando que se requiere para las clases y teleconferencias de la UNSCH. 
</t>
  </si>
  <si>
    <t>Oficina General de Informática y Sistemas</t>
  </si>
  <si>
    <t>Servicio de mantenimiento de servidores físicos y servicios virtuales privados(VPN) de la UNSCH.</t>
  </si>
  <si>
    <t xml:space="preserve">Servicio de mantenimiento de servidores físicos y servicios virtuales privados(VPN) de la UNSCH. 
</t>
  </si>
  <si>
    <t>Servicio de suscripción anual a la plataforma de Zoom, considerando que se requiere para las clases y teleconferencias de la UNSCH.</t>
  </si>
  <si>
    <t xml:space="preserve">Servicio de suscripcion anual a la plataforma de Zoom, considerando que se requiere para las clases y teleconferencias de la UNSCH. 
</t>
  </si>
  <si>
    <t xml:space="preserve">IMPLEMENTACION CON SISTEMA GESTION BASADO EN INDICADORES 
- Como administrador necesito poder autenticarme al sistema a través de un usuario y contraseña para poder visualizar los reportes de los sistemas académicos y financieros. 
- Como administrador necesito visualizar los reportes agrupados por sistema, para ello, en la pantalla inicial podré visualizar los sistemas de información y al seleccionar uno de ellos podré visualizar los reportes correspondientes. 
- Como administrador necesito visualizar los reportes agrupados por Intranet, Docentes, Aula, Biblioteca, Grados, Escalafón, Investigación, Matrícula, Tutoría, Bolsa, Proyección y Grupos. 
- Como administrador necesito visualizar los reportes por cada sistema de información. 
- Como administrador necesito visualizar el reporte de cantidad total de alumnos aprobados del periodo académico. 
- Como administrador necesito visualizar la cantidad total de actividades del Aula Virtual. 
- Como administrador necesito visualizar la cantidad total de títulos disponibles de Biblioteca. 
- Como administrador necesito visualizar la cantidad total de ejemplares disponibles. 
- Como administrador necesito visualizar la cantidad total de usuarios por biblioteca. 
- Como administrador necesito visualizar la cantidad total de títulos por Escuela. 
- Como administrador necesito visualizar la cantidad total de los préstamos realizados a la fecha. 
- Como administrador necesito visualizar la cantidad total según la modalidad de trámite. 
- Como administrador necesito visualizar la cantidad total de docentes por escuela profesional 
- Como administrador necesito visualizar la cantidad total de informes subidos a tiempo por tipo. 
- Como administrador necesito visualizar la cantidad total de docentes a tiempo completo. 
- Como administrador necesito visualizar la cantidad total de docentes con grado académico. 
- Como administrador necesito visualizar la cantidad total de investigaciones en ejecución e investigaciones registradas. 
- Como administrador necesito poder visualizar la cantidad total de Ingresantes del examen de admisión por escuela profesional. 
- Como administrador necesito poder visualizar la cantidad total de Tutorías efectuadas por docentes tutores por Escuela profesional. 
- Como administrador necesito poder visualizar la cantidad total de Cantidad total de tutores por escuela. 
- Como administrador necesito poder visualizar la cantidad total de tutorados por escuela. 
- Como administrador necesito poder visualizar la cantidad total de ofertas por empresa 
- Como administrador necesito poder visualizar la cantidad total de alumnos y egresados laborando. 
- Como administrador necesito poder visualizar la cantidad total de estudiantes, egresados y titulados. 
- Como administrador necesito poder visualizar la cantidad total de alumnos graduados en 5 años o menos 
- Como administrador necesito poder visualizar la cantidad total de ofertas laborales por escuela. 
- Como administrador necesito poder visualizar la cantidad total de bachilleres y titulados SUNEDU 
- Como administrador necesito poder visualizar la cantidad total de Proyectos de proyección social y extensión universitaria por estado 
- Como administrador necesito poder visualizar la cantidad total de encuestas aplicadas a los grupos de interés. 
- Como administrador necesito poder visualizar la cantidad total de postulantes inscritos para el examen de admisión 
- Como administrador necesito poder visualizar la cantidad de alumnos matriculados por escuela. 
- Como administrador necesito poder visualizar los reportes mencionados, agrupados por Procesos Internos, Aprendizaje e Innovación, Cliente y Financiera. 
- Como administrador necesito poder definir una meta por cada reporte para poder obtener un indicador por sistema de información y área. 
</t>
  </si>
  <si>
    <t xml:space="preserve">Con el objetivo de fortalecer las capacidades y mejorar los procesos de enseñanza aprendizaje de los estudiantes, en temas relacionados a la elaboración de proyectos de construcción, permitiendo la administración de documentos, coordinación y simulación durante todo el ciclo de vida del proyecto (planificación, diseño, construcción, operación y mantenimiento). Es necesario la adquisición de este software para la gestión de proyectos acorde con los estándares de la Ingeniería Civil que exige la industria y el mercado laboral. Del mismo modo, desarrollo de investigaciones y tesis que potenciaran la calidad científica en la carrera profesional de Ingeniería Civil, dirigido a los estudiantes de los últimos ciclos (160 estudiantes). 
La implementación del software requiere adquirir paquetes de licencias educacionales por un periodo de 2 años, para 20 usuarios. 
</t>
  </si>
  <si>
    <t xml:space="preserve">El software permitirá fortalecer las capacidades y mejorar los procesos de enseñanza aprendizaje de los estudiantes, en temas relacionados a la elaboración de proyectos de construcción, permitiendo la administración de documentos, coordinación y simulación durante todo el ciclo de vida del proyecto (planificación, diseño, construcción, operación y mantenimiento). 
</t>
  </si>
  <si>
    <t xml:space="preserve">Para la implementación de los sistemas de a implementar 
</t>
  </si>
  <si>
    <t xml:space="preserve">Para la implementación de los sistemas de a implementar 
</t>
  </si>
  <si>
    <t xml:space="preserve">Con el objetivo de fortalecer las capacidades y mejorar los procesos de enseñanza aprendizaje de los estudiantes, en temas relacionados a la creación de documentación y diseños arquitectónicos en 3D de alta calidad. 
Es necesario la adquisición de este software para la gestión de proyectos acorde con los estándares que exige la industria y el mercado laboral. Del mismo modo, desarrollo de investigaciones y tesis que potenciaran la calidad científica de las cuatro carreras profesionales de Ingeniería, dirigido a los estudiantes de los últimos ciclos (160 estudiantes por carrera). 
La implementación del software requiere adquirir paquetes de licencias educacionales por un periodo de 2 años, para 20 usuarios. 
</t>
  </si>
  <si>
    <t>Estudiantes de las carreras profesionales de Ingeniería Civil, Ingeniería Forestal y Ambiental, Ingeniería de Industrias Alimentarias e Ingeniería Mecánica y Eléctrica</t>
  </si>
  <si>
    <t xml:space="preserve">El software permitirá fortalecer las capacidades y mejorar los procesos de enseñanza aprendizaje de los estudiantes, en temas relacionados a la creación de documentación y diseños arquitectónicos en 3D de alta calidad. 
</t>
  </si>
  <si>
    <t xml:space="preserve">Los estudiantes del 4 y 5 año de las diversas carreras profesionales deben desarrollar sus competencias para la inserción en el mercado laboral, por lo que se plantea contratar un servicio de Coaching personal y Laboral. Se debe incluir una capacitación para la incorporación al entorno laboral. 
</t>
  </si>
  <si>
    <t>Contratación de un servicio de Coaching personal y Laboral para capacitarlos e incorporarlos al entorno laboral.</t>
  </si>
  <si>
    <t xml:space="preserve">Se ejecutará un plan de capacitaciones por cada Facultad (Facultad de Ciencias, Facultad de Ingeniería y Facultad de Educación y humanidades), al que asistirán los estudiantes del 4 y 5 año. 
</t>
  </si>
  <si>
    <t xml:space="preserve">Con el objetivo de fortalecer las capacidades y mejorar los procesos de enseñanza aprendizaje de los estudiantes, en temas relacionados a investigaciones ecológicas y asuntos relativos al análisis de los territorios, es necesario la adquisición de un software denominado ArcGIS que es un Sistema de Información Geográfica que facilita la gestión de la infraestructura de Tecnologías de la Información establecida en la nube, que posibilita la colaboración y el uso compartido de la información geográfica, además permite elaborar mapas, así como asignar datos espaciales a las bases de datos que se puedan generar en los proyectos. 
Este paquete de licencias será utilizado como herramienta de apoyo en los cursos de las Carreras de Ingeniería Forestal y Ambiental, así como a las demás carreras profesionales de ingeniería; ya que contiene aplicaciones para la captura, edición, análisis, tratamiento, diseño, publicación e impresión de información geográfica. Además, el uso del software ArcGis, brinda mayores posibilidades a la comunidad universitaria al ser el más comercial y utilizado en el mercado. 
La implementación del software requiere adquirir paquetes de licencias educacionales por un periodo de 2 años, para 20 usuarios. 
</t>
  </si>
  <si>
    <t xml:space="preserve">El software denominado ArcGIS que es un Sistema de Información Geográfica que facilita la gestión de la infraestructura de Tecnologías de la Información establecida en la nube, que posibilita la colaboración y el uso compartido de la información geográfica, además permite elaborar mapas, así como asignar datos espaciales a las bases de datos que se puedan generar en los proyectos. 
</t>
  </si>
  <si>
    <t xml:space="preserve">La UNS cuenta con un bajo índice en publicaciones de artículos científicos por parte de sus docentes, por lo que se necesita fortalecer las capacidades en Redacción de Artículos Científicas en revistas indexadas, realizando además un acompañamiento para la culminación del artículo y la presentación en revistas de alto impacto. Por ello es necesario que se realizarán cursos de Redacción de artículos científicos orientados a la investigación cuantitativa y a la investigación cualitativa. 
</t>
  </si>
  <si>
    <t xml:space="preserve">Se realizará tres cursos de redacción científica: 
1. Redacción científica en ingeniería. 
2. Redacción científica en educación y humanidades. 
3. Redacción científica en ciencias biológicas, biotecnología y ciencias de la salud. 
Se espera que cada curso culmine con la presentación de por los menos 2 artículos científicos presentados a revistas indizadas. 
Los cursos están dirigidos a todos los docentes ordinarios y contratados que tengan proyectos de investigación aprobados por el Vicerrectorado de Investigación. 
</t>
  </si>
  <si>
    <t xml:space="preserve">Con el objetivo de fortalecer las capacidades y mejorar los procesos de enseñanza aprendizaje de los estudiantes, en temas relacionados a investigaciones ecológicas y asuntos relativos al análisis de los territorios, es necesario la adquisición de un software denominado ENVI que es un Sistema de Información Geográfica que facilita el procesamiento y análisis de imágenes geoespaciales (como por ejemplo: detección de cambios, detección de anomalías, análisis visual de cuencas,etc) que facilitan tomar mejores decicisones, así como desplegar grandes conjuntos de datos y metadatos, comparar visualmente cada una de las imágenes, crear representaciones 3D, generar gráficos de dispersión y explorar firmas espectrales. 
Este paquete de licencias será utilizado como herramienta de apoyo en los cursos de las Carreras de Ingeniería Forestal y Ambiental, así como a las demás carreras profesionales de ingeniería; ya que contiene aplicaciones para la captura, edición, análisis, tratamiento, diseño, publicación e impresión de información geográfica. Además, el uso del software ENVI, brinda mayores posibilidades a la comunidad universitaria al ser el más comercial y utilizado en el mercado. 
La implementación del software requiere adquirir paquetes de licencias educacionales anuales, para 20 usuarios. 
</t>
  </si>
  <si>
    <t xml:space="preserve">El software denominado ENVI que es un Sistema de Información Geográfica que facilita el procesamiento y análisis de imágenes geoespaciales (como por ejemplo: detección de cambios, detección de anomalías, análisis visual de cuencas, etc) que facilitan tomar mejores decisiones, así como desplegar grandes conjuntos de datos y metadatos, comparar visualmente cada una de las imágenes, crear representaciones 3D, generar gráficos de dispersión y explorar firmas espectrales. 
</t>
  </si>
  <si>
    <t xml:space="preserve">Con el objetivo de fortalecer las capacidades de los docentes para el ejercicio de buenas prácticas formativas relacionadas a investigación, es necesario la contratación de servicio de una consultoría con experiencia en Responsabilidad Social Universitaria e investigación, con capacidad de trabajo en equipo, respeto, responsabilidad, ética, transparencia, capacidad de manejo de grupos. Con la finalidad de desarrollar el Curso Taller Investigación - Acción , el cual se llevará a cabo de manera virtual a través de reuniones síncronas semanales por 3 meses (12 semanas), además de actividades prácticas individuales y grupales haciendo un total de 60 horas académicas. 
Al finalizar el Curso Taller, cada participante habrá identificado posibles investigaciones con actividades innovadoras para mejorar el desarrollo de la sociedad desde la perspectiva de responsabilidad social universitaria. 
</t>
  </si>
  <si>
    <t xml:space="preserve">El Curso Taller Investigación - Acción , se llevará a cabo de manera virtual a través de reuniones síncronas semanales por 3 meses (12 semanas), además de actividades prácticas individuales y grupales haciendo un total de 60 horas académicas. 
Al finalizar el Curso Taller, cada participante habrá identificado posibles investigaciones con actividades innovadoras para mejorar el desarrollo de la sociedad desde la perspectiva de responsabilidad social universitaria. 
</t>
  </si>
  <si>
    <t xml:space="preserve">Los docentes que presentan sus artículos científicos a revistas de alto impacto deben cubrir el costo de publicación de su propio pecunio, lo que resulta desalentador para los investigadores. Se realizará una convocatoria para que los docentes que tengan aprobados sus artículos científicos en revistas indexadas accedan al financiamiento de los mismos. 
</t>
  </si>
  <si>
    <t>Mejoramiento del índice de la producción científica, a través de publicaciones en revistas de alto impacto</t>
  </si>
  <si>
    <t xml:space="preserve">Se promoverá a través de una convocatoria en todos los departamentos académicos la presentación de artículos científicos en revistas de alto impacto. 
Se financiará la publicación de artículos científicos en revistas indizadas, de preferencia las que se encuentren en el cuartil Q1 o Q2. 
Se financiará la publicación de libros de especialidad en cuya autoría se encuentre incluido un docente ordinario y la filiación principal sea la Universidad Nacional del Santa. 
</t>
  </si>
  <si>
    <t>Equipamiento del Comedor de la UNSCH</t>
  </si>
  <si>
    <t xml:space="preserve">Adquisición de Ollas Industriales(marmitas) en merito al apoyo a estudiantes en condiciones de pobreza. 
</t>
  </si>
  <si>
    <t>Dra. Herlinda Calderón González 
Lic. Edith Nancy Abarca Palomino</t>
  </si>
  <si>
    <t xml:space="preserve">Adquisición de Ollas Industriales (marmitas) en merito al apoyo a estudiantes en condiciones de pobreza. 
</t>
  </si>
  <si>
    <t>SERVICIO DE MANTENIMIENTO CORRECTIVO DE EQUIPO DE LABORATORIO DE LA FACULTAD DE INGENIERIA AGRARIA, INDUSTRIAS, ALIMENTARIAS Y AMBIENTAL</t>
  </si>
  <si>
    <t xml:space="preserve">LA UNIVERSIDAD CUENTA CON EQUIPAMIENTO DE LABORATORIOS DE ESPECIALIDAD EN CARRERAS DE INGENIERIA, DICHOS EQUIPOS SE ENCUENTRAN EN DESUSO DEBIDO A LA SITUACION ACTUAL GENERADO POR EL COVID 19, DEBIDO A ELLO ALGUNOS EQUIPOS HAN PRESENTADO FALLAS Y QUE CON 3L TIEMPO PUEDEN LLEGARSE A DEPRECIAR. ANTE ESTA PROBLEMATICA LA UNIVERSIDAD REQUIERE DE UN MANTENIMIENTO CORRECTIVO DE LOS EQUIPOS DE LOS LABORATORIOS DE ESPECIALIDADES DE INGENIERIA 
</t>
  </si>
  <si>
    <t>FACULTAD DE INGENIERIA AGRARIA, INDUSTRIAS ALIMENTARIAS Y AMBIENTAL</t>
  </si>
  <si>
    <t xml:space="preserve">SERVICIO DE MANTENIMIENTO CORRECTIVO DE EQUIPO DE LABORATORIO DE LA FACULTAD DE INGENIERIA AGRARIA, INDUSTRIAS, ALIMENTARIAS Y AMBIENTAL 
</t>
  </si>
  <si>
    <t xml:space="preserve">Es necesario contratar el servicio de un consultor que elabore el Plan de mejora de la Calidad Educativa de la Universidad Nacional del Santa en el marco de la Política Nacional de Educación Superior y Técnico Productiva articulando las actividades entre las diferentes áreas responsables y los actores externos, con la finalidad de obtener un análisis de la situación de los Requerimientos y recomendaciones señalados en la Resolución de Licenciamiento, ello permitirá reforzar y/o fortalecer las CBC de licenciamiento 
</t>
  </si>
  <si>
    <t>Docentes, estudiantes y administrativos</t>
  </si>
  <si>
    <t>Contratación de un consultor para la elaboración del Plan de Mejora de la Calidad Educativa relacionadas a las CBC de licenciamiento</t>
  </si>
  <si>
    <t xml:space="preserve">Se contratará una persona capacitada en el marco de la Política Nacional de Educación Superior y Técnico Productivo y sus Objetivos prioritarios para que elabore un plan de implementación y el cronograma de ejecución de las actividades a realizar. 
</t>
  </si>
  <si>
    <t xml:space="preserve">Contratación de 10 consultores - mentores de investigación para la promoción y apoyo a los docentes para postular al RENACYT, considerando que la UNSCH no cuenta con grupos de investigación acorde a las normas de CONCYTEC 
</t>
  </si>
  <si>
    <t>Contratación de 10 consultores - mentores de investigación para la promoción y apoyo a los docentes para postular al RENACYT, considerando que la UNSCH no cuenta con grupos de investigación acorde a las normas de CONCYTEC</t>
  </si>
  <si>
    <t xml:space="preserve">Renovación del servicio del Turnitin, con el obejtivo de enviar ensayos al sitio web de Turnitin, el cual revisa el documento en busca de contenido no original, a fin de reducir el riesgo de plagio academico y profesional. 
</t>
  </si>
  <si>
    <t xml:space="preserve">Renovación del servicio del Turnitin, con el objetivo de enviar ensayos al sitio web de Turnitin, el cual revisa el documento en busca de contenido no original, a fin de reducir el riesgo de plagio académico y profesional. 
</t>
  </si>
  <si>
    <t>SERVICIO DE INSTALACION DE UNA CISTERNA PARA MANTENER EL AGUA EN FORMA PERMANENTE EN LOS AIRES ACONDICIONADOS DE PRECISION EN EL DATA CENTER DE LA UNJFSC, QUE PERMITA TENER UNA TEMPERATURA ADECUADA, ES DECIR SIEMPRE DEBAJO DE LOS 18° CENTIGRADOS Y EVITAR ALTAS TEMPERATURAS DEL DATA CENTER Y SERVIDORES Y TODOS LOS EQUIPOS DE COMUNICACION EXISTENTES.</t>
  </si>
  <si>
    <t xml:space="preserve">MANTENER EL FLUJO DE ENERGIA ELECTRICA MEDIANTE BATERIAS CUANDO EL SUMINISTRO ELECTRICO FALLA, DE ESTA MANERA SE MANTENDRAN OPERATIVOS EQUIPOS DE COMUNICACION Y SERVIDORES INSTALADOS EN EL DATA CENTER DE LA UNIVERSIDAD. PRESERVANDO DE ESTA MANERA LOS EQUIPOS INFORMATICOS MENCIONADOS Y LA INFORMACION QUE CONTIENEN, GARANTIZADO LA CONTINUIDAD DEL TRABAJO ACADEMICO Y ADMINISTRATIVO, - GARANTIZANDO DE ESTA MANERA EL SERVICIO ININTERRUMPIDO DE LAS CLASES DE LOS ALUMNOS, DOCENTES Y DEL TRABAJO DEL PERSONAL ADMINISTRATIVO. 
</t>
  </si>
  <si>
    <t xml:space="preserve">SERVICIO DE INSTALACION DE UNA SISTERNA PARA MANTENER EL AGUA EN FORMA PERMANENTE EN LOS AIRES ACONDICIONADOS DE PRECISION EN EL DATA CENTER DE LA UNJFSC, QUE PERMITA TENER UNA TEMPERATURA ADECUADA, ES DECIR SIEMPRE DEBAJO DE LOS 18 CENTIGRADOS Y EVITAR ALTAS TEMPERATURAS DEL DATA CENTER Y SERVIDORES Y TODOS LOS EQUIPOS DE COMUNICACION EXISTENTES. 
</t>
  </si>
  <si>
    <t xml:space="preserve">EL CENTRO DE DATOS DE LA UNIVERSIDAD ALBERGA TODOS LOS SISTEMAS DE INFORMACION ACADEMICA Y ADMINISTRATIVA BASADOS EN COMPUTADORA; EN EL CENTRO DE DATOS SE ENCUENTRAN ENTRE OTROS EQUIPOS LOS SERVIDORES Y EQUIPOS DE COMUNICACION. EN EL CASO, SE APAGUEN INTEMPESTIVAMENTE ANTE LA FALTA DE FLUIDO ELECTRICO. SE CUENTA CON UNINTERRUPTABLE POWER SUPPLY (UPS) QUE MANTIENEN EL FLUJO DE ENERGIA ELECTRICA MEDIANTE BATERIAS CUANDO EL SUMINISTRO ELECTRICO FALLA, ESTO DA EL TIEMPO NECESARIO PARA ACTIVAR EL GRUPO ELECTROGENO Y SE ESTE FALLA SE APAGARIAN LOS EQUIPOS CORRECTAMENTE, EVITANDO DE ESTA MANERA DAÑOS FISICOS Y LO MAS IMPORTANTE SE EVITARIA PERDIDA DE INFORMACION. EL UPS POR LA IMPORTANCIA DEL MISMO Y SEGUIR CON LA OPERATIVIDAD Y FUNCIONAMIENTO SE HACE NECESARIO EL MANTENIMIENTO TODA VEZ QUE ELLO GARANTIZAR LA CONTINUIDAD DE LAS LABORES ACADEMICAS Y ADMINISTRATIVAS EN LA UNIVERSIDAD. 
</t>
  </si>
  <si>
    <t>MANTENIMIENTO DE EQUIPO DE UPS</t>
  </si>
  <si>
    <t xml:space="preserve">SERVICIO DE MANTENIMIENTO PREVENTIVO DE UNINTERRUPTABLE POWER SUPPLY (UPS) DE LA UNJFSC 
</t>
  </si>
  <si>
    <t xml:space="preserve">CON EL OBJETIVO DE BRINDAR ACCESO A INFORMACION DE ALTA CALIDAD A LOS GRUPOS DE INVESTIGACION REGISTRADOS EN LA UNIVERSIDAD Y A TODA LA COMUNIDAD UNIVERSITARIA QUE REALIZA INVESTIGACION Y ASI FORTALECER LOS RECURSOS HUMANOS EN MATERIA DE INVESTIGACION, DOTANDOLES DE HERRAMIENTAS SOFISTICADAS, YA HABIENDO IDENTIFICANDO LAS AREAS DE INVESTIGACION MAS IMPORTANTES QUE REQUIEREN ESPECIAL ATENCION, SE HACE NECESARIO DE UNA SUSCRIPCION DE ACCESO A BASES DE DATOS Y EDITORIALES DE INFORMACION CIENTIFICA DE CERTIFICADA CALIDAD, CON LA FINALIDAD DE DAR ATENCION Y CUMPLIR CON LOS COMPROMISOS QUE DEBE CUMPLIR EL VICERRECTORADO DE INVESTIGACION. EL PRESENTE SERVICIO PERMITIRA CUMPLIR CON ESTANDARES DE CALIDAD QUE RIGEN A UNA BIBLIOTECA VIRTUAL EN EL ACCESO A RECURSOS DE INVESTIGACION Y LITERATURA CIENTIFICA A TEXTO COMPLETO, ES PRECISO INDICAR DISPONER DE EDITORIALES DE IMPACTO A NIVEL NACIONAL E INTERNACIONAL CON SUS COLECCIONES MAS COMPLETAS DISPONIBLES. SCOPUS Y WOS SON DE REFERENCIA, ESCO ES AGREGADOR Y LOS OTROS SON TEXTOS COMPLETOS. 
</t>
  </si>
  <si>
    <t>800 DOCENTES UNIVERSITARIOS, 12,000 ESTUDIANTES DE PREGRADO Y 3000 DE POSGRADO,</t>
  </si>
  <si>
    <t xml:space="preserve">SUSCRIPCION A BASE DE DATOS Y EDITORIALES DE INFORMACION CIENTIFICA DE CERTIFICADA CALIDAD 
</t>
  </si>
  <si>
    <t xml:space="preserve">SERVICIO DE ELABORACION DE DISEÑO DE INDICADORES DE EVALUACION DEL PLAN CURRICULAR ACTUALIZADO DE LOS PROGRAMAS DE ENFERMERIA Y MEDICINA HUMANA DE LA FACULTAD DE MEDICINA HUMANA, EN EL MARCO A LA LEY N 30220, ALINEADO CON LAS NORMAS DEL SUNEDU Y EL ENFOQUE DEL MODELO DE LICENCIAMIENTO DEL PROGRAMA DE PRE GRADO DE MEDICINA. 
</t>
  </si>
  <si>
    <t xml:space="preserve">SERVICIO DE ELABORACION DE DISEÑO DE INDICADORES DE EVALUACION DEL PLAN CURRICULAR ACTUALIZADO DE LOS PROGRAMAS DE ENFERMERIA Y MEDICINA HUMANA DE LA FACULTAD DE MEDICINA HUMANA, EN EL MARCO A LA LEY N 30220, ALINEADO CON LAS NORMAS DEL SUNEDU Y EL ENFOQUE DEL MODELO DE LICENCIAMIENTO DEL PROGRAMA DE PRE GRADO DE MEDICINA&amp;rdquo; 
</t>
  </si>
  <si>
    <t xml:space="preserve">La duración del programa será de 60 días calendarios (02 meses) y requiere un presupuesto de S/ 9,000.00 a todo costo, incluye la contratación de un (01) Consultor y tres (03) asistentes técnicos por la modalidad de locación de servicios. El programa tiene dos componentes: El Componente 1 (Capacitación y asesoría técnica) y el Componente 2 (Asistencia técnica). La asesoría técnica será ejecutada en un plazo máximo de 30 días calendarios, con una duración mínima de 24 horas académicas. El programa de acompañamiento técnico será ejecutado hasta en un plazo de 60 días calendarios. Requerimientos: 01 consultor (persona natural o jurídica) y 03 asistentes técnicos. Los productos serán, informe técnico de línea base de líneas y grupos de investigación y un mínimo de 10 grupos de investigación en las líneas de investigación de la UNAMAD. Justificación: Mediante Resolución N 329-2020-UNAMAD-CU de fecha 27 de noviembre de 2020, se aprueba el &amp;laquo;Reglamento de grupos de investigación de la UNAMAD (versión 1.0)&amp;raquo; propuesta por la Dirección de Instituto de Investigación (DII) acorde con los lineamientos establecidos en la &amp;laquo;Guía de Grupos, Centros, Institutos y redes de investigación en ciencia, tecnología e innovación tecnológica&amp;raquo; aprobada con Resolución 050-2020-CONCYTEC-P; sin embargo, a pesar de contar con le marco normativo, hasta el momento no se tiene ni un sólo grupo de investigación reconocido por el Vicerrectorado de Investigación, esto se debe posiblemente a la falta de acompañamiento técnico y orientación en la conformación de grupos de investigación. Meta: Conformar y formalizar el registro 10 grupos de investigación, a través del acompañamiento técnico para las 10 carreras profesionales de la UNAMAD. 
Actualmente, con excepción de la secretaria y el director del Instituto de Investigación (en caso de la UNAMAD Dirección General de Investigaciones según el ROF vigente) dicha dependencia no cuenta con personal administrativo nombrado o contratado de naturaleza permanente; por esa razón, resulta necesario contratar a personal por locación de servicios que garantice el cumplimiento de la meta y aporte valor a la organización, no obstante, todo el equipo técnico de las demás direcciones del Vicerrectorado de Investigación participará en las capacitaciones y apoyará con el acompañamiento técnico (modificaciones y/o adecuaciones en negrita y subrayado). 
</t>
  </si>
  <si>
    <t xml:space="preserve">Mejorar las competencias del docente en estrategias y para el desarrollo personal y profesional que contribuya al mejoramiento del proceso formativo del estudiante. 
</t>
  </si>
  <si>
    <t xml:space="preserve">ELABORACION DE TERMINOS DE REFERENCIA 
PROCESO DE SELECCION 
CONTRATA DE CONSULTOR 
</t>
  </si>
  <si>
    <t>Programa de capacitación "Diplomado en fortalecimiento de capacidades en redacción de artículos científicos de calidad internacional"</t>
  </si>
  <si>
    <t xml:space="preserve">La duración del programa será de 180 días calendarios (06) meses y requiere un presupuesto de S/ 15,000.00 a todo costo, incluye la contratación de un proveedor (persona jurídica) . El programa de capacitación será ejecutado en un plazo máximo de 06 meses y en 03 hitos, el primer hito a los 60 días, el segundo hito a los 120 días y el tercer hito a los 180 días calendarios de formado el contrato. Requerimientos: 01 proveedor, persona jurídica (universidad privada, pública o empresa) con un staff de capacitadores con grado de doctor y experiencia (Investigadores RENACYT con reconocida experiencia y trayectoria en publicación de artículos científicos), para el caso de empresa debe cumplir además con el requisito de acreditar alianza estratégica, respaldo o convenio con una universidad licenciada. El producto será: 30 docentes capacitados y 30 artículos de investigación sometidos a revisión en revistas indizadas. Justificación: De acuerdo con el reporte de investigadores del Registro Nacional de Ciencia, Tecnología y de Innovación Tecnológica RENACYT del CONCYTEC, al 31 de marzo de 2021 la UNAMAD cuenta con un total de 15 investigadores calificados en el RENACYT, 12 investigadores en el grupo María Rostworowski&amp;rdquo; y 03 investigador en el grupo Carlos Monge Medrano. De acuerdo con la información disponible en el portal de RENACYT de CONCYTEC, con el reconocimiento de los cuatro (04) nuevos docentes investigadores, el Ratio de docentes investigadores de la UNAMAD, se incrementó de 3,19% a 5,75% correspondiente a los años 2020 y 2021, respectivamente; sin embargo, el ratio es relativamente bajo tomando en cuento lo establecido en el nuevo Modelo de Renovación de Licencia Institucional. De acuerdo con lo informado por la Dirección General de Investigación (DIGI), una de las principales causas es dicha debilidad es la falta de capacidades en redacción de artículos de investigación para su publicación en revistas indizadas. Meta: El desarrollo del programa de capacitación en redacción científica para docentes de la UNAMAD permitirá alcanzar la meta de 30 artículos de investigación de alto impacto sometidos a revistas indizadas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quién será el proveedor; sin embargo, de acuerdo a los requisitos establecidos en el TDR, se contratará a una persona jurídica (universidad privada, pública o una empresa) un staff de capacitadores (Investigadores RENACYT con reconocida experiencia y trayectoria en publicación de artículos científicos) para el caso de empresa además debe cumplir con el requisito de acreditar alianza estratégica, respaldo o convenio con una universidad licenciada (modificaciones y/o adecuaciones en negrita y subrayado). 
</t>
  </si>
  <si>
    <t xml:space="preserve">La duración del programa será de 180 días calendarios (06) meses y requiere un presupuesto de S/ 15,000.00 a todo costo, incluye la contratación de un proveedor (persona jurídica) . El programa de capacitación será ejecutado en un plazo máximo de 06 meses y en 03 hitos, el primer hito a los 60 días, el segundo hito a los 120 días y el tercer hito a los 180 días calendarios de formado el contrato. Requerimientos: 01 proveedor, persona jurídica (universidad privada, pública o empresa) con un staff de capacitadores con grado de doctor y experiencia (Investigadores RENACYT con reconocida experiencia y trayectoria en publicación de artículos científicos), para el caso de empresa debe cumplir además con el requisito de acreditar alianza estratégica, respaldo o convenio con una universidad licenciada. El producto será: 30 docentes capacitados y 30 artículos de investigación sometidos a revisión en revistas indizadas. Justificación: De acuerdo con el reporte de investigadores del Registro Nacional de Ciencia, Tecnología y de Innovación Tecnológica RENACYT del CONCYTEC, al 31 de marzo de 2021 la UNAMAD cuenta con un total de 15 investigadores calificados en el RENACYT, 12 investigadores en el grupo María Rostworowski&amp;rdquo; y 03 investigador en el grupo Carlos Monge Medrano. De acuerdo con la información disponible en el portal de RENACYT de CONCYTEC, con el reconocimiento de los cuatro (04) nuevos docentes investigadores, el Ratio de docentes investigadores de la UNAMAD, se incrementó de 3,19% a 5,75% correspondiente a los años 2020 y 2021, respectivamente; sin embargo, el ratio es relativamente bajo tomando en cuento lo establecido en el nuevo Modelo de Renovación de Licencia Institucional. De acuerdo con lo informado por la Dirección General de Investigación (DIGI), una de las principales causas es dicha debilidad es la falta de capacidades en redacción de artículos de investigación para su publicación en revistas indizadas. Meta: El desarrollo del programa de capacitación en redacción científica para docentes de la UNAMAD permitirá alcanzar la meta de 30 artículos de investigación de alto impacto sometidos a revistas indizadas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quién será el proveedor; sin embargo, de acuerdo a los requisitos establecidos en el TDR, se contratará a una persona jurídica (universidad privada, pública o una empresa) un staff de capacitadores (Investigadores RENACYT con reconocida experiencia y trayectoria en publicación de artículos científicos) para el caso de empresa además debe cumplir con el requisito de acreditar alianza estratégica, respaldo o convenio con una universidad licenciada (modificaciones y/o adecuaciones en negrita y subrayado). 
</t>
  </si>
  <si>
    <t xml:space="preserve">La duración del programa será de 60 días calendarios (02 meses) y requiere un presupuesto de S/ 13,000.00 a todo costo, incluye la contratación de un (01) Consultor y cinco (05) asistentes técnicos. El programa tiene dos componentes: El Componente 1 (Capacitación y asesoría técnica) y el Componente 2 (Asistencia técnica) . El componente de asesoría técnica será ejecutado en un plazo máximo de 30 días calendarios, con una duración mínima de 24 horas académicas. El programa de acompañamiento técnico será ejecutado en un plazo de 60 días calendarios. Requerimientos: 01 consultor (persona natural o jurídica) y 05 asistentes técnicos. Los productos serán, informe técnico con temas abordados en la asesoría, relación de cuando menos 30 docentes asesorados, y expedientes sistematizados de cuando menos 30 postulantes al registro RENACYT. Requerimientos: 01 consultor (persona natural o jurídica) para capacitación a docentes de la UNAMAD en proceso de la calificación en RENACYT, 05 asistentes técnicos para acompañamiento en elaboración de expediente de calificación RENACYT. Justificación: Mediante Resolución N 304-2020-UNAMAD-CU de fecha 13 de noviembre de 2020, se aprueba el &amp;laquo;Reglamento del docente investigador de la Universidad Nacional Amazónica de Madre de Dios-UNAMAD (versión 3.0)&amp;raquo; propuesto por el Vicerrectorado de investigación de la UNAMAD acorde con los lineamientos establecidos en la Resolución N 045-2016-CONCYTEC-P, que aprueba el Reglamento del Registro Nacional Científico, Tecnológico y de Innovación Tecnológica RENACYT, Sin embargo, a pesar de contar con el marco normativo, al 31 de marzo de 2021 la UNAMAD sólo cuenta con un total de 15 investigadores calificados en el RENACYT que representan un ratio de a 5,75%. Meta: 30 expedientes de postulación al registro de investigadores calificados RENACYT, correspondiente a docentes de la UNAMAD que acrediten un perfil de investigadores serán seleccionados a través de una convocatoria en las 12 Líneas de Investigación prioritarias de la UNAMAD aprobadas con Resolución 332-2019-UNAMAD-CU correspondientes a las Areas OCDE de: ingeniería de procesos, administración pública, agricultura, alimentos y bebidas, ciencias, ciencias de la educación, ciencias sociales, computación y ciencias de la información, conservación de la biodiversidad forestal, conservación y recuperación de suelos, economía y negocios, enfermería, ingeniería eléctrica, electrónica e informática, ingeniería química (plantas y productos), relaciones organizacionales, salud pública, sociología, veterinaria y otras ciencias sociales. 
La meta de 30 expedientes de postulación al registro de investigadores calificados RENACYT, correspondiente a docentes de la UNAMAD que acrediten un perfil de investigadores serán seleccionados a través de una convocatoria en las 12 Líneas de Investigación prioritarias de la UNAMAD aprobadas con Resolución 332-2019-UNAMAD-CU correspondientes a las Areas OCDE de: ingeniería de procesos, administración pública, agricultura, alimentos y bebidas, ciencias, ciencias de la educación, ciencias sociales, computación y ciencias de la información, conservación de la biodiversidad forestal, conservación y recuperación de suelos, economía y negocios, enfermería, ingeniería eléctrica, electrónica e informática, ingeniería química (plantas y productos), relaciones organizacionales, salud pública, sociología, veterinaria y otras ciencias sociales. (modificaciones y/o adecuaciones en negrita y subrayado). 
</t>
  </si>
  <si>
    <t>Desarrollo del Diplomado de Gestión por competencia de la UNJBG</t>
  </si>
  <si>
    <t xml:space="preserve">Justificación: El currículo por competencias tiene un enfoque humanístico, socio crítico; basado en con competencias básicas, genéricas, específicas y transversales, el mismo que debe ser evaluado periódicamente. Los currículos de estudio de nuestra universidad fueron elaborados con este enfoque por competencias desde el año 2018 y según el periodo mínimo que propone la ley universitaria debe revisarse estos documentos el presente año. El desarrollado del diplomado permitira fortalecer las capacidades de gestión curricular por competencias para evaluar el currículo de cada carrera profesional de la UNJBG. 
</t>
  </si>
  <si>
    <t xml:space="preserve">
El diplomado tiene por finalidad capacitar a los docentes encargados de realizar la revisión y evaluación de los Currículos de estudio de todas nuestras carreras profesionales durante el presente año. Y alcanzar estándares de calidad en su implementación. De este modo es necesario la realización del mencionado diplomado, el mismo que comprende los siguientes módulos: 
&amp;bull; Modulo I: 
Gestión del Diseño Curricular por competencias 40 hrs. 
&amp;bull; Modulo II: 
Evaluación del Diseño Curricular por competencias 40 hrs. 
&amp;bull; Modulo III: 
Aseguramiento de la calidad del Diseño Curricular por competencias 40 hrs. 
&amp;bull; Modulo IV: 
Gestión del silabo por competencias 40 hrs. 
&amp;bull; Modulo V: 
Instrumentos de evaluación de evaluación por competencias 40 hrs. 
Cabe precisar que, cada modulo contará con 02 grupos de participantes, ya que se pretende tener un alcance de 60 docentes, es decir se calcula un aproximado de 30 integrantes por cada grupo, la actividad está dirigida a los docentes que conforman las Comisiones Académicos Curriculares de cada Escuela Profesional, en cuanto a la metodología del diplomado será virtual: Método Sincrónico, Asincrónico y B-Learning (aula virtual presencial). 
</t>
  </si>
  <si>
    <t xml:space="preserve">La duración del programa será de 90 días calendarios (03) meses y requiere un presupuesto de S/ 50,000.00 a todo costo, incluye la contratación de una persona natural o jurídica (universidad privada, pública o empresa) con un staff de capacitadores con grado de doctor y reconocida experiencia, para el caso de empresa debe cumplir además con el requisito de acreditar alianza estratégica, respaldo o convenio con una universidad licenciada y reconocida experiencia en temas alineados a metodología de la investigación, búsqueda de información, métodos estadísticos y/o redacción científica, por cada departamento académico de la UNAMAD (10 departamentos). El programa de capacitación será ejecutado en un plazo máximo de 03 meses con un mínimo de 90 horas académicas, la capacitación será de acuerdo a la propuesta de cada uno de los 10 directores de departamentos académicos de la UNAMAD alineadas a las temáticas de metodología de la investigación, búsqueda de información, métodos estadísticos y/o redacción científica. La inversión por cada departamento académico será de S/ 5,000.00 (cinco mil con 00/100 Soles), el producto será: 100 docentes capacitados. Requerimientos: 01 capacitador (persona natural o jurídica) con staff de ponentes con amplia experiencia en redacción y publicación científica. Justificación: Mediante Resolución N 097-2020-CONCYTEC-P se aprueba la &amp;laquo;Guía práctica para la formulación y ejecución de proyectos de investigación y desarrollo (I+D)&amp;raquo; que establece criterios relacionados con los indicadores de producción científica y tecnológica de impacto, tales como: novedoso, creativo, incierto, sistemático y transferible y/o reproducible; asimismo, los productos entregables deben ser: artículos científicos publicados en revistas indexadas en SCOPUS, Web Of Science, Scielo, Medline u otras similares, derechos de propiedad intelectual y patentes, libros y capítulos de libros en editorial arbitrada (con revisión por pares). Sin embargo, muchos documentos de investigación no logran llegar a publicarse en espacios sometidos a un proceso de revisión por pares. Meta: El desarrollo del programa de capacitación para los 10 departamentos académicos de la UNAMAD permitirá alcanzar la meta de 100 docentes capacitados en formulación y desarrollo de investigaciones de alto impacto con una propuesta de investigación aprobada con resolución de Vicerrectorado de investigación hasta antes del 31 de diciembre de 2021. 
La selección del proveedor es competencia de la Oficina de Abastecimiento en función de un TDR y está sujeto a un proceso de contratación en el marco de la Ley de Contrataciones del Estado fiscalizado por la OSCE; por tanto, en este momento no tenemos certeza de quienes serán los proveedores; sin embargo, de acuerdo a los requisitos establecidos en el TDR, se contratará a una persona jurídica (universidad privada, pública o una empresa) con un staff de capacitadores con grado de doctor y reconocida experiencia, para el caso de empresa debe cumplir además con el requisito de acreditar alianza estratégica, respaldo o convenio con una universidad licenciada (modificaciones y/o adecuaciones en negrita y subrayado). 
</t>
  </si>
  <si>
    <t>100 docentes</t>
  </si>
  <si>
    <t xml:space="preserve">Justificación: La Ley Universitaria N 30220 - Art. 48, establece que la investigación constituye una función esencial y obligatoria de la universidad, que la fomenta y realiza, respondiendo a través de la producción de conocimiento y desarrollo de tecnologías de las necesidades de la sociedad, con especial énfasis en la realidad nacional. Los docentes, estudiantes y graduados participan en la actividad investigadora en su propia institución o en redes de investigación nacional o internacional, creadas por las instituciones universitarias públicas o privadas. Asimismo, la Resolución N 056-2018-SUNEDU/CD, que emite la Licencia Institucional de la UNJBG, recomienda; fortalecer la producción y promoción de sus trabajos de investigación promoviendo las publicaciones científicas de impacto (Scopus) . En cumplimiento a ello es importante desarrollar capacitaciones, cursos y talleres que mejoren las competencias en investigación de la comunidad educativa a fin de contribuir y promover el desarrollo de la universidad. 
</t>
  </si>
  <si>
    <t xml:space="preserve">
DESCRIPCION DE LA ACTIVIDAD : En cumplimiento a lo mencionado en los documentos de gestión, es importante desarrollar capacitaciones, cursos y talleres que mejoren las competencias en investigación de la comunidad educativa a fin de contribuir y promover el desarrollo de la universidad, por ello dentro del plan se proyectó un total de 08 capacitaciones para las cuales se requerirá la contratación de un servicio de una persona natural y/o jurídica , a continuación se describen los cursos a desarrollarse: 
1. PROGRAMA DE CAPACITACION EN INVESTIGACION PARA DOCENTES: REDACCION, FORMULACION Y PUBLICACION DE ARTICULOS CIENTIFICOS. 
&amp;bull; Beneficiarios: Docentes en sus diversas categorías. 
&amp;bull; Alcance: 200 docentes. 
&amp;bull; Duración: 160 horas. 
&amp;bull; Metodologías: Virtual, Cursos, Ponencias, Talleres. 
2. CURSO DE CAPACITACION EN FORMULACION DE PROYECTOS DE DESARROLLO TECNOLOGICO E INNOVACION TECNOLOGICA. 
&amp;bull; Beneficiarios: Docentes en sus diversas categorías. 
&amp;bull; Alcance: 100 docentes. 
&amp;bull; Duración: 80 horas. 
&amp;bull; Metodologías: Virtual, curso 
3. CURSO: VIGILANCIA TECNOLOGICA COMO HERRAMIENTA EN LOS PROCESOS DE INVESTIGACION. 
&amp;bull; Beneficiarios: Docentes en sus diversas categorías. 
&amp;bull; Alcance: 100 docentes. 
&amp;bull; Duración: 32 horas. 
&amp;bull; Metodologías: Virtual, Curso. 
4. CURSOS DE CAPACITACION EN INVESTIGACION DEL VIIN EN BIORREMEDIACION ENERGIAS RENOVABLES NANOMATERIALES Y CIBERSEGURIDAD. 
Dicha capacitación está constituida por 07 cursos distintos los cuales tienen un alcance general, a continuación se mencionan los mismos: 
&amp;bull; Caracterización de procesos biológicos implicados en la biorremediación de metales pesados. 
&amp;bull; Microbiología aplicada a la ingeniería 
&amp;bull; Nuevos avances en el biomonitoreo ambiental utilizando tecnología del ADN 
&amp;bull; Curso: Energías renovables 
&amp;bull; Curso: Síntesis y aplicaciones de los nanomateriales 
&amp;bull; Curso: Aplicación del marco de ciberseguridad nist 
&amp;bull; Curso: Gestión de incidentes de ciberseguridad 
5. RESIDUOS SOLIDOS Y ECONOMIA CIRCULAR 
&amp;bull; Beneficiarios: Profesionales en el área de biología, medio ambiente y afines. 
&amp;bull; Duración: 4 sesiones virtuales de 3 horas. 
&amp;bull; Metodologías: Virtual, Curso. 
6. FISCALIZACION AMBIENTAL 
&amp;bull; Beneficiarios: Profesionales en diversas áreas de la ingeniería 
&amp;bull; Duración: 6 sesiones virtuales de 3 horas. 
&amp;bull; Metodologías: Virtual, Curso. 
7. CALIDAD DEL AIRE 
&amp;bull; Beneficiarios: Profesionales vinculados al monitoreo ambiental. 
&amp;bull; Duración: 3 sesiones virtuales de 4 horas. 
&amp;bull; Metodologías: Virtual, Curso. 
</t>
  </si>
  <si>
    <t>plan de capacitación</t>
  </si>
  <si>
    <t xml:space="preserve">Justificación: La creación de la nueva ley universitario supusieron cambios en la composición organizacional de las universidades en el país; incorporando entre diversos aspectos la visibilización de las tareas de investigación así como la preocupación por temáticas como la responsabilidad universitaria así como el seguimiento de estudiantes y egresados. Esto supuso generar cambios en los distintos instrumentos de gestión que permiten la planificación, control y evaluación de las distintas actividades de la Entidad; sin embargo, estas actualizaciones en muchos casos fueron planteadas de manera articulada generando cambios específicos que en muchos casos se contraponen y formulan a partir de ello intervenciones que por lo contradictorio plantean intervenciones que ameritan continuas observaciones que limitan su implementación. 
</t>
  </si>
  <si>
    <t xml:space="preserve">
La intervención supone la contratación de un servicio de consultoría que permita a partir de la revisión de los distintos instrumentos de gestión establecer los elementos que ameritan revisión en tanto buscan minimizar los elementos que se contraponen y generar de manera participativa la consolidación de una estructura normativa que a la par de responder a la necesidad institucional permitan disponer de un marco institucional adecuado. El servicio de consultoría realizará las siguientes tareas: 
1ra. ETAPA 
PRIMERA FASE 
- ELABORACION DEL PLAN DE TRABAJO 
- ANALISIS DE LOS DOCUMENTOS DE GESTION 
- DIAGNOSTICO DE LOS DOCUMENTOS DE GESTION 
SEGUNDA FASE 
- MATRIZ DE ALINEAMIENTO DE LOS DOCUMENTOS DE GESTION 
- DETERMINACION DE CONTRADICION DE LOS DOCUMENTOS DE GESTION 
TERCERA FASE 
- DOCUMENTOS PROPUESTA DE LOS LEVANTAMIENTO DE OBSERVACIONES 
- AJUSTE DE LOS DOCUMENTOS DE GESTION 
- PRESENTACION Y SUSTENTACION ANTE LAS INSTANCIAS PERTINENTES 
2da ETAPA 
PRIMERA FASE: Preparatoria 
-Sensibilizara las areas involucradas 
-Capacitar las areas involucradas 
-Elaborar el plan de trabajo 
SEGUNDA FASE : Diagnostico e identificación de proceso 
-Describir los procesos actuales 
-Elaborar el mapa de procesos actuales 
-Identificar las tareas críticas 
TERCERA FASE : Mejora de procesos 
-Proponer la mejora del proceso 
-Documentar la mejora del proceso 
-Aprobar el proceso mejorado 
-Implementar el proceso mejorado 
-Medir, analizar y evaluar 
- ACTUALIZACION DE PROCESO CORE ( CENTRALES) ADMINSTRASTIVA BIENES Y SERVICIOS Y LA ACADEMICA. EL DISEÑO DE 2DO NIVEL 
</t>
  </si>
  <si>
    <t xml:space="preserve">Justificación: La Universidad Nacional Jorge Basadre Grohmann, requiere mejorar los niveles de calidad en la formación profesional, mediante la revisión y actualización de currículos y planes de estudio, programas, metodologías y procesos que contribuyan a las exigencias de la sociedad actual y en cumplimiento a la Ley Universitaria N 30220. En este sentido, la actualización de los currículos vigentes de todas las Escuelas Profesionales de la Universidad Nacional Jorge Basadre Grohmann (UNJBG), de acuerdo con las nuevas tendencias científicas, tecnológicas y humanistas en las diferentes especialidades, permitira desarrollar un proceso de formación profesional científico, tecnológico, humanístico, competitivo, de calidad y con responsabilidad social. 
</t>
  </si>
  <si>
    <t xml:space="preserve">
DESCRIPCION DE LA ACTIVIDAD: La ejecución de jornadas curriculares en 34 Escuelas Profesionales priorizadas, las cuales se fundamentarán en los avances científicos, tecnológicos y la utilización de las nuevas TICs. Engloba la conformación de la comisión y subcomisiones de trabajo de cada Escuela Profesional, las cuales se contraran profesionales para el acompañamiento de la subcomisiones para el desarrollo de: 
-Diagnóstico situacional de las carreras profesionales 
-Ejecución de talleres de diseño de perfiles académicos 
-Diseño de perfiles académicos 
-Objetivos, componentes 
-Areas del currículo 
-Malla curricular 
-Sumillas 
-Sílabos 
-Equivalencias. 
La meta es la revisión de los curriculos de estudios de las 34 carreras profesionales y su posterior modificación y/o actualización. 
El producto a entregar son 34 curriculos de estudios de la totalidad de los programas de estudios que cuenta la universidad. 
</t>
  </si>
  <si>
    <t>Asistencia técnica para la mejora del servicio de la Unidad de Psicopedagogía en el área de dificultades de aprendizaje y bajo rendimiento académico que contribuya a la permanencia y graduación oportuna de los estudiantes.</t>
  </si>
  <si>
    <t xml:space="preserve">Realizará el seguimiento académico permanente a los estudiantes que presenten dificultades de enseñanza-aprendizaje por un periodo de 6 meses, asimismo, en el mes de Diciembre el asistente técnico deberá informar sobre los resultados porcentuales en cuanto al impacto sobre la tasa de deserción: 
&amp;bull; Porcentaje de estudiantes evaluados que se encuentran en riesgo académico y socioemocional con su respectivo seguimiento. 
&amp;bull; Reporte mensual de seguimiento de estudiantes evaluados que se encuentran en riesgo académico y socioemocional. 
&amp;bull; Porcentaje de estudiantes que han superado problemas de aprendizaje. 
&amp;bull; Porcentaje de tutorías realizadas durante el semestre académico. 
&amp;bull; Porcentaje de talleres de orientación psicopedagógico realizadas durante el semestre académico. 
</t>
  </si>
  <si>
    <t>Comunidad Estudiantil con deficiencias de enseñanza-aprendizaje</t>
  </si>
  <si>
    <t xml:space="preserve">La asistencia técnica consiste en brindar tutoría y/o apoyo a los estudiantes pertenecientes al Programa PRODAC por un periodo de 6 meses. La tutoría del Programa Deportivo de Alta Competencia (PRODAC) está al servicio de los estudiantes participantes de dicho programa y cuenta para tal fin con una dirección responsable del cumplimiento de sus objetivos y con docentes, en una proporción de uno por cada 10 (diez) alumnos, es importante porque se tiene que atender las necesidades de cada estudiante miembro del programa. La Asistencia del Coordinador Deportivo PRODAC, tiene la tarea de poner al día a los estudiantes en los cursos en los que hayan perdido clase por haber tenido que cumplir con el entrenamiento o competencia, dentro o fuera del país. Es responsable de preparar a los alumnos para que rindan sus exámenes y presenten sus trabajos en las fechas en que se les indique. El producto logrado será la elaboración de un Plan u Programa Operativo de Tutoría para todos y cada uno de los estudiantes y así poder lograr que el estudiante se integre a los estudios, incrementando sus conocimientos, autoestima etc. que adquiera herramienta y hábitos de estudio que le permitan un adecuado desempeño académico y deportivo: 
-Porcentaje de tutorías realizadas durante el semestre académico. 
-Porcentaje de estudiantes asistidos por el asistente técnico. 
-Porcentaje de estudiantes de estudiantes que han sido perjudicados en los cursos por haber cumplido con algún entrenamiento o competencia a nivel nacional e internacional. 
-Porcentaje de estudiantes que han logrado subsanar satisfactoriamente los cursos. 
</t>
  </si>
  <si>
    <t>Lic. David P. Ramírez Milla/Director de Bienestar Universitario y la Responsable del servicio de Promoción del Deporte.</t>
  </si>
  <si>
    <t xml:space="preserve">La asistencia técnica consiste en brindar tutoría y/o apoyo a los estudiantes pertenecientes al Programa PRODAC por un periodo de 6 meses. La tutoría del Programa Deportivo de Alta Competencia (PRODAC) está al servicio de los estudiantes participantes de dicho programa y cuenta para tal fin con una dirección responsable del cumplimiento de sus objetivos y con docentes, en una proporción de uno por cada 10 (diez) alumnos, es importante porque se tiene que atender las necesidades de cada estudiante miembro del programa. La Asistencia del Coordinador Deportivo PRODAC, tiene la tarea de poner al día a los estudiantes en los cursos en los que hayan perdido clase por haber tenido que cumplir con el entrenamiento o competencia, dentro o fuera del país. Es responsable de preparar a los alumnos para que rindan sus exámenes y presenten sus trabajos en las fechas en que se les indique. El producto logrado será la elaboración de un Plan u Programa Operativo de Tutoría para todos y cada uno de los estudiantes y así poder lograr que el estudiante se integre a los estudios, incrementando sus conocimientos, autoestima etc. que adquiera herramienta y hábitos de estudio que le permitan un adecuado desempeño académico y deportivo. 
&amp;bull; Porcentaje de tutorías realizadas durante el semestre académico 
&amp;bull; Porcentaje de estudiantes asistidos por el asistente técnico. 
&amp;bull; Porcentaje de estudiantes de estudiantes que han sido perjudicados en los cursos por haber cumplido con algún entrenamiento o competencia a nivel nacional e internacional. 
&amp;bull; Porcentaje de estudiantes que han logrado subsanar satisfactoriamente los cursos. 
</t>
  </si>
  <si>
    <t xml:space="preserve">Mejorar las competencias del docente en el,uso de TCIs, con la finalidad de aplicar técnicas de enseñanza aprendizaje que contribuyan al proceso formativo de los estudiantes 
</t>
  </si>
  <si>
    <t xml:space="preserve">CONTRATACION DE LOS SERVICIOS DE UNA CONSULTORA PARA LA CAPACITACION DEL DOCENTE UNIVERSITARIO EN METODOLOGIAS DE LA INVESTIGACION CIENTIFICA PARA ENTORNOS VIRTUALES EN LA ENSEÑANZA UNIVERSITARIA 
ELABORACION DE TDR 
PROCESO DE SELECCION DE ACUERDO A LA LEY DE CONTRACIONES DEL ESTADO 
CONTRATA DE CONSLTORIA 
</t>
  </si>
  <si>
    <t xml:space="preserve">ELABORACION DE TDR 
PROCESO DE SELECCION DE ACUERDO A LA LEY DE CONTRATACIONES DEL ESTADO 
CONTRATA DE CONSULTORIA 
</t>
  </si>
  <si>
    <t xml:space="preserve">La Ley Universitaria N 30220, en su capitulo CAPITULO XIV BIENESTAR UNIVERSITARIO, en los Artículos 126 y 127, entre aspectos señalan que las universidades brindan a los integrantes de su comunidad, en la medida de sus posibilidades y cuando el caso lo amerite, programas de bienestar y recreación. En cuanto a las Becas y Programas de asistencia universitaria. En las universidades públicas se puede establecer programas de ayuda para que sus estudiantes puedan cumplir con sus tareas formativas en las mejores condiciones; procurando apoyo entre otras acciones tales como la ALIMENTACION. La Dirección Universitaria de Bienestar Universitario, responsable en parte de los servicios complementarios prestados a los estudiantes universitarios, ha venido implementando sus servicios en función al avance académicos, administrativo y financiero de la UNAMAD. En este contexto la Universidad Nacional Amazónica de Madre de Dios, cuenta con el Servicio del Comedor Universitario, a cargo de la Unidad de Servicios Alimentarios, como área de trabajo de la Dirección Universitaria de Bienestar Universitario. Este servicio desde un inicio, ha venido trabajando con un sistema gestión informática básica y manual, desde el año 2004 hasta el 2019. En los dos últimos años se viene ejecutando el Proyecto de Mejoramiento y Ampliación del comedor universitario, con la finalidad de mejorar la cobertura de ampliación a mayor cantidad de estudiantes proyectado en promedio a 1000 beneficiarios. Frente a estos cambios de mejora presentados en la actualidad en nuestra universidad, el servicio del comedor universitario, requiere contar frente la complejidad de información; con la implementación de un Programa de Sistema Informático, que le permita desarrollar una gestión administrativa y funcional eficiente, mediante un conjunto de herramientas informáticas a aplicarse en el quehacer diario del funcionamiento del comedor universitario, tales como Evaluación Alimentario Nutricional de los alimentos y menús que se ofertan en el comedor, programación y costos de los menús. Así como los requerimientos y necesidades nutricionales que requieren los estudiantes de acuerdo a su grupo etareo. Siendo, además contar con un software de evaluación antropométrica y requerimientos calóricos, específicamente para los usuarios de este servicio. Por otro lado, es importante implementar los softwares relacionados con el control y asistencia los estudiantes comensales mediante sistemas biométricos y similares para manejar información tales como: tipo de comensal becado y no becado, condición de la beca y procedencia, que agrupa a estudiantes de condición socioeconómica, organizaciones de base FADEMAD, FENAMAD, condición de salud, discapacidad y record académico por carreras y facultades, entre otros. Que permitan manejar reportes diarios, mensuales, semestrales e informes finales anuales y financieros del funcionamiento de este servicio. En tal sentido, con el presente Plan de Trabajo, se busca implementar un Sistema Informático actualizado acorde con el Proyecto de Mejoramiento y Ampliación del Comedor Universitario en función a la Oferta y demanda del Servicio del Comedor Universitario para los estudiantes de pregrado. Usuarios comprendidos en los lineamientos de los servicios de apoyo complementarios de nuestra Universidad Nacional Amazónica de Madre de Dios. 
</t>
  </si>
  <si>
    <t>Lic. David P. Ramírez Milla/Director de Bienestar Universitario y Responsable de la Unidad de Servicios Alimentarios.</t>
  </si>
  <si>
    <t>CONSULTORIA PARA EL LEVANTAMIENTO DE PLANOS TOPOGRAFICOS Y ESTADO ACTUAL DE LOS LOCALES DE LA UNSAAC</t>
  </si>
  <si>
    <t xml:space="preserve">Contar con informacion actulizada en base a la normativa vigente la areas utiles retiros y lenderos de los locales de la UNSAAC 
</t>
  </si>
  <si>
    <t xml:space="preserve">ELABORACION DE TDR 
PROCESO DE SELECCION DE ACUERDO A LA LEY DE CONTRATACIONES DEL ESTADO 
CONTRATA DE CONSULTORIA 
</t>
  </si>
  <si>
    <t>Asistencia técnica para la mejora del servicio de Bienestar estudiantil mediante el seguimiento permanente y/o acompañante a los estudiantes que presentan ausentismo en condición de pobreza extrema, que contribuya a la permanencia y graduación oportuna de los mismos.</t>
  </si>
  <si>
    <t xml:space="preserve">Realizará el seguimiento permanente por un periodo de 6 meses a los estudiantes que presenten ausentismo en condición de pobreza extrema ya que ellos son probables desertores. Dicho seguimiento será de manera virtual y mediante las visitas domiciliarias, ya que es importante conocer la realidad y verificar en situ, lo cual nos permitirá tener una línea de base en cuanto al aspecto socioeconómico y para tomar acciones pertinentes. El mismo entregará en el mes de Diciembre los resultados porcentuales en cuanto a la tasa de deserción: 
Lo primero que se necesita es hacer un diagnostico a los estudiantes, tener una fotografía de la realidad de los estudiantes para que la intervención sea focalizada en estudiantes de Pobreza y Pobreza extrema. 
&amp;bull; Estudio socio económico para determinar la condición de pobreza y pobreza extrema. 
&amp;bull; Reporte mensual de seguimiento a estudiantes que presentan ausentismo 
&amp;bull; Porcentaje de estudiantes en condición de Pobreza y Pobreza Extrema que han culminado satisfactoriamente el semestre académico y de los que no han culminado y los factores limitantes. 
</t>
  </si>
  <si>
    <t>Lic. David P. Ramírez Milla/Director de Bienestar Universitario y la Responsable de la Unidad de Bienestar Estudiantil</t>
  </si>
  <si>
    <t xml:space="preserve">Descripción: la evaluación de desempeño de docentes por los estudiantes será ejecutado en cada semestre académico y se encuentra establecido en el calendario académico, en el primer semestre esta programado de 26 de julio al 07 de agosto y para el segundo semestre esta programado del 20 de diciembre al 31 de diciembre del 2021. Requerimiento la contrata de un programador de web y base de datos para implementar la creación del modulo de evaluación de docentes, creación de interfaces y modelado de consultas para base de datos por lo que se necesita la contrata por locación de servicio de un técnico programador informático . Justificación: Cumplimiento del Calendario Académico aprobado con Resolución N 123-2021-UNAMAD-CU y el mejoramiento continuo de la calidad de los servicios prestados por la universidad. La implementación del módulo de Evaluación Docente es de suma importancia y con el Plan de Trabajo se busca implementar el Módulo de Evaluación Docente en los aspectos de: Diseño de encuestas, reporte de resultados, creación de interfaces y modeldeado de consultas para base de datos y también la implementación del modulo de estadística , el cual fortalecera los procesos de evaluación de los docentes de la Universidad nacional Amazónica de Madre de Dios. 
</t>
  </si>
  <si>
    <t>Mery Ríos Grajeda / Unidad de Evaluación y Desarrollo Docente-DAA.</t>
  </si>
  <si>
    <t xml:space="preserve">Promover la formación integral del estudiante de pregrado a través de capacitaciones para el fortalecimiento y desarrollo de habilidades, conocimientos y competencias, para una inserción adecuada en el mercado laboral. 
</t>
  </si>
  <si>
    <t xml:space="preserve">Contar con herramientas o sistemas de software que permitan articular las funciones administrativas y académicas, que faciliten la comunicación entre sí con distintos fines, como apoyo en la enseñanza comunicación facilitadora/estudiante-docente estudiante/administrativo 
</t>
  </si>
  <si>
    <t xml:space="preserve">FORMULACION DE TDR 
PROCESO DE SELECCION 
CONTRATACION DEL SERVICIO 
</t>
  </si>
  <si>
    <t xml:space="preserve">Descripcion: El plan de trabajo se ejecutará en un periodo de 2 meses, la implementación del Sistema de Gestión de la Calidad se realizará por consultoría. La UNAMAD busca implementar el Sistema de Gestión de la Calidad, basado en la mejora continua de sus procesos que aseguren el cumplimiento de las Condiciones básicas de Calidad y los Estándares de Acreditación del SINEACE. Con la ejecución del plan se espera tener el SGC implementado y por consiguiente mejorar la calidad de los servicios que brinda la Universidad a los grupos de interés, garantizar el accionar de nuestra universidad en la dirección apropiada para lograr los objetivos asociados a las enseñanzas que imparte, que los procesos y actividades que se lleven a cabo en la universidad estén estructurados de manera eficiente, y a su vez sera un Sistema Web, que contribuira a la recopilacion de los requerimientos del SUNEDU establecidos en la Resolucion de Licenciamiento, las mismas que seran Publicadas en este sistema conjuntamente con todos los logros obtenidos. Cabe mencinar que, el producto final del presente proyecto sera el software del Sistema de Gestion de la Calidad implementado, el mismo que estara dividido en cuatro (04) grupos de componente: Informativo, Condicines Basicas de Calidad (por areas funcionales, contara con un sistema web para adjuntar informacion, contendra interfaz grafica mostrando porcentaje de cumplimiento, sistema de notificacion a correos institucionales de los responsables), Estandares del Modelo de Acreditacion (por areas funcionales, contara con un sistema web para adjuntar informacion, contendra interfaz grafica mostrando porcentaje de cumplimiento, sistema de notificacion a correos institucionales de los responsables) , Requerimiento y Recomendaciones de la Resolucion de Licenciamiento (por areas funcionales, contara con un sistema web para adjuntar informacion, contendra interfaz grafica mostrando porcentaje de cumplimiento, sistema de notificacion a correos institucionales de los responsables). Justificación: La Resolución de Presidencia del Consejo Directivo N 29-2016-SINEACE/CDAH-P Modelo de acreditación para programas de estudios de Educación Superior Universitaria&amp;rdquo;, señala específicamente en el Factor 3. Aseguramiento de la Calidad, Estándar 7. Sistema de Gestión de la Calidad, que los programas de estudios deben contar con un Sistema de Gestión de Calidad implementado y en el Factor 10. Infraestructura y Soporte, Estándar 30. Sistema de Información y Comunicación, donde señala que los programas de estudios deben de diseñar e implementar el sistema de información y comunicación, determinar los procedimientos y registros, así como evaluar su funcionamiento. 
La implementación de un Sistema de Gestión de Calidad es de vital importancia para la universidad ya que podrá definir claramente una estructura eficaz y competitiva en sus procesos, fomentando la mejora continua en su sistema de gestión y estimulando la eficiencia de la institución, hecho que redundará de manera directa en la satisfacción de los grupos de interés y el cumplimiento de los objetivos y metas institucionales. 
En tal sentido, con el presente Plan de Trabajo se busca implementar el Sistema de Gestión de la calidad en la Universidad Nacional Amazónica de Madre de Dios, sistema que permitirá mejorar la calidad y pertinencia de los servicios que brinda la universidad en beneficio de los grupos de interés. 
</t>
  </si>
  <si>
    <t>Actualización de los Planes de Estudio</t>
  </si>
  <si>
    <t xml:space="preserve">Descripción: El plan de trabajo Diseño y actualización de planes de estudio de los Programas Académicos de la UNAMAD&amp;rdquo; se ejecutará en un periodo de 3 meses (03 de mayo al 31 de julio de 2020), se realizará bajo la responsabilidad del Vicerrectorado Académico, la Oficina de Gestión de la Calidad y las direcciones de las Escuelas Profesionales, conjuntamente con la participación de 3 profesionales externos especializados en temas de elaboración y actualización de planes de estudio y conocedores de la realidad de cada programa de estudio, quienes brindaran asesoria y acompañamiento a las comisiones de actualizacion de los planes de estudio. De los 12 programas académicos solo 10 realizaran la actualización de sus planes de estudios (dichas escuelas respondieron al Oficio Múltiple N 002-2021-UNAMAD-R/OGC, que tienen la necesidad de trabajar en dicho tema debido al vencimiento de sus actuales planes de estudio y considerando el periodo que la Ley Universitaria 30220 en su articulo 40 recomienda para actualizar), esto quiere decir que como producto final de la asesoria y acompañamiento brindado por los 3 especialistas, se tendr&amp;agrave; 10 planes de estudios actualizados. Justificación: La ley Universitaria N 30220 en su artículo 40 señala que, el currículo se debe actualizar cada tres años o cuando sea conveniente según los avances científicos y tecnológicos&amp;rdquo; 
La Resolución de Presidencia del Consejo Directivo N 29-2016-SINEACE/CDAH-P Modelo de acreditación para programas de estudios de Educación Superior Universitaria&amp;rdquo;, señala específicamente en el factor 3. Aseguramiento de la Calidad, estándar 9: Planes de estudio, que, la periodicidad de la evaluación y posterior evaluación del plan de estudio es determinada por el programa; de existir documentación que describe el mecanismo de revisión, es recomendable que se defina el periodo de revisión (no debe exceder los 3 años). 
Al estar inmersos dentro de un mundo en constante cambio, los factores de dinamismo económico y los procesos sociales obligan a realizar ajustes en los planes de estudio. Estos ajustes permiten enfrentar y proponer los cambios que requieren los grupos de interes. 
En tal sentido, con el presente Plan de Trabajo, se busca actualizar los planes de estudio de 10 programas académicos de la Universidad Nacional Amazónica de Madre de Dios, a fin de mejorar y fortalecer la calidad de enseñanza y formación académica de los estudiantes, acorde a las demandas sociales, culturales y productivos. 
</t>
  </si>
  <si>
    <t>Servicio de Desarrollo de software para soporte de los procesos académicos de seguimiento al egresado y gestión institucional.</t>
  </si>
  <si>
    <t xml:space="preserve">El seguimiento al egresado es una función sustantiva de la universidad pues a traves de ello podremos evaluar el resultado de todo el proceso de enseñanza y aprendizaje, así como el impacto de su desempeño dentro de la sociedad, dicha información sirve de bases para la actualización y mejoramiento del modelo académico de la universidad y los diseños curriculares; en tal sentido se pretende contratar un servicio de consultoría para el desarrollo de sistema automatizado de seguimiento al egresado. 
</t>
  </si>
  <si>
    <t xml:space="preserve">Servicio de consultoría para el desarrollo del sistema de seguimiento del egresado y graduado. 
</t>
  </si>
  <si>
    <t>ACTUALIZACION DEL SISTEMA DE SEGUIMIENTO AL EGRESADO Y GRADUADO</t>
  </si>
  <si>
    <t xml:space="preserve">El programa de capacitación y formación para egresados y graduados será ejecutado en un plazo máximo de 06 meses y en 03 partes: 1) Dos Talleres de Metodologia de Investigación. 01 taller por semestre académico. Duración 60 dias aproximadamente. Meta 100 egresados por taller. La convocatoria será abierta a egresados y estudiantes de los ultimos semestres. 2) Eventos de Inserción Laboral, Empleabilidad, Mercado Laboral y temas de actualidad y otros , la convocatoria será abierta a egresados, estudiantes y comunidad en general. Para el fortalecimiento del programa de capacitación se contrará un staff de ponentes especializados en los temas a capacitar. Los resultados esperados del programa de capacitación serán: A) Con los dos talleres de Metodología de la investigación lograr la participación de 100 egresados y/o estudiantes de los ultimos semestres por cada taller y proporcionarles las herramientas y conocimientos para la realización de sus trabajos de investigación así como las bases para la interpretación, discusión y presentación de resultados y asimismo generar espacios de vinculación e interrelación con el mayor número de egresados y graduados de la UNAMAD con la filosofia de difusión abierta del conocimiento a fin de fortalecer la empleabilidad en el mercado laboral, espacios abiertos para las empresas e insituciones y egresados a fin de que presenten sus dearrollos y aportes en este campo y en temas de actualidad. 
</t>
  </si>
  <si>
    <t>Escuelas Profesionales, Departamentos Académicos, Egresados y Graduados y la UNAMAD.</t>
  </si>
  <si>
    <t xml:space="preserve">La Unidad de Seguimiento al Egresado Graduado y Bolsa de Trabajo de la UNAMAD, cuenta con un sistema de inserción laboral inmerso a la Unidad de Registro Académico. Dicho servidor académico el año anterior (abril) fue infectado por un malware denominado ramsonware, el mismo que ocasionó la pérdida de datos de los egresados de años anteriores y de las migraciones de los sistemas académicos que tuvo la universidad anteriormente. Esta unidad además, tiene la responsabilidad de enviar cada año a la Dirección de Gestión de Calidad de la UNAMAD el informe de las actividades realizadas en el plan anual y de los resultados del cuestionario que se aplica a los egresados de las carreras profesionales para el posterior envió a SUNEDU ( Superinterndencia Nacional de Educación Superior Universitaria) de acuerdo a lo dispuesto en las recomendaciones de la RESOLUCION N 132-2019-SUNEDU-CD que otorga el LICENCIAMIENTO INSTITUCIONAL a la UNIVERSIDAD NACIONAL AMAZONICA DE MADRE DE DIOS , razón por la cual se requiere contar de manera inmediata con la data actualizada de los egresados y graduados de cada una de las escuelas profesionales en el sistema de seguimiento y también se requiere implementar y mejorar con campos de información el sistema a fin de proporcionar la información que nos solicitan del egresado. Razón por la cual se propone ejecutar en una plazo de 150 dias calendario las siguientes actividades : 1) Registro y actualización de la data de egresados y graduados de todas las escuelas profesionales en el sistema de seguimiento. 2) Identificar el posecionamiento de los egresados en el mercado laboral y la pertinencia de los planes de estudio sobre la demanda y necesidades del mercado laboral, 3) La percepción de empleadores del desempeño de egresados y otros y 4) Desarrollo e Implementación de un Software de Seguimiento al Egresado de acuerdo a las necesidades de la UNIVERSIDAD. Para la realización de estas actividades se contrará a uno ó mas consultores (persona natural o jurídica). Los resultados esperados serian: a) Registro actualizado y digitalizado de egresados y graduados por escuelas profesionales, b) reporte de encuestas del posecionamiento de los egresados de la universidad en el mercado laboral y de los planes de estudio en la demanda del mercado laboral, c) Reporte de los resultados de encuestas anuales sobre la percepción de los empleadores del desempeño laboral de egresados y d) Que la Unidad de Seguimiento al Egresado de la UNAMAD cuente con un sistema actualizada y propio para el desarrollo de sus actividades acorde al fin institucional. 
</t>
  </si>
  <si>
    <t xml:space="preserve">Contar con una herramienta para poner el conocimiento en manos de todos los estudiantes de pregrado, posgrado, docentes, textos digitalizados que permiten una interacción con textos, trabajos académicos, tesis, seminarios, congresos más destacados, etc. 
un descubridor (Tipo EBSCO discovery Service 
</t>
  </si>
  <si>
    <t>IMPLEMENTAR EL SISTEMA DE LA BIBLIOTECA VIRTUAL EN LA UNSAAC.</t>
  </si>
  <si>
    <t xml:space="preserve">Posicionamiento de la UNSAAC como una universidad investigativa, visibilizar los resultados de investigación de las investigación. 
</t>
  </si>
  <si>
    <t xml:space="preserve">La Implementación del Sistema de Gestión de Calidad tiene alcance a todos los procesos académicos, de investigación y administrativos de la Sede Central y las filiales, de pregrado y posgrado articulada con lo planificado en el Plan Estratégico institucional, la Política de Modernización de la Gestión Pública, este sistema constituye un instrumento de gestión de la calidad y mejora continua de la UNSAAC como garantía del control de procesos a nivel institucional, que contribuya a la satisfacción de los usuarios. 
</t>
  </si>
  <si>
    <t xml:space="preserve">ELABORACION DE TDR 
PROCESO DE SELECCION DE ACUERDO A LA LEY DE CONTRATACIONES DEL ESTADO 
CONTRATA DE CONSULTORIA 
DESARROLLO 
FASE 1: DIAGNOSTICO 
FASE 2: DOCUMENTACION 
FASE 3: DISEÑO 
FASE 4: CONTRUCCION 
</t>
  </si>
  <si>
    <t xml:space="preserve">Contar con la implementación del Establo lechero, que permita una adecuada formación práctica de los estudiantes de pregrado de la escuela profdesional de Zootecnia, orientada al mejoramiento de la calidad de la formación proesional en la UNSAAC, se encuentra en la PRELACION 1 
</t>
  </si>
  <si>
    <t>1.304.380</t>
  </si>
  <si>
    <t xml:space="preserve">bienes y equipamiento 
</t>
  </si>
  <si>
    <t xml:space="preserve">El programa de capacitación y formación a egresados y graduados será ejecutado en un plazo máximo de 06 meses y en 03 partes. 1) Dos Talleres de Metodologia de Investigación, uno por semestre académico y con una duración de 60 dias cada uno. 2) Eventos de Inserción Laboral, Empleabilidad, Mercado Laboral y temas de actualidad y otros Se requiere de equipos de capacitación (persona natural o jurídica) con staff de ponentes. Los resultados esperados con los talleres de metodologia de investigación Metodología de la investigación proporcionar a los estudiantes las herramientas y conocimientos para la realización de investigación investigación documentada y experimental, así como las bases para la interpretación, discusión y presentación de resultados y asimismo generar un espacio donde se puedan compartir con el mayor número de graduados y egresados de la UNAMAD la filosofia de difusión abierta del conocimiento, para el fortalecimiento de la empleabilidad en el mercado laboral, espacios abiertos para las empresas e insituciones y egresados a fin de que presenten sus dearrollos y aportes en este campo y en temas de actualidad. 
</t>
  </si>
  <si>
    <t xml:space="preserve">Frente al contexto actual la universidad adapto el proceso de enseñanza aprendizaje de forma virtual haciendo uso de recursos tecnológicos para que docente y estudiante puedan interactuar de forma mas eficiente, a fin de mejorar este proceso se propone la contratación de alojamiento de computación en la nube para el desempeño de las clases virtuales. 
</t>
  </si>
  <si>
    <t xml:space="preserve">Servicio de alojamiento de computación en la nube 
</t>
  </si>
  <si>
    <t xml:space="preserve">Descripción: El programa de asesoría y acompañamiento técnico será ejecutado en un plazo máximo de 6 meses (junio-noviembre) con 03 hitos. 1. El primer hito del programa de asesoría técnica será ejecutado en un plazo máximo de 01 mes( mes de junio, prorrogable 15 dias mas justificadamente) para la revisión y reglamentación de las prácticas pre profesionales en la UNAMAD. 2. El segundo hito del programa de asesoria tecnica sera ejecutado en un plazo maximo de 05 meses a partir del mes de julio, para la coordinacion de los actores involucrados y la facilitación de la firma de convenios de practicas pre profesionales.3. El tercer hito será ejecutado en el plazo de 30 días ( despues de la suscripción de los convenios) dentro del plazo de los 4 meses a partir de julio, siendo la fecha de corte de actividades respecto al mismo, el 20 de octubre del 2021, dentro de este lapso de tiempo especifico y general se realizara las labores de coordinación, gestion, asesoria, seguimiento y capacitación a los practicantes beneficiarios de dichos convenios, estudiantes a partir del 4to año de estudios, que se encuentren en el ultimo año de estudios o quienes hayan culminado sus estudios pero tengan pendiente las practicas pre profesionales para la obtencion de su certificado de egresado y grado de bachiller, a los que se prestara el apoyo y asesoría para lograr acceder a realizar las practicas pre profesionales hasta su culminación y la formalización o convalidación de sus prácticas pre profesionales en la UNAMAD. Los convenios tendran por obeto incluir a instituciones y empresas que se encuentren en el Ministerio de Trabajo y/o también se encuentren contribuyendo a la SUNAT pudiendo ser de personas naturales con negocio, microempresas, pequeñas, medianas o grandes empresas sea la denominación y/o razón social que tengan. La fecha de corte de información sera el 20 de noviembre y se tendra que realizar la entrega de productos informando lo siguiente: N de documentos normativos de practicas pre profesionales actualizados aprobados, N de convenios nuevos suscritos, N de estudiantes beneficiarios de los nuevos convenios de las practicas pre profesionales. Requerimientos: (02) coordinadores bachilleres de las distintas carreras profesionales para la Facultad de Educación, Facultad de Ecoturismo, Facultad de Ingenieria, quienes hayan realizado anteriormente prácticas pre profesionales en instituciones públicas o empresas y que hayan sido representantes universitarios anteriormente, que tengan conocimiento sobre las prácticas pre profesionales, así como tener comunicación efectiva a fin de poder facilitar la celebración de los convenios de prácticas pre profesionales. Los productos serán los informes técnicos respecto al cumplimiento de dicho hitos y un informe final favorable para el indicador mayor a la ponderación del compromiso del 14% con el MINEDU. Justificación: 1. Mediante Resolución N 541-2018-UNAMAD-CU de fecha 20 de diciembre de 2018, se aprueba el &amp;laquo;Reglamento General de Grados y Títulos)&amp;raquo; el mismo que fue elaborado por una comisión general de toda la universidad; sin embargo, a pesar de contar con el marco normativo general, no se tiene hasta el momento Reglamentos Específicos y/o documentos normativos de practicas pre ya que difieren las formas de cómo se llevan a cabo las prácticas en las distintas carreras profesionales Derecho y Ciencias Políticas, Ing. Agroindustrial, Enfermería, Ing, Forestal y Medio Ambiente, Ing. Sistemas, Administración y Negocios Internacionales, Medicina Veterinaria y Zootecnia, Educación, Contabilidad y Finanzas, Ecoturismo. 2. La falta de convenios en todas las carreras profesionales hasta el momento, y la falta de mecanismos en las propias instituciones públicas y empresas de toda clase previa evaluación que requieran para beneficiar a dichos practicantes; 3. El bajo nivel de porcentaje de estudiantes con prácticas pre profesionales segun la Oficina de Seguimiento al Egresado, Bachilleres y Titulados, incluyendo la debilidad en la falta de acompañamiento técnico y orientación en los estudiantes sobre las practicas pre profesionales por quienes ya lo hayan realizado; por lo que se propone, fortalecer las capacidades de los estudiantes través de un programa de asesoría y acompañamiento técnico para las 10 carreras profesionales de la UNAMAD, con una meta de (10) documentos normativos de practicas pre profesionales actualizados aprobados, es decir 1 por carrera profesional, el incremento de N de convenios nuevos susritos sobre practicas pre profesionales a razon de un numero mayor o igual a 5 por cada carrera profesional haciendo un total de 50 convenios como minimo, y el incremento del N de estudiantes beneficiarios de los nuevos convenios de las practicas pre profesionales a razón de la actual estadistica del 12% entre los años 2017, 2018,2019 y 2020 respectivamente, elevandose a un compromiso mayor al de ponderación del 14% con el MINEDU . 
El programa está estructurado en 3 hitos, los cuales deberán cumplir con los entregables siguientes: 
Hito 1: Elaboboración y aprobación del Reglamento General de Practicas Preprofesionales. 
Entregable 1: Reglamento General de Practicas Preprofesionales debidamente aprobado. 
Hito 2: Coordinación y suscripción de convenios con instituciones y empresas. 
Entregable 2: Convenios suscritos entre la UNAMAD y las instituciones y empresas. 
Hito 3: Coordinación, gestion, asesoria, seguimiento y capacitación a los practicantes beneficiarios. 
Entregable 3: Reporte de estudiantes beneficiados de los convenios suscritos. 
</t>
  </si>
  <si>
    <t xml:space="preserve">MEJORAR LAS CONDICIONES PARA EL ACCESO DEL PERSONAL ESTUDIANTIL, PERSONAL DOCENTE Y PERSONAL ADMINISTRATIVO, ASI COMO LA VISIBILIDAD EN LAS INSTALACIONES DE LA FACULTAD DE ENFERMERIA DE LA UNIVERSIDAD NACIONAL DE TRUJILLO. 
</t>
  </si>
  <si>
    <t xml:space="preserve">ACTIVIDADES: 
CAMBIO Y MANTENIMIENTO DE PISOS 
CAMBIO DE VEREDAS RAMPAS Y SARDINELES. 
INSTALACION Y REEMPLAZO DE ELEMENTOS ANTIDESLIZANTES 
INSTALACION DE ADOQUINES DE CONCRETO 
MANTENIMIENTO SISTEMA SANITARIO 
DESMONTAJE Y ELIMINACION DE LO QUE NO SIRVE 
INSTALACION DE CONTRAZOCALOS Y OTROS 
ADECUACION DE NIVEL DE TERRENO 
SALIDAS PARA ALUMBRADO, TOMACORRIENTES, FUERZA Y SEÑALES DEBILES 
ACONDICIONAMIENTO DE POZO A TIERRA 
REACONDICIONAMIENTO DE INSTALACIONES ELECTRICAS 
INSTALACION DE POSTES METALICOS 
</t>
  </si>
  <si>
    <t xml:space="preserve">Mantenimiento de infraestructura del servicio educativo requeridas para la óptima conservación y mantenimiento de la infraestructura de la universidad Nacional de Huancavelica 
</t>
  </si>
  <si>
    <t xml:space="preserve">Un factor determinante en la consolidación académica de la Universidad Nacional de Huancavelica, es la infraestructura, pues es una de las prioridades que garantiza la calidad del servicio educativo considerando por ello la importancia en la conservación y manteamiento constante de estos espacios, se propone realizar el servicio de mantenimiento correctivo de techos del pabellón B de la filial Lircay (área a ejecutar es de 225 m^2), mantenimiento correctivo de techos del pabellón D de la filial Pampas (área a ejecutar es de 350 m^2) y mantenimiento de las diversas infraestructuras de la sede central (e atenderá: acondicionamiento de laboratorio y oficinas académicas y administrativas, pisos de los salones y pasadizos, al drenaje de los techos y playa de estacionamiento). 
</t>
  </si>
  <si>
    <t xml:space="preserve">Servicio de mantenimiento correctivo de techos del pabellón B y D de la filial Lircay y Pampas y mantenimiento de muros del pabellón M de la sede central 
</t>
  </si>
  <si>
    <t xml:space="preserve">Proyecto que se viene ejecutando este año, con un Presupuesto Institucional Modificado (PIM) de S/ 1,613,579.00 para el año 2021, del cual se tiene como gasto certificado un monto de S/ 1,500,570.00 del presupuesto, que representa un 93.00% del presupuesto asignado para el 2021, quedando un 7% del presupuesto por utilizar. Habiendo transcurrido solo 4 meses del año y notandose que la obra ya no cuenta con presupuesto en certificación para continuar su ejecución, se solicita un incremento del presupuesto asignado para el año 2021, de esta manera se evita una posible paralazación de actividades, se evita el deterioro de la infraestructura expuesta y el deterioro de los materiales a quedar en obra (acero, cemento, madera) 
Cabe señalar que este proyecto se encuentra en ejecución en la etapa de casco estructural, por lo que el monto solicitado a financiar estaría destinado al componente de infraestructura para la continuación de la ejecución. 
</t>
  </si>
  <si>
    <t xml:space="preserve">La Universidad Nacional de Huancavelica cuenta con 73 laboratorios de formación e investigación declarados ante las SUNEDU, Es una necesidad constante de los estudiantes de pregrado contar con laboratorios en condiciones adecuadas que facilite su formación y el desarrollo de investigación en los diferentes niveles; actualmente estos laboratorios se encuentran en funcionamiento pero con limitada capacidad de uso de los equipos , pues el mantenimiento de estos es muy limitado debido a la poca disponibilidad presupuestal que cuenta la universidad. Es por ello que se plantea el mantenimiento preventivo y correctivo de equipos de 20 laboratorios. 
</t>
  </si>
  <si>
    <t xml:space="preserve">Contratación de servicio de mantenimiento preventivo y correctivo de equipos de laboratorio de la UNH 
</t>
  </si>
  <si>
    <t xml:space="preserve">ontar con una firma consultora (en adelante, El Contratista) que capacite de forma virtual y fortalezca el desarrollo de habilidades digitales a la oficina de servicios informáticos, propiciando el uso de herramientas de seguridad informática que permitan evaluar el nivel de seguridad de la red y determinar las vulnerabilidades potenciales que puedan ser alcanzadas o identificadas por un intruso externo e interno con la finalidad de asegurar la continuidad de la prestación del servicio de educación universitaria de acuerdo con criterios de accesibilidad, adaptabilidad, calidad y otras condiciones esenciales para el aprendizaje establecidos en el marco de la emergencia sanitaria para prevenir y controlar el COVID-19. LA CAPACITACION ES PARA EL EQUIPO TIC DE LA UNIVERSIDAD. 
</t>
  </si>
  <si>
    <t xml:space="preserve">contar con una firma consultora (en adelante, El Contratista) que capacite de forma virtual y fortalezca el desarrollo de habilidades digitales a la oficina de servicios informáticos, propiciando el uso de herramientas de seguridad informática que permitan evaluar el nivel de seguridad de la red y determinar las vulnerabilidades potenciales que puedan ser alcanzadas o identificadas por un intruso externo e interno con la finalidad de asegurar la continuidad de la prestación del servicio de educación universitaria de acuerdo con criterios de accesibilidad, adaptabilidad, calidad y otras condiciones esenciales para el aprendizaje establecidos en el marco de la emergencia sanitaria para prevenir y controlar el COVID-19. LA CAPACITACION ES PARA EL EQUIPO TIC DE LA UNIVERSIDAD. 
</t>
  </si>
  <si>
    <t xml:space="preserve">Con la actualización del sistema de encuesta de estudiante universitarios se busca recolectar información de las 10 carreras profesionales en plazo de 180 días y las actividades son las siguientes: 
1) Actualizar los registros de los estudiantes de acuerdo a los datos que se solicita, la universidad cuenta con un sistema básico de encuestas en cual limita en remitir reportes solicitados. 
2) Elaboración de los requerimientos para la actualización del sistema modulo de encuesta. 
3) Para la elaboración de la encuesta se contratara a un o mas consultores persona (natural o jurídica). 
4) Desarrollo e implementación del sistema modulo de encuesta para los estudiantes de la UNAMAD. 
5) Realizar una encuesta a todos los estudiantes universitarios matriculados en el periodo académicos 2020-1. 
6) Verificar que la encuesta se realice al 100% de todos los estudiantes matriculados de la UNAMAD. 
Los resultado que se espera una ves realizado la encuesta son los siguientes: 
a) Información mas precisa sobre la situación académica, económica y etc de los estudiantes. 
b) A través de la encuesta mejorar la comunicación con los estudiantes y los administrativos, reducir los errores mas frecuentes como son: sobre plan de estudios, especialización y tramites. 
c) Reducir el abandono de estudios, por falta de conocimiento en manejo del sistema académico . 
d) Contar con reportes detallados ya sean mensuales anuales sobre la situación del estudiante. 
Ya que el sistema con el que se cuenta actualmente es de desarrollo local. 
</t>
  </si>
  <si>
    <t xml:space="preserve">Con la actualización del sistema de encuesta de estudiante universitarios se busca recolectar información de las 10 carreras profesionales en plazo de 180 días y las actividades son las siguientes: 
1) Actualizar los registros de los estudiantes de acuerdo a los datos que se solicita, la universidad cuenta con un sistema básico de encuestas en cual limita en remitir reportes solicitados. 
2) Elaboración de los requerimientos para la actualización del sistema modulo de encuesta. 
3) Para la elaboración de la encuesta se contratara a un o mas consultores persona (natural o jurídica). 
4) Desarrollo e implementación del sistema modulo de encuesta para los estudiantes de la UNAMAD. 
5) Realizar una encuesta a todos los estudiantes universitarios matriculados en el periodo académicos 2020-1. 
6) Verificar que la encuesta se realice al 100% de todos los estudiantes matriculados de la UNAMAD. 
Los resultado que se espera una ves realizado la encuesta son los siguientes: 
a) Información mas precisa sobre la situación académica, económica y etc de los estudiantes. 
b) A través de la encuesta mejorar la comunicación con los estudiantes y los administrativos, reducir los errores mas frecuentes como son: sobre plan de estudios, especialización y tramites. 
c) Reducir el abandono de estudios, por falta de conocimiento en manejo del sistema académico . 
d) Contar con reportes detallados ya sean mensuales anuales sobre la situación del estudiante. 
Ya que el sistema actual con el que se cuenta es de desarrollo local. 
</t>
  </si>
  <si>
    <t xml:space="preserve">DADO QUE LA UNIVERSIDAD TIENE CASI 200 AÑOS DE CREACION Y SU INFRAESTRUCTURA SE ENCUENTRA EN CONDICIONES NO OPTIMAS, SE HACE NECESARIO DAR MANTENIMIENTO AL ACTUAL TECHO DEL CUARTO PISO DE LA ESCUELA DE POSGRADO PUESTO QUE POR SU TIEMPO DE VIDA UTIL Y LA PRESENCIA DE PALOMAS CUYA DEFECACION HA DESTRUIDO PARTES DEL MISMO. 
</t>
  </si>
  <si>
    <t xml:space="preserve">SE REALIZARAN LAS SIGUIENTES ACTIVIDADES: 
MOVILIZACION Y DESMOVILIZACION DE EQUIPOS Y MATERIALES. 
ACTIVIDADES DE DESMONTAJE. 
MANTENIMIENTO DE COBERTURAS LIVIANAS. 
REVESTIMIENTO CON DRYWALL. 
PINTURA. 
MANTENIMIENTO DE INSTALACIONES ELECTRICAS. 
SEGURIDAD INDIVIDUAL Y COLECTIVA. 
ELIMINACION DE ESCOMBROS. 
</t>
  </si>
  <si>
    <t xml:space="preserve">DEBIDO A LA FALTA DE MANTENIMIENTO DURANTE AÑOS, SE BUSCA ACONDICIONAR Y MANTENER LOS AMBIENTES DESTINADOS A LA INVESTIGACION EN GENERAL APTOS Y AL SERVICIO DE LA COMUNIDAD UNIVERSITARIA, EN ESPECIAL POR PARTE DE LOS ESTUDIANTES Y PERSONAL DOCENTE DE LA FACULTAD DE CIENCIAS BIOLOGICAS, LO CUAL PERMITIRA QUE LOS PROYECTOS DE INVESTIGACION SE LOGREN DE MANERA OPTIMA. 
</t>
  </si>
  <si>
    <t xml:space="preserve">
EL MANTENIMIENTO DEL LABORATORIO G-103 CONSTARA DE CAMBIO DE PISO COLOR ROJO OCRE POR PORCELANATO, CAMBIO DE LAVADEROS DE ACERO INOXIDABLE, MANTENIMIENTO DE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EL MANTENIMIENTO DEL LABORATORIO G-108 CONSTARA DE CAMBIO DE PISO COLOR ROJO OCRE POR PORCELANATO, MANTENIMIENTO A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RESANE EN MUROS Y MESADAS DE CONCRETO. 
EL MANTENIMIENTO DEL LABORATORIO G-109 CONSTARA DE CAMBIO DE PISO COLOR ROJO OCRE POR PORCELANATO, MANTENIMIENTO A PUERTAS, DESMONTAJE Y MONTAJE DE APARATOS ELECTRICOS, PINTADO INTERNO DE MUROS, COLUMNAS, VIGAS Y CIELO RASO, CAMBIO DE CERAMICA EXISTENTE EN MESADAS DE CONCRETO POR PORCELANATO, MANTENIMIENTO DEL SISTEMA DE DESAG&amp;Uuml;E, INSTALACION DE CONTRAZOCALO SANITARIO, CONTRAZOCALO DE 30CM Y ZOCALO DE 60 Y 30CM. CAMBIO DE GRIFERIA, CAMBIO DE VALVULAS DE AGUA, CAMBIO, MANTENIMIENTO Y RECABLEO DE LAS INSTALACIONES ELECTRICAS, RESANE EN MUROS Y MESADAS DE CONCRETO. CAMBIO DE PUERTA DE MADERA MACIZA. 
EL MANTENIMIENTO DEL LABORATORIO DE ALIMENTOS MICROBIOLOGICOS CONSTARA DE CAMBIO DE LAVADEROS DE ACERO INOXIDABLE Y GRIFERIA DE ACERO INOXIDABLE, CAMBIO DE VENTANAS, MANTENIMIENTO, CAMBIO Y RECABLEO DE SISTEMA ELECTRICO, INSTALACION DE REPOSTEROS ALTOS DE MELAMINA. 
EL MANTENIMIENTO DE TECNOLOGIAS DE ALIMENTOS CONSTARA DE CAMBIO DE LAVADEROS DE ACERO INOXIDABLE Y GRIFERIA DE ACERO INOXIDABLE, CAMBIO DE VENTANAS, MANTENIMIENTO, CAMBIO Y RECABLEO DE SISTEMA ELECTRICO, INSTALACION DE REPOSTEROS ALTOS DE MELAMINA. 
PARA EL MANTENIMIENTO DE LOS SERVICIOS HIGIENICOS DEL PRIMER NIVEL SE REALIZARA EL CAMBIO DE PISO, CAMBIO DE APARATOS SANITARIOS (INODOROS, URINARIOS, LAVAMANOS, DUCHA, ETC.), ENCHAPADO DE PORCELANATO EN MUROS, PINTADO INTERIOR, CAMBIO DE VALVULAS DE AGUA, CAMBIO DE LUMINARIAS. 
PARA EL MANTENIMIENTO DE LOS SERVICIOS HIGIENICOS DEL SEGUNDO NIVEL SE REALIZARA EL CAMBIO DE APARATOS SANITARIOS (INODOROS, URINARIOS, LAVACARA, ETC.), CAMBIO DE VALVULAS DE AGUA. 
</t>
  </si>
  <si>
    <t xml:space="preserve">MEJORAR LAS CONDICIONES EN LAS QUE LOS ESTUDIANTES DE LA ESCUELA DE INGENIERIA MATALURGICA REALIZAN SUS PRACTICAS DE LABORATORIO CON EL FIN DE EVITAR ACCIDENTES Y QUE, DE ESTA MANERA, LA ENSEÑANZA SEA LA ADECUADA. 
</t>
  </si>
  <si>
    <t xml:space="preserve">MANTENIMIENTO DE LABORATORIOS: 
ACONDICIONAMIENTO DE MUROS CON PLACAS DE PLOMO. 
CAMBIO DE PISOS Y ZOCALOS. 
PINTURA. 
CAMBIO DE PUERTAS Y PROTECTORES. 
MANTENIMIENTO DE TABLERO ELECTRICO. 
ACONDICIONAMIENTO DE FALSO CIELO RASO. 
MANTENIMIENTO DE INSTALACIONES ELECTRICAS. 
MANTENIMIENTO DE TALLERES: 
CAMBIO DE COBERTURAS METALICAS. 
CAMBIO DE SERVICIOS HIGIENICOS. 
MANTENIMIENTO DE INSTALACIONES ELECTRICAS. 
CAMBIO DE PISOS Y VEREDAS. 
PINTURA. 
ACONDICIONAMIENTO DE MUROS. 
CAMBIO DE VANOS. 
</t>
  </si>
  <si>
    <t xml:space="preserve">DADO EL TIEMPO DE VIDA UTIL DE LA INFRAESTRUCTURA Y SIENDO MERITO QUE ALGUNOS COMPONENTES REQUIERAN DE MANTENIMIENTO DE SU INFRAESTRUCTURA SE HACE NECESARIO DAR ATENCION AL PRESENTE SERVICIO. 
</t>
  </si>
  <si>
    <t xml:space="preserve">MANTENIMIENTO DE LAS INSTALACIONES SANITARIAS E INSTALACIONES ELECTRICAS. 
</t>
  </si>
  <si>
    <t xml:space="preserve">CON EL PASO DEL TIEMPO LA FACULTAD DE CIENCIAS FISICAS Y MATEMATICAS PRESENTO DIVERSOS PROBLEMAS RESPECTO DE LOS AMBIENTES Y SERVICIOS HIGIENICOS, LOS MISMOS QUE SE BUSCAN SUBSANAR PARA LOGRAR ASI BRINDAR UNA MEJOR CALIDAD DE SERVICIO AL ESTUDIANTADO, PERSONAL DOCENTE Y PERSONAL ADMINISTRATIVO DE LA FACULTAD EN MENCION. DEL MISMO MODO, SE BUSCA MANTENER LA ACREDITACION DE LA FACULTAD CONTANDO CON LA INFRAESTRUCTURA ADECUADA. 
</t>
  </si>
  <si>
    <t xml:space="preserve">MANTENIMIENTO DE LOS SERVICIOS HIGIENICOS: 
SE CAMBIARA LA RED DE ABASTECIMIENTO DE AGUA. 
SE REALIZARA EL CAMBIO DE TUBERIAS DE EVACUACION DE AGUAS RESIDUALES Y VENTILACION. 
CAMBIO DE APARATOS SANITARIOS Y ACODICIONAMIENTO DE APARATOS SANITARIOS PARA DISCAPACITADOS. 
CAMBIO DE PISOS, ZOCALOS Y DIVISIONES DE APARATOS SANITARIOS. 
PINTURA. 
CAMBIO Y ACONDICIONAMIENTO DE VANOS. 
CAMBIO DE LUMINARIAS E INTERRUPTORES. 
MANTENIMIENTO DE AULAS: 
CAMBIO DE PISOS. 
CAMBIO DE LUMINARIAS, INTERRUPTORES Y TOMACORRIENTES. 
PINTURA. 
CAMBIO DE PUERTAS, VENTANAS Y PROTECTORES 
</t>
  </si>
  <si>
    <t xml:space="preserve">ACTUALMENTE LOS AMBIENTES DEL CONSULTORIO JURIDICO SE ENCUENTRAN EN UN MAL ESTADO AL NO HABER RECIBIDO MANTENIMIENTO ALGUNO POR VARIOS AÑOS, POR LO QUE AL SER UN LOCAL QUE RECIBE CONSTANTEMENTE VISITANTES NECESITARIA UN MANTENIMIENTO URGENTE. 
</t>
  </si>
  <si>
    <t>UNIDAD DE MANTENIMIENTO - UNT</t>
  </si>
  <si>
    <t xml:space="preserve">MANTENIMIENTO DE AMBIENTES DEL CONSULTORIO JURIDICO: 
MANTENIMIENTO DE INSTALACIONES ELECTRICAS. 
CAMBIO DE LUMINARIAS. 
CAMBIO DE APARATOS SANITARIOS. 
CAMBIO DE REDES DE ABASTECIMIENTO DE AGUA. 
CAMBIO DE TUBERIAS PARA EVACUACION DE AGUAS RESIDUALES Y VENTILACION. 
PISOS Y ZOCALOS EN BAÑOS. 
PINTURA DE MUROS INTERIORES Y EXTERIORES, CIELO RASO, CARPINTERIA METALICA Y DE MADERA. 
CAMBIO DE TABLERO GENERAL. 
ACONDICIONAMIENTO DE CAMARA GESELL. 
</t>
  </si>
  <si>
    <t xml:space="preserve">EL CENTRO DE PRODUCCION COMPLEJO ARQUEOLOGICO HUACAS DE MOCHE, DADO SU UBICACION GEOGRAFICA Y EXPOSICION AL SOL E INTEMPERIE, AMERITA DAR MANTENIMIENTO A LA INFRAESTRUCTURA POR EVIDENTE DESGASTE Y USO. ASIMISMO QUE SIENDO UN ATRACTIVO CULTURAL ES NECESARIO CONSERVAR SUS CONDICIONES. 
</t>
  </si>
  <si>
    <t xml:space="preserve">
CAMBIO Y MANTENIMIENTO DE COLUMNAS METALICAS. 
CAMBIO Y MANTENIMIENTO DE ANCLAJES DE COLUMNAS. 
CAMBIO Y MANTENIMIENTO DE VIGAS Y ARRIOSTRES. 
CAMBIO Y MANTENIMIENTO DE TIJERALES Y CORREAS. 
CAMBIO Y MANTENIMIENTO DE COBERTURAS. 
</t>
  </si>
  <si>
    <t xml:space="preserve">LOGRAR EL MANTENIMIENTO DE LAS AULAS DE LA FACULTAD DE EDUCACION Y CIENCIAS DE LA COMUNICACION DE LA UNIVERSIDAD NACIONAL DE TRUJILLO PARA PRESTAR UN MEJOR SERVICIO A LA COMUNIDAD UNIVERSITARIA. 
</t>
  </si>
  <si>
    <t xml:space="preserve">MANTENIMIENTO DEL TECHO DE LAS AULAS: 
</t>
  </si>
  <si>
    <t xml:space="preserve">LA NECESIDAD DE LOGRAR UN AMBIENTE ADECUADO PARA LLEVAR A CABO LA INVESTIGACION DEL ESTUDIANTADO Y PERSONAL DOCENTE DE LA FACULTAD DE FARMACIA Y BIOQUIMICA DE LA UNIVERSIDAD NACIONAL DE TRUJILLO. 
</t>
  </si>
  <si>
    <t xml:space="preserve">MANTENIMIENTO DE ALMACEN DE INSUMOS QUIMICOS Y COBERTURA LIVIANA: 
CAMBIO DE ESTRUCTURAS METALICA. 
CAMBIO DE PISOS. 
CAMBIO DE ZOCALOS Y CONTRA ZOCALOS. 
CAMBIO Y MANTENIMIENTO DE MESADA . 
CAMBIO DE MURO Y CIELO RASO DE DRYWALL. 
PINTADO DE PAREDES Y CIELO RASO. 
CAMBIO DE CANALETAS DE EVACUACION PLUVIAL. 
CAMBIO DE SALIDAS ELECTRICAS. 
CAMBIO DE POZO A TIERRA. 
CAMBIAR TUBERIAS DE AGUA PVC. 
CAMBIO DE SALIDAS DE DESAG&amp;Uuml;E PVC. 
CAMBIAR TUBERIAS ROTAS DE DESAG&amp;Uuml;E. 
CAMBIO DE CAJAS DE REGISTRO. 
CAMBIO DE VALVULAS DE CONTROL. 
CAMBIO DE TUBERIA DE PPR Y VALVULAS. 
CAMBIO DE PUERTAS. 
CAMBIO DE VENTANAS DE ALUMINIO. 
MANTENIMIENTO DE INSTALACIONES SANITARIAS. 
CAMBIO DE APARATOS SANITARIOS. 
CAMBIO DE SEÑALES INDICATIVAS. 
CAMBIO DE VEREDAS. 
</t>
  </si>
  <si>
    <t xml:space="preserve">LOGRAR UN AMBIENTE APROPIADO LA REALIZACION DE LAS LABORES ACADEMICAS DE LA FACULTAD DE INGENIERIA QUIMICA DE LA UNIVERSIDAD NACIONAL DE TRUJILLO 
</t>
  </si>
  <si>
    <t xml:space="preserve">MATENIMIENTO DE PISOS: 
PISOS 
CONTRAZOCALOS 
CARPINTERIA DE ALUMINIO 
</t>
  </si>
  <si>
    <t xml:space="preserve">PARA LAS ADECUADAS CONDICIONES DE INFRAESTRUCTURA, EQUIPAMIENTO, CAPACITACION Y GESTION, EN LOS SERVICIOS EDUCATIVOS DE LA FACULTAD DE MEDICINA HUMANA DE LA UNIVERSIDAD NACIONAL DE CAJAMARCA 
SE CARGARA AL COMPONENTE DE INFRAESTRUCTURA LA TRANSFERENCIA DE S/ 2 153 044.10 SOLES 
</t>
  </si>
  <si>
    <t>2.153.044</t>
  </si>
  <si>
    <t xml:space="preserve">INFRAESTRUCTURA. SUFICIENTES Y ADECUADOS AMBIENTES PARA EL DESARROLLO DE ACTIVIADES ACADEMICAS Y ADMINISTRATIVAS DE LA FACULTAD DE MEDICINA 
</t>
  </si>
  <si>
    <t xml:space="preserve">Es necesario mejorar la Red de Comunicaciones de la UNI para garantizar el funcionamiento de los sistemas educativos e informáticos para el desarrollo de las labores académicas y administrativas de la Universidad. 
</t>
  </si>
  <si>
    <t xml:space="preserve">La Red de Comunicaciones de la UNI requiere de mantenimiento para garantizar el funcionamiento de los siguientes sistemas educativos e informáticos: 
- Oficina de Registros Central y Estadística 
- Escuela Central de Posgrado 
- Facultades 
- Oficina Central de Logística 
- Oficina Central de Admisión 
- Oficina Central de Economía y Finanzas 
Estos sistemas son necesarios para el desarrollo de las labores académicas y administrativas de la Universidad. 
</t>
  </si>
  <si>
    <t xml:space="preserve">Dotar de competencias a los docentes para incrementar la cantidad de publicaciones científicas, así como de solicitudes de registro de patentes en la UNI. La difusión de los resultados de los trabajos de investigación es una parte sustancial en el desarrollo y culminación de la investigación. El CONCYTEC, organismo rector de la investigación en el país, exige la necesidad de las publicaciones en revistas indexadas. 
</t>
  </si>
  <si>
    <t xml:space="preserve">Incrementar el número de solicitudes de registro de patentes de los docentes de la Universidad Nacional de Ingeniería. 
Público objetivo: 15 solicitudes de patente de Docentes UNI nombrados, contratados (Tipo A o Tipo B) o investigador afiliado a la Universidad. 
Criterios de Selección: 
- Convocatoria del VRI: Docente nombrado, contratado o investigador afiliado a la UNI. 
- Docentes que hayan desarrollado proyecto de investigación o innovación concursable y que requieran apoyo para registrar la patente. 
</t>
  </si>
  <si>
    <t xml:space="preserve">Incrementar la cantidad y calidad de la publicación científica en la UNI. 
Público objetivo: 10 Docentes UNI nombrados o contratados (Tipo A o Tipo B). 
Criterios de Selección: 
- Docentes nombrados o contratados. 
- Convocatoria del VRI para seleccionar Docentes UNI que requieran apoyo para publicar artículos científicos en las líneas de investigación prioritarias de la UNI, de nivel Scopus o WoS. 
- Se evaluará la presentación de artículos redactados en español y que a criterio de los evaluadores tengan el nivel para ser publicados en revistas indexadas Scopus o WoS. 
</t>
  </si>
  <si>
    <t xml:space="preserve">Incrementar la cantidad de publicación científica en la UNI. 
Público objetivo: 10 Docentes UNI nombrados o contratados (Tipo A o Tipo B). 
Criterios de Selección: 
- Docentes que presenten sus propuestas de artículos científicos en las líneas de investigación prioritarias de la UNI, con necesidad de traducción especializada para su presentación a Revistas científicas con factor de impacto mayor a 1. 
Características de la actividad: 
A) Evaluación de los artículos presentados y su potencial para ser publicados en revistas indexadas, Scopus, WoS o equivalentes. 
B) Se cubrirá el costo de la traducción especializada. 
</t>
  </si>
  <si>
    <t>SERVICIO DE MANTENIMIENTO DE DE LAS INSTALACIONES ELÉCTRICAS, INSTALACIONES SANITARIAS Y VÍAS DE ACCESO DEL PABELLÓN DE INGENIERÍA INDUSTRIAL DE LA UNIVERSIDAD NACIONAL DE TRUJILLO</t>
  </si>
  <si>
    <t xml:space="preserve">SE BUSCA CONTAR CON LAS VIAS DE ACCESO ADECUADAS, ASI COMO ACONDICIONAR DE LA MEJOR MANERA LAS INTALACIONES QUE SANITARIAS Y ELECTRICAS QUE NO HAN RECIBIDO UN MANTENIMIENTO ADECUADO CON EL PASO DE LOS AÑOS. 
</t>
  </si>
  <si>
    <t xml:space="preserve">
MANTENIMIENTO DE INSTALACIONES ELECTRICAS. 
MANTENIMIENTO Y ACONDICIONAMIENTO DE LOS SERVICIOS HIGIENICOS. 
MANTENIMIENTO Y ACONDICIONAMIENTO DE LAS VIAS DE ACCESO. 
</t>
  </si>
  <si>
    <t>MANTENIMIENTO DE EQUIPOS DE LABORATORIO DE LA FACULTAD DE PESQUERIA</t>
  </si>
  <si>
    <t xml:space="preserve">Se requieren dar mantenimiento de los siguientes equipos de los laboratorios de la facultad de Pesqueria : microscopio, destiladores, estufas, potenciometro, espectrofotometro, camara de flujo, evaporador, destilador,oximetros,autoclave, camara climatica, incubadora, motobomba,analizador, potenciometro, multiparametro, blower anaalizador de sangres, balanza de humedad. Estos equipos se encuentran en las diversas especialidades de esta facultad, como por ejemplo en los laboratorios de Recursos Hidrobiológicos, Microbiología Pesquera, Acuicultura, Conservas, Procesos Y Sanidad 
</t>
  </si>
  <si>
    <t>FACULTAD DE PESQUERIA</t>
  </si>
  <si>
    <t xml:space="preserve">Mantenimiento de Equipos para el laboratorio de la Facultad de Pesqueria :microscopio, destiladores, estufas, potenciometro, espectrofotometro, camara de flujo, evaporador, destilador,oximetros,autoclave, camara climatica, incubadora, motobomba,analizador, potenciometro, multiparametro, blower anaalizador de sangres, balanza de humedad. 
</t>
  </si>
  <si>
    <t xml:space="preserve">Se requieren dar mantenimiento de los siguientes equipos de los laboratorios de la facultad de Forestales : evaporador rotativo, mechero, phmetro, agitador magnetico, refrigerador, autoclave, camara de refirgeracion, balanza analitica , estufa, germinadores, campana extractora, congeladora, termohigometros, medidor de humedad, cámara de microscopio, phmetros, estereoscopio , equipo de secado, termometro, anemometro, soldadora de procesos , refractometro. Estos equipos se encuentran en los diversos departamentos de esta facultad de industrias forestales y manejo forestal donde se hallan los laboratorios de: Preservación y secado de la madera, aprovechamiento forestal, pulpa y papel, anatomia de la madera, tecnologia de la madera, fauna silvestre y parques naturales, dendrologia y herbario, silvicultura y agente destructores de la madera. 
</t>
  </si>
  <si>
    <t>FACULTAD DE CIENCIAS FORESTALES</t>
  </si>
  <si>
    <t xml:space="preserve">Mantenimiento de Equipos para el laboratorio de la Facultad de Ciencias Forestales: evaporador rotativo, mechero, phmetro, agitador magnetico, refrigerador, autoclave, camara de refirgeracion, balanza analitica , estufa, germinadores, campana extractora, congeladora,termohigometros, medidor de humedad, camara de microscopio, phmetros, estereoscopio , equipo de secado, termometro, anemometro, soldadora de procesos , refractometro. 
</t>
  </si>
  <si>
    <t xml:space="preserve">Mantenimiento de Equipos para el laboratorio de la Facultad de Ciencias: desionizador, analizador de gases, balanza analitica, luxometro, correntometro, balanza analitica, bomba de vacio, multiparametro, espectofotometro, incubadora de laboratorios , muestreadores, mufla, refactrometro, planzhas, equipos ultrasonicos, agistadores, baño maria, rotavapores, micropipetas, equipo de filtracion, medidores de nutrientes, medidor de oh, filtros, incubadoras,luminometro 
</t>
  </si>
  <si>
    <t>FACULTAD DE CIENCIAS</t>
  </si>
  <si>
    <t xml:space="preserve">Mantenimiento de Equipos para el laboratorio de la Facultad de Ciencias: desionizador, analizador de gases, balanza analitica, luxometro, correntometro, balanza analitica, bomba de vacio, multiparametro, espectofotometro, incubadora de laboratorios , muestreadores, mufla, refactrometro, planzhas, equipos ultrasonicos, agistadores, baño maria, rotavapores, micropipetas, equipo de filtracion, medidores de nutrientes, medidor de oh, filtros, incubadoras,luminometros. 
</t>
  </si>
  <si>
    <t xml:space="preserve">Cada una de las facultades de pregrado y posgrado tienen establecidos comites de calidad conformado por docentes, en ese sentido, los docentes al no ser especialistas en temas de gestion de la calidad, se necesita fortalecer este tipo de capacidades de gestión mediante capacitaciones para que puedan desarrollar acciones relacionadas a la gestion de la calidad en cada una de sus facultades y tenga conocimiento de mecanismos de la gestion de la calidad de todos los procesos ya sean estrategicos, principales y de soporte de cada una de sus facutades integrados con la gestion de la calidad de la universidad. 
Por lo tanto los beneficiarios son los docentes miembros de los comites de calidad encargados de mantener la gestion de la calidad de cada una de sus facultades y escuela de posgrado 
</t>
  </si>
  <si>
    <t>Oficina de Calidad y Acreditación (OCA)</t>
  </si>
  <si>
    <t xml:space="preserve">Esta actividad contribuye a mejorar la formación investigativa en los docentes.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</si>
  <si>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Servicio de capacitación a docentes juniors para el asesoramiento de trabajos de investigación y tesis.</t>
  </si>
  <si>
    <t xml:space="preserve">Los docentes junior requieren afianzar conocimientos en metodología de la investigación para asesorar a los estudiantes y bachilleres en sus trabajos de investigación y tesis, con buena base científica. Se espera que los docentes formen grupos, dentro del grupo o fuera de ello con otros docentes afines con la línea de investigación del proyecto a elaborar, para la elaboración de un proyecto tipo semilla y su presentación posterior a fuente de financiamiento. Se realizará un servicio de capacitación con especialistas en el tema y tendrá una duración aproximada de 10 semanas, en los que se tratarán los siguientes temas como: iIntroducción a la cultura de la investigación, Transferencia Tecnológica, El proceso de investigación, Metodología de la investigación, Redacción de trabajos académicos, Bibliometría, Difusión de los resultados de investigación, y Ofimática y aplicaciones para científicos. 
</t>
  </si>
  <si>
    <t>Servicio de capacitación a docentes en la redacción de artículos científicos de alto impacto para su ingreso a RENACYT.</t>
  </si>
  <si>
    <t xml:space="preserve">Las revistas científicas están clasificadas en distintas bases de datos según su factor de impacto, siendo las mejores Scopus y Web of Science. 
Para ser considerado Investigador RENACYT es necesario contar con un número mínimo de publicaciones en estas bases de datos. El 30% de los docentes UNALM está calificado como Investigador en categorías María Rostworowski o Carlos Monge Medrano; teniendo oportunidad de liderar proyectos de investigación. Muchos docentes tienen sus artículos científicos publicados en revistas científicas indexadas en base de datos de menor valoración. En ese sentido, se capacitará a estos docentes en la redacción de artículos científicos de alto impacto para su ingreso a RENACYT. Esta capacitación tendrá una duración aproximada de 12 semanas, con clases virtuales sincrónicas. Se organizará la capacitación en 2 grupos de aproximadamente 15 docentes cada uno. El producto final será el artículo listo para ser enviado a revista científica. 
</t>
  </si>
  <si>
    <t>Servicio de capacitación a docentes para elaborar propuestas de investigación e innovación a fondos concursables internacionales</t>
  </si>
  <si>
    <t xml:space="preserve">Fortalecer las capacidades de docentes para elaborar propuestas de investigación e innovación exitosas para acceder a fondos concursables de financiamiento internacional. Se espera que formen grupos de investigación que incluya investigadores de las instituciones sugeridas por la fuente de financiamiento internacional (por ejemplo: https://sites.nationalacademies.org/PGA/PEER/index.htm) o formar grupos con universidades o institutos peruanos o latinoamericanos. 
Esta capacitación tendrá una duración aproximada de 10 semanas. El producto final de esta capacitación es la propuesta de investigación lista para ser submitida. 
</t>
  </si>
  <si>
    <t xml:space="preserve">La investigación una función esencial de universidad, el cual a la fecha se encuentra en un proceso de institucionalización dentro de la universidad, a fin de mejorar los resultados de la investigación y hacer un mejor uso de los recursos destinados a la investigación se proponer desarrollar un plan de capacitación especializada para investigadores para potencializar las capacidades de 187 docentes ordinarios. 
</t>
  </si>
  <si>
    <t xml:space="preserve">Servicio de capacitación para el desarrollo de talleres de investigación científica para la comunidad académica. 
</t>
  </si>
  <si>
    <t>Adquisicion de materiales para el vivero forestal CESILMEF</t>
  </si>
  <si>
    <t xml:space="preserve">El vivero del centro de investigación en silvicultura y mejoramiento forestal (CESILMEF), a cargo de la facultad de ciencias forestales requiere de la adquisicion de materiales para enseñanza como: placas petris, crisol de vidrio con tapas, tenazas, cinbta diametrica, muestreadores y sondas de semilla, desecadores, mallas y termo higommetros. 
</t>
  </si>
  <si>
    <t xml:space="preserve">El vivero del centro de investigación en silvicultura y mejoramiento forestal (CESILMEF), a cargo de la facultad de ciencias forestales requiere de la adquisicion de materiales para enseñanza como: placas petris, crisol de vidrio con tapas, tenazas, cinbta diametrica, muestreadores y sondas de semilla, desecadores, mallas y termohigommetros, para la enseñanza universitaria. 
</t>
  </si>
  <si>
    <t xml:space="preserve">Contratación de Software para soporte en la gestión de investigación, a fin de mejorar los trabajos de investigación y garantizar los derechos de autor d de los investigadores se propone implementar la contratación de un sistema de revisión anti plagio . 
</t>
  </si>
  <si>
    <t xml:space="preserve">Servicio de contratación de software anti plagio. 
</t>
  </si>
  <si>
    <t xml:space="preserve">
El Centro de Idiomas de la UNT viene ofreciendo los servicios de enseñanza de idiomas en los niveles Básico, Intermedio y Avanzado a la comunidad universitaria de la UNT. Actualmente existe un limitado servicio académico del Centro de Idiomas en la ciudad Universitaria de la UNT, habiéndose identificado las causas principales: (a) Limitados e inadecuados ambientes académicos y complementarios, (b) Inadecuado e Insuficiente Equipamiento para actividades académicas y complementarias (c) Limitada Capacidad de Gestión del servicio. Esta problemática viene limitando el aporte del CIDUNT en el fortalecimiento académicos de sus egresados y en el desarrollo socioeconómico de la región y el país. 
</t>
  </si>
  <si>
    <t>1.610.942</t>
  </si>
  <si>
    <t xml:space="preserve">OBRA: DESIGNACION PARA PLAN DE VIGILANCIA, PREVENCION, Y CONTROL COVID 19, EN LA EJECUCION DE OBRA. 
</t>
  </si>
  <si>
    <t xml:space="preserve">Es necesario realizar el diseño del Plan Estratégico Institucional (PEI) de la UNAS 2022 - 2026, como un instrumento de gestión que identifica las estrategias de la entidad para lograr los objetivos de política. El PEI establece la hoja de ruta&amp;rdquo; para la toma de decisiones, fijando el marco de trabajo y las grandes líneas de actuación institucional que dinamizarán la UNAS en los próximos años, así contribuir a alcanzar los objetivos estratégicos del sector educación PESEM Educación. Esta acción esta alineada a la C.B.C.: 1, componente: 6 y el indicador: 7 del modelo de licenciamiento institucional, el cual contribuirá a la sostenibilidad y mejora de las C.B.C. para su renovación respectiva. 
</t>
  </si>
  <si>
    <t xml:space="preserve">Es necesario realizar el diseño del Plan Estratégico Institucional (PEI) de la UNAS 2022 - 2026, como un instrumento de gestión que identifica las estrategias de la entidad para lograr los objetivos de política. El PEI establece la hoja de ruta&amp;rdquo; para la toma de decisiones, fijando el marco de trabajo y las grandes líneas de actuación institucional que dinamizarán la UNAS en los próximos años, asi contribuir a alcanzar los objetivos estratégicos del sector educación PESEM Educación. Esta acción esta alineada a la C.B.C.: 1, componente: 6 y el indicador: 7 del modelo de licenciamiento institucional, el cual contribuirá a la sostenibilidad y mejora de las C.B.C. para su renovación respectiva. 
</t>
  </si>
  <si>
    <t xml:space="preserve">Esta actividad contribuye a mejorar la formación investigativa en alumnos . La formación en investigación promueve el desarrollo y la implementación de iniciativas relacionadas a investigaciones de alto impacto, fomenta la innovación y el emprendimiento en investigación y apoya la transferencia de los resultados obtenidos en investigaciones para la generación de conocimiento y tecnologías en beneficio de la sociedad. 
</t>
  </si>
  <si>
    <t>Servicio de Consultoría para el diseño del Software del Módulo del Sistema de Gestión de Calidad, dentro del Sistema central de la UNALM</t>
  </si>
  <si>
    <t>Oficina de Calidad y Acreditación</t>
  </si>
  <si>
    <t>ADQUISICIÓN DE DIVERSOS SOFTWARES QUE PERMITIRÁ LA MEJORA DE LA CALIDAD DE ENSEÑANZA Y APRENDIZAJE DE LA COMUNIDAD UNIVERISTARIA DE LA UNIVERSIDAD NACIONAL DE TRUJILLO</t>
  </si>
  <si>
    <t xml:space="preserve">DEBIDO A LA COYUNTURA ACTUAL DE ENSEÑANZA VIRTUAL, SE REQUIERE EL FORTALECIMIENTO DE UNA MEJOR FORMACION ACADEMICA LIGADA A LA BUSQUEDA DE COMPETITIVIDAD BASADA EN TECNOLOGIA DE SOFTWARE PARA LA MEJORA DE LA CALIDAD DE ENSEÑANZA Y APRENDIZAJE DE LA COMUNIDAD UNIVERISTARIA DE LA UNIVERSIDAD NACIONAL DE TRUJILLO. 
</t>
  </si>
  <si>
    <t>ALUMNOS DE LAS FACULTADES DE INGENIERÍA, CIENCIAS AGROPECUARIAS, ENFERMERÍA, FACULTADES VARIAS.</t>
  </si>
  <si>
    <t xml:space="preserve">COMPRA DE LICENCIAS DE SOFTWARE PARA LAS DIVERSAS FACULTADES DE LA UNT. COMO: LabVIEW, Matlab R2020b, Virtual Plant Y Promodel v.2010 
</t>
  </si>
  <si>
    <t xml:space="preserve">El presente proyecto ha sido elaborado en base a los requerimientos y necesidades de la población estudiantil de las especialidades de Ingeniería Económica y de Ingeniería Estadística, personal docente y administrativo de la facultad. 
Actualmente las escuelas profesionales de la facultad no cuentan con una infraestructura adecuada para el desarrollo de las actividades culturales complementarias a su carrera profesional, las cuales les permite desarrollar otras habilidades y experiencias interpersonales, que complementan a su formación académica. 
</t>
  </si>
  <si>
    <t xml:space="preserve">El desarrollo del presente proyecto beneficiara directamente a toda la población estudiantil, docentes y administrativos de las 2 escuelas profesionales de la facultad, permitiéndoles realizar actividades complementarias que le permitan el desarrollo interpersonal y de otro tipo de competencias para su desarrollo personal. 
Los beneficiarios del proyecto son los estudiantes de la FIEECS, quienes buscan condiciones adecuadas para llevar a cabo las actividades culturales y académicas. Este proceso funciona haciendo que los alumnos participen en cada evento en el cual adoptan diferentes papeles, toman nuevas responsabilidades y afrontando diversos problemas, para desarrollar nuevas habilidades que les serán de utilidad práctica a lo largo de su vida. 
Se determinó asignarle recursos debido a que el proyecto estaba programado culminarse en el presente año, pero que por la variación de precios en la adquisición de materiales importados corría el riesgo de no culminarse con las metas previstas, quedando su presupuesto deficitario establecido inicialmente, por lo cual se decidió asignarle recursos adicionales para su culminación, de lo contrario no sería culminado, ya que no está programado para el siguiente año. 
</t>
  </si>
  <si>
    <t xml:space="preserve">El Proyecto contempla el diseño e implementación de un sistema de control y automatización para el nuevo edificio de la Facultad de Ingeniería de Petróleo, Gas Natural y Petroquímica optimizando los recursos con el diseño de plataforma única, innovadora y segura, mejorando las condiciones para la enseñanza, investigación y la gestión. Comprende la adquisición e instalación de un sistema integral de corrientes débiles, que comprende la implementación de una red de datos, sistema de video vigilancia, control de accesos, sistema de detección de incendios y monitoreo por BMS, 
</t>
  </si>
  <si>
    <t xml:space="preserve">Los beneficiarios directos están formados por los alumnos de las dos especialidades de la Facultad de Ingeniería Petróleo y Petroquímica de la UNI. Estos estudiantes provienen mayormente del Departamento de Lima, los mismos que llevan cursos asociados al uso de los diferentes servicios que brinda el edificio. 
Esta edificación cuenta con tecnologías especializadas por lo cual la asignación es para adquirir sistemas de control, video conferencias, seguridad y automatización necesarios para su funcionamiento de aulas y de auditorio, contribuyendo a mejorar el nivel de enseñanza y de investigación. 
</t>
  </si>
  <si>
    <t xml:space="preserve">Ampliar, mejorar, modernizar la infraestructura de los ambientes de la EAP de Ingeniería Civil, dotándolo de equipamiento necesario para el adecuado desarrollo de las actividades académicas de la FIGMMG de la UNMSM 
</t>
  </si>
  <si>
    <t xml:space="preserve">Fortalecimiento e implementación de la EAP de Ingeniería Civil, Adquiriendo equipamiento necesario para el desarrollo adecuado de las cátedras del Programa Académico. 
</t>
  </si>
  <si>
    <t xml:space="preserve">
LA UNIVERSIDAD ACTUALMENTE CUANTA CON APROXIMADAMENTE 12,000 ESTUDIANTES Y 1500 USUARIOS ADICIONALES (DOCENTES Y ADMINISTRATIVOS). CON EL PASO DEL TIEMPO LA POBLACION ESTUDIANTIL CRECE AL IGUAL QUE LAS EXIGENCIAS, SOBRE TODO EN ESTOS TIEMPOS EN QUE EL TRABAJO REMOTO Y DEMAS ACTIVIDADES ACADEMICAS SE REALIZAN VIRTUALMENTE. POR ESTE MOTIVO SE DECIDE INVERTIR EN EL MANTENIMIENTO PREVENTIVO DE LOS POZOS A TIERRA, LO CUAL PERMITIRA PREVENIR CUALQUIER FALLA QUE SE PUEDA OCASIONAR Y ASI PROPORCIONAR UN OPTIMO SERVICIO A LOS ALUMNOS, DOCENTES Y PARA LA GESTION ACADEMICA. EL OBJETIVO ES OBTENER UNA RESISTENCIA ELECTRICA LO MAS BAJA POSIBLE PARA DERIVAR A TIERRA FENOMENOS ELECTRICOS, Y DE ESTA FORMA MANTENER OPERATIVOS LOS SERVIDORES Y LOS SISTEMAS DE INFORMACION QUE ALBERGAN, GARANTIZANDO DE ESTA MANERA EL SERVICIO ININTERRUMPIDO DE LOS SISTEMAS DE INFORMACION. EL SERVICIO COMPRENDE: MEDICION DEL OHMIAJE DEL POZO A TIERRA ANTES DEL MANTENIMIENTO (REGISTRO FOTOGRAFICO) / RETIRO DE PARTE DE LA TIERRA DE LA CAJA DE REGISTRO, DEJANDO PARTE DE LA VARILLA DESCUBIERTA / LIJADO DE LA VARILLA DE COBRE (ELECTRODO) O REEMPLAZO SI FUERA NECESARIO /CEPILLADO DEL EXTREMO DE CABLE QUE SE CONECTA A LA VARILLA / REEMPLAZO DEL CONECTOR DE COBRE VARILLA-CABLE TIPO AB / APLICACION DE 01 DOSIS DE GEL PARA TRATAMIENTO DE POZOS A TIERRA / REPOSICION DE LA TIERRA RETIRADA / LIMPIEZA Y ROTULADO DE LA TAPA DE REGISTRO CON PINTURA ESMALTE / REEMPLAZO DE LA SEÑALETICA SI NO EXISTIERA O ESTUVIERA DAÑADA / MEDICION DEL OHMIAJE DEL POZO A TIERRA DESPUES DEL MANTENIMIENTO (REGISTRO FOTOGRAFICO) / EL CERTIFICADO DEL PROTOCOLO DE PRUEBAS FIRMADO POR UN INGENIERO QUE ES ENTREGADO ENTRE 48 A 72 HORAS DESPUES HABER TERMINADO DEL MANTENIMIENTO. 
</t>
  </si>
  <si>
    <t xml:space="preserve">SERVICIOS DE MANTENIMIENTO 
</t>
  </si>
  <si>
    <t xml:space="preserve">Ampliar, mejorar, modernizar la infraestructura de los ambientes de los laboratorios de la Facultad de Ciencias Físicas, dotándolo de equipamiento necesario para el adecuado desarrollo de las actividades académicas de Pregrado. 
</t>
  </si>
  <si>
    <t xml:space="preserve">Fortalecimiento e implementación de los Laboratorios de la Facultad de Ciencias Físicas, Adquiriendo equipamiento necesario para el desarrollo adecuado de las cátedras de los Programas Académicos 
</t>
  </si>
  <si>
    <t>MEJORAMIENTO Y AMPLIACION DE LOS SERVICIOS ACADEMICOS Y ADMINISTRATIVOS DE LA FACULTAD DE MEDICINA</t>
  </si>
  <si>
    <t xml:space="preserve">EL PROYECTO DE INVERSION CON CODIGO 2412314, PERMITIRA LA CONSTRUCCION DE AMBIENTES PARA LA GESTION ACADEMICA EN FAVOR DE LA ESCUELA PROFESIONAL DE MEDICINA HUMANA Y LA ESCUELA PROFESIONAL DE ENFERMERIA DE LA FACULTAD DE MEDICINA, CUYOS BENEFICIARIOS SERA DE APROXIMADAMENTE 660 ESTUDIANTES. LA INFRAESTRUCTURA PREVISTA EN EL PROYECTO DE INVERSION ES DE 9802 M2, DE IGUAL FORMA INCLUYE LA IMPLEMENTACION DE EQUIPAMIENTO Y MOBILIARIO PARA LOS LABORATORIOS, TALLERES, AULAS, CENTRO DE COMPUTO, BIBLIOTECA Y AMBIENTES ACADEMICOS; ASIMISMO, ES IMPORTANTE SEÑALAR QUE, EN DICHA INVERSION SE HAN CONSIDERADO COMPONENTES QUE GUARDAN CONCORDANCIA Y COHERENCIA CON EL MODELO DE LICENCIAMIENTO DEL PROGRAMA DE PREGRADO DE MEDICINA. 
</t>
  </si>
  <si>
    <t>1.151.893</t>
  </si>
  <si>
    <t xml:space="preserve">Obra, equipamiento y mobiliario. 
</t>
  </si>
  <si>
    <t xml:space="preserve">Ampliar, mejorar, modernizar los servicios académicos y administrativos de la Facultad de Ciencias Biológicas, dotándolo de equipamiento necesario para el adecuado desarrollo de las actividades académicas de Pregrado, brindando un optimo soporte administrativo 
</t>
  </si>
  <si>
    <t xml:space="preserve">Fortalecimiento e implementación de los Servicios Administrativos y Académicos, Adquiriendo equipamiento necesario para el desarrollo adecuado de las cátedras del Programa Académico 
</t>
  </si>
  <si>
    <t xml:space="preserve">Adquisición de software de sistema integrado informático de gestión educativa, considerando que la UNSCH no cuenta con un repositorio. 
</t>
  </si>
  <si>
    <t>1.300.000</t>
  </si>
  <si>
    <t xml:space="preserve">Suscripción al servicio de la nube a fin de almacenar y preservar la información, considerando que la UNSCH no cuenta con un servidor virtual que almacene toda la información generada. 
</t>
  </si>
  <si>
    <t xml:space="preserve">Suscripción al servicio de la nube a fin de almacenar y preservar la información, considerando que la UNSCH no cuenta con un servidor virtual que almacene toda la información generada 
</t>
  </si>
  <si>
    <t xml:space="preserve">Contar con un sistema operativo para brindar so'porte correctivo que facilite una adecuda atención de las actividades académicas y administrativas a la comunidad universitaria. 
</t>
  </si>
  <si>
    <t xml:space="preserve">ADQUISICION DE UN SOFTWARE DE OFICINA VERSION PROFESIONAL PARA LA ATENCIÓN A TODA LA COMUNIDAD UNIVERSITARIA
</t>
  </si>
  <si>
    <t xml:space="preserve">
FORMULACION DE TDR 
PROCESO DE SELECCION 
CONTRATACION DEL SERVICIO 
</t>
  </si>
  <si>
    <t xml:space="preserve">Asegurar la continuidad del servicio educativono presencial a los estudiantes y mejorar la gestión académica y de investigación. 
</t>
  </si>
  <si>
    <t xml:space="preserve">Para la UNE, le resulta muy costosa e inviable renovar los servidores para atender las necesidades académicas y administrativas, las clases virtuales, los recursos de enseñanza. El más viable a menor costo es la alternativa de los servidores en la nube que ofrecen grandes ventajas sobre las opciones tradicionales de servidores compartidos o dedicados. 
Al optar por el alojamiento en la nube, se esta alquilando espacio de servidor virtual en lugar de alquilar o comprar servidores físicos. 
Las ventajas de alquilar servidores en la nuebe son: 
. Flexibilidad y escalabilidad. Se puede acceder a recursos adicionales cuando sea necesario. Esto es particularmente valioso para los clientes que tienen picos en el recurso requerido en ciertas épocas del año, o aquellos cuyo recurso es difícil de predecir. 
. Rentabilidad. Los costos continuos pueden mantenerse bajos ya que, mientras los recursos están disponibles cuando es necesario, los clientes solo pagan por lo que están usando en un momento determinado. Cuando este recurso ya no es necesario, se puede reducir de inmediato. 
. Confiabilidad. Los servidores en la nube son mucho más confiables que los servidores tradicionales. Debido a la cantidad de servidores disponibles, si hay problemas con algunos, el recurso se cambiará para que los usuarios no se vean afectados. 
</t>
  </si>
  <si>
    <t xml:space="preserve">Renovar los servidores para atender las necesidades académicas y administrativas, las clases virtuales, los recursos de enseñanza y asegurar la continuidad del servicio educativo no presencial a los estudiantes y mejorar la gestión académica y de investigación. 
</t>
  </si>
  <si>
    <t xml:space="preserve">La base de datos de la UNE actualmente se almacena en los servidores locales, expuesto a alto riesgo por fenómenos naturales, cortes frecuentes de servicio eléctrico, inestabilidad de servicio por la ubicación geográfica. Al adquirir esta licencia y los servicios en la nube de oracle, se garantiza la integridad de la información almacenada en las bases de datos, así como la disponibilidad de la misma, pues al no depender de los servidores físicos de la UNE no ocurrirán interrupciones en las transacciones de datos por falta de fluído eléctrico, daño en los servidores, etc. 
</t>
  </si>
  <si>
    <t xml:space="preserve">Garantizar la integridad de la información almacenada en las bases de datos, así como la disponibilidad de la misma y evitar el riesgo de ocurrencia de interrupciones en las transacciones de datos por falta de fluído eléctrico, daño en los servidores, etc. 
</t>
  </si>
  <si>
    <t xml:space="preserve">El respaldo de la información se realiza de manera manual toda vez que se produce cambio de proveedores de servicios con el alto riesgo de perder información. La UNE contará con una herramienta confiable y eficiente para respaldar la información tanto administrativa como académica y, así, evitar vulnerabilidades. Proporcionando backup, recuperación y replicación para las cargas de trabajo críticas, incluido VMware, AWS, Microsoft Azure, Windows, Linux, NAS, aplicaciones empresariales . Garantizar una protección contra ransomware. Reduzca el coste y la complejidad. 
</t>
  </si>
  <si>
    <t xml:space="preserve">Proporcionar backup, recuperación y replicación para las cargas de trabajo críticas que garantice una protección contra ransomware. Reduzca el coste respaldar la información tanto administrativa como académica y, así, evitar vulnerabilidades. 
</t>
  </si>
  <si>
    <t xml:space="preserve">Para verificar el logro de las competencias intermedias propuesto en nuevo modelo educativo de la UNE, se requiere de un sistema de detección precoz, predicción, evaluación formativa, motivación del estudiante, evitar retrasos y deserción. 
</t>
  </si>
  <si>
    <t xml:space="preserve">Mejorar la gestión académica y de investigación a través de un sistema de tección temprana del desempeño de los estudiantes y aplicar planes de mejora. 
</t>
  </si>
  <si>
    <t>Mantenimiento del laboratorio de TV universitaria online para el proceso de enseñanza aprendizaje de los estudiantes de la facultad de Ciencias de la Comunicación</t>
  </si>
  <si>
    <t xml:space="preserve">Mantenimiento y acondicionamiento de los ambientes del laboratorio de televisión: Set de TV, control maestro, salas de edición de Audio y vídeo, vestuario entre otras, para la mejora de la calidad y proceso de licenciamiento y acreditación de la facultad de Ciencias de la Comunicación 
</t>
  </si>
  <si>
    <t xml:space="preserve">El proyecto beneficiará a 353 estudiantes de Ciencias de la Comunicación, la misma que constituirá un soporte de enseñanza aprendizaje para los cursos de medios audiovisuales, publicidad u marketing por constituirse en un laboratorio de formación profesional dónde a su vez se realizan prácticas y actividades proyección social orientado a la población en general, dónde los estudiantes complementarán su formación integral. 
</t>
  </si>
  <si>
    <t xml:space="preserve">Construcción, Equipamiento e Implementación del Pabellón de Laboratorios de Investigación Cientifica y Tecnologica Facultades de Arquitectura, Ingenieria Civil, Electrica, Minas Mecanica, Metalurgia y Sistemas en la UNCP La poblacion beneficiaria esta conformada por alumnos, docentes y usuarios externos, siendo los alumnos la población mayoritaria procedentes del NSE, B, C y D, bajo la tutoria de sus padres el cual conllevara a la continuidad y culminación de sus estudios superiores.Denotandose una alta afluencia de alumnos de las instituciones educativas nacionales 
</t>
  </si>
  <si>
    <t xml:space="preserve">Equipamiento e Implementación del Pabellón de Laboratorios de Investigación Cientifica y Tecnologica Facultades de Arquitectura, Ingenieria Civil, Electrica, Minas Mecanica, Metalurgia y Sistemas en la UNCP 
</t>
  </si>
  <si>
    <t>24,0</t>
  </si>
  <si>
    <t xml:space="preserve">BRINDAR UN SERVICIO ADECUADO DE RED DE DATOS EN EL CAMPUS UNIVERSITARIO 
</t>
  </si>
  <si>
    <t>1.000.000</t>
  </si>
  <si>
    <t xml:space="preserve">
SERVIDOR PARA LA GESTION Y CONTROL DEL EQUIPAMIENTO DE RED, INCLUYE LINCENCIAS 
FIREWALL DE NUEVA GENERACION PARA DATA CENTER, INCLUYE LICENCIAS 
EQUIPO DE GESTION DE FIREWALL NGFW, INCLUYE LICENCIAS 
SERVIDOR DE ALMACENAMIENTO, INCLUYE LICENCIAS 
CABLE DE FIBRA OPTICA SM DE 12 HILOS, LSZH (ANTIROEDOR/CUBIERTAMETAL) OS2 
PIGTAIL FO LC SIMPLEX LSZH - 1MT 
PATCH CORD FO LC/LC DUPLEX 2m. LSZH 
BANDEJA DE FIBRA OPTICA DE ALTA DENSIDAD RACKEABLE DE 1 RU 
ORGANIZADOR PARA 12 EMPALMES DE FUSION CON MANGA DE PROTECCION 
PANEL FO CON 12 ACOPLADORES LC DUPLEX 
PANEL FO CON 6 ACOPLADORES LC DUPLEX 
CABLE DE FIBRA OPTICA MM EN 12 HILOS, LSZH (ANTIROEDOR/CUBIERTAMETAL) OM4 
PIGTAIL FO LC SIMPLEX LSZH - 1m. 
PATCH CORD FO LC/LC DUPLEX 2m. LSZH 
BANDEJA DE FIBRA OPTICA DE ALTA DENSIDAD RACKEABLE DE 1 RU 
ORGANIZADOR PARA 12 EMPALMES DE FUSION CON MANGA DE PROTECCION 
PANEL FO CON 12 ACOPLADORES LC DUPLEX 
PANEL FO CON 6 ACOPLADORES LC DUPLEX 
</t>
  </si>
  <si>
    <t>2442975-CREACION AUDITORIO DE LA FACULTAD DE INGENIERIA DE MINAS DE LA UNIVERSIDAD NACIONAL DE PIURA - CASTILLA - PIURA</t>
  </si>
  <si>
    <t xml:space="preserve">
BRINDAR INSTALACIONES INSTITUCIONALES ADECUADOS PARA EL BUEN DESARROLLO DE ACTIVIDADES ACADEMICAS, CULTURALES, SOCIALES 
</t>
  </si>
  <si>
    <t xml:space="preserve">
ADELANTO DIRECTO 
ADELANTO DE MATERIALES 
OBRAS PROVISIONALES 
TRABAJOS PRELIMINARES 
SEGURIDAD Y SALUD 
MOVIMIENTOS DE TIERRAS 
OBRAS DE CONCRETO SIMPLE 
ZAPATAS 
VIGAS DE CEMENTACION 
SOBRECIMIENTO ARMADO 
MUROS DE CONTENCION 
PLAN COVID AL 67% 
</t>
  </si>
  <si>
    <t>79.999.418</t>
  </si>
  <si>
    <t>SUM of TotalEfp</t>
  </si>
  <si>
    <t>Etiquetas de columna</t>
  </si>
  <si>
    <t>Etiquetas de fila</t>
  </si>
  <si>
    <t xml:space="preserve">2468211-ADQUISICION DE REFRIGERADOR O NEVERA PARA PROPÓSITOS GENERALES, MICROSCOPIO BINOCULAR, MICROSCOPIOS DE DISECCIÓN DE LUZ O DE ESTÉREO Y BALANZA ANALÍTICA; ADEMÁS DE OTROS ACTIVOS EN EL(LA) ESCUELAS ACADÉMICO PROFESIONALES DE ENFERMERÍA, AGRONOMÍA, </t>
  </si>
  <si>
    <t>2094328-CONSTRUCCION, EQUIPAMIENTO E IMPLEMENTACION DEL PABELLON DE LABORATORIOS DE INVESTIGACION CIENTIFICA Y TECNOLOGICA FACULTADES ARQUITECTURA, INGENIERIA CIVIL, ELECTRICA, MINAS, MECANICA, METALURGIA Y SISTEMAS DE LA UNCP CIUDAD UNIVERSITARIA - HUANC</t>
  </si>
  <si>
    <t>2438935-ADQUISICIÓN DE KITS DE EQUIPOS MÉDICOS DE LABORATORIO O DE CAMPO O PRODUCTOS RELACIONADOS; EN EL(LA) OPTIMIZACION DEL LABORATORIO DE BIOTECNOLOGIA DE LA UNIVERSIDAD NACIONAL HERMILIO VALDIZÁN,  DISTRITO DE PILLCO MARCA, PROVINCIA HUANUCO, DEPARTAM</t>
  </si>
  <si>
    <t>2431643-REMODELACIÓN DE SERVICIOS DE FORMACIÓN PEDAGÓGICA; EN EL(LA) PABELLON DE AULAS GUACAMAYO, LAS ORQUIDEAS, GALLITO DE LAS ROCAS DE LA UNIVERSIDAD NACIONAL AGRARIA DE LA SELVA EN LA LOCALIDAD TINGO MARIA, DISTRITO DE RUPA-RUPA, PROVINCIA LEONCIO PRAD</t>
  </si>
  <si>
    <t>Total 0066. FORMACION UNIVERSITARIA DE PREGRADO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</si>
</sst>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 #,##0.00_-;_-* &quot;-&quot;??_-;_-@"/>
    <numFmt numFmtId="165" formatCode="_-* #,##0_-;\-* #,##0_-;_-* &quot;-&quot;??_-;_-@"/>
    <numFmt numFmtId="167" formatCode="###\ ###\ ##0"/>
    <numFmt numFmtId="168" formatCode="0.0"/>
  </numFmts>
  <fonts count="18" x14ac:knownFonts="1">
    <font>
      <sz val="10"/>
      <color rgb="FF000000"/>
      <name val="Arial"/>
    </font>
    <font>
      <b/>
      <sz val="10"/>
      <name val="Arial"/>
    </font>
    <font>
      <sz val="10"/>
      <name val="Arial"/>
    </font>
    <font>
      <b/>
      <sz val="10"/>
      <color rgb="FF000000"/>
      <name val="Arial"/>
    </font>
    <font>
      <sz val="10"/>
      <name val="Arial"/>
    </font>
    <font>
      <b/>
      <sz val="9"/>
      <color rgb="FF000000"/>
      <name val="Arial"/>
    </font>
    <font>
      <sz val="9"/>
      <color rgb="FF000000"/>
      <name val="Arial"/>
    </font>
    <font>
      <b/>
      <sz val="10"/>
      <color rgb="FFFF0000"/>
      <name val="Arial"/>
    </font>
    <font>
      <b/>
      <sz val="14"/>
      <color rgb="FF000000"/>
      <name val="Arial"/>
    </font>
    <font>
      <b/>
      <sz val="9"/>
      <name val="Arial"/>
    </font>
    <font>
      <sz val="10"/>
      <name val="Arial"/>
    </font>
    <font>
      <sz val="10"/>
      <name val="Calibri"/>
    </font>
    <font>
      <sz val="12"/>
      <name val="Arial"/>
    </font>
    <font>
      <b/>
      <sz val="12"/>
      <name val="Arial"/>
    </font>
    <font>
      <b/>
      <sz val="11"/>
      <color rgb="FF000000"/>
      <name val="Calibri"/>
    </font>
    <font>
      <sz val="11"/>
      <color rgb="FF000000"/>
      <name val="Calibri"/>
    </font>
    <font>
      <sz val="11"/>
      <color rgb="FFFF0000"/>
      <name val="Calibri"/>
    </font>
    <font>
      <sz val="10"/>
      <color rgb="FFFF0000"/>
      <name val="Arial"/>
    </font>
  </fonts>
  <fills count="6">
    <fill>
      <patternFill patternType="none"/>
    </fill>
    <fill>
      <patternFill patternType="gray125"/>
    </fill>
    <fill>
      <patternFill patternType="solid">
        <fgColor rgb="FFD9D9D9"/>
        <bgColor rgb="FFD9D9D9"/>
      </patternFill>
    </fill>
    <fill>
      <patternFill patternType="solid">
        <fgColor rgb="FFDEEAF6"/>
        <bgColor rgb="FFDEEAF6"/>
      </patternFill>
    </fill>
    <fill>
      <patternFill patternType="solid">
        <fgColor rgb="FFFFFF00"/>
        <bgColor rgb="FFFFFF00"/>
      </patternFill>
    </fill>
    <fill>
      <patternFill patternType="solid">
        <fgColor rgb="FFFFFFFF"/>
        <bgColor rgb="FFFFFFFF"/>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999999"/>
      </top>
      <bottom/>
      <diagonal/>
    </border>
    <border>
      <left/>
      <right/>
      <top style="thin">
        <color rgb="FF999999"/>
      </top>
      <bottom/>
      <diagonal/>
    </border>
    <border>
      <left/>
      <right/>
      <top style="thin">
        <color rgb="FF999999"/>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CCCCC"/>
      </left>
      <right style="medium">
        <color rgb="FFCCCCCC"/>
      </right>
      <top style="medium">
        <color rgb="FFCCCCCC"/>
      </top>
      <bottom style="medium">
        <color rgb="FFCCCCCC"/>
      </bottom>
      <diagonal/>
    </border>
    <border>
      <left style="thin">
        <color indexed="65"/>
      </left>
      <right/>
      <top style="thin">
        <color indexed="65"/>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87">
    <xf numFmtId="0" fontId="0" fillId="0" borderId="0" xfId="0" applyFont="1" applyAlignment="1"/>
    <xf numFmtId="165" fontId="2" fillId="0" borderId="0" xfId="0" applyNumberFormat="1" applyFont="1"/>
    <xf numFmtId="0" fontId="3" fillId="0" borderId="0" xfId="0" applyFont="1"/>
    <xf numFmtId="165" fontId="3" fillId="0" borderId="0" xfId="0" applyNumberFormat="1" applyFont="1"/>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5" fontId="5" fillId="2" borderId="5"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165" fontId="2" fillId="0" borderId="1" xfId="0" applyNumberFormat="1" applyFont="1" applyBorder="1"/>
    <xf numFmtId="165" fontId="1" fillId="0" borderId="0" xfId="0" applyNumberFormat="1" applyFont="1"/>
    <xf numFmtId="9" fontId="2" fillId="0" borderId="1" xfId="0" applyNumberFormat="1" applyFont="1" applyBorder="1"/>
    <xf numFmtId="165" fontId="7" fillId="0" borderId="0" xfId="0" applyNumberFormat="1" applyFont="1"/>
    <xf numFmtId="0" fontId="0" fillId="0" borderId="0" xfId="0" applyFont="1"/>
    <xf numFmtId="3" fontId="2" fillId="0" borderId="0" xfId="0" applyNumberFormat="1" applyFont="1"/>
    <xf numFmtId="3" fontId="2" fillId="0" borderId="1" xfId="0" applyNumberFormat="1" applyFont="1" applyBorder="1"/>
    <xf numFmtId="0" fontId="8" fillId="0" borderId="12" xfId="0" applyFont="1" applyBorder="1" applyAlignment="1">
      <alignment horizontal="center"/>
    </xf>
    <xf numFmtId="0" fontId="0" fillId="0" borderId="12" xfId="0" applyFont="1" applyBorder="1"/>
    <xf numFmtId="0" fontId="9" fillId="3" borderId="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2" fillId="0" borderId="1" xfId="0" applyFont="1" applyBorder="1" applyAlignment="1">
      <alignment horizontal="left"/>
    </xf>
    <xf numFmtId="164" fontId="10" fillId="0" borderId="1" xfId="0" applyNumberFormat="1" applyFont="1" applyBorder="1"/>
    <xf numFmtId="164" fontId="0" fillId="0" borderId="0" xfId="0" applyNumberFormat="1" applyFont="1"/>
    <xf numFmtId="43" fontId="0" fillId="0" borderId="0" xfId="0" applyNumberFormat="1" applyFont="1"/>
    <xf numFmtId="165" fontId="3" fillId="3" borderId="1" xfId="0" applyNumberFormat="1" applyFont="1" applyFill="1" applyBorder="1" applyAlignment="1">
      <alignment vertical="center"/>
    </xf>
    <xf numFmtId="164" fontId="1" fillId="3" borderId="1" xfId="0" applyNumberFormat="1" applyFont="1" applyFill="1" applyBorder="1" applyAlignment="1">
      <alignment vertical="center"/>
    </xf>
    <xf numFmtId="0" fontId="0" fillId="0" borderId="0" xfId="0" applyFont="1" applyAlignment="1">
      <alignment vertical="center"/>
    </xf>
    <xf numFmtId="0" fontId="11" fillId="0" borderId="0" xfId="0" applyFont="1"/>
    <xf numFmtId="164" fontId="2" fillId="0" borderId="0" xfId="0" applyNumberFormat="1" applyFont="1"/>
    <xf numFmtId="165" fontId="0" fillId="0" borderId="0" xfId="0" applyNumberFormat="1" applyFont="1"/>
    <xf numFmtId="0" fontId="12" fillId="0" borderId="0" xfId="0" applyFont="1"/>
    <xf numFmtId="164" fontId="12" fillId="0" borderId="0" xfId="0" applyNumberFormat="1" applyFont="1"/>
    <xf numFmtId="0" fontId="13" fillId="0" borderId="0" xfId="0" applyFont="1"/>
    <xf numFmtId="49" fontId="14" fillId="0" borderId="12" xfId="0" applyNumberFormat="1" applyFont="1" applyBorder="1" applyAlignment="1">
      <alignment horizontal="left" vertical="center"/>
    </xf>
    <xf numFmtId="49" fontId="14" fillId="0" borderId="12" xfId="0" applyNumberFormat="1" applyFont="1" applyBorder="1" applyAlignment="1">
      <alignment horizontal="right" vertical="center"/>
    </xf>
    <xf numFmtId="3" fontId="14" fillId="0" borderId="12" xfId="0" applyNumberFormat="1" applyFont="1" applyBorder="1" applyAlignment="1">
      <alignment horizontal="right" vertical="center"/>
    </xf>
    <xf numFmtId="49" fontId="14" fillId="4" borderId="12" xfId="0" applyNumberFormat="1" applyFont="1" applyFill="1" applyBorder="1" applyAlignment="1">
      <alignment horizontal="left" vertical="center"/>
    </xf>
    <xf numFmtId="49" fontId="15" fillId="0" borderId="0" xfId="0" applyNumberFormat="1" applyFont="1" applyAlignment="1">
      <alignment horizontal="left" vertical="center"/>
    </xf>
    <xf numFmtId="49" fontId="0" fillId="0" borderId="0" xfId="0" applyNumberFormat="1" applyFont="1" applyAlignment="1">
      <alignment horizontal="left" vertical="center"/>
    </xf>
    <xf numFmtId="167" fontId="15" fillId="0" borderId="0" xfId="0" applyNumberFormat="1" applyFont="1" applyAlignment="1">
      <alignment horizontal="right" vertical="center"/>
    </xf>
    <xf numFmtId="3" fontId="15" fillId="0" borderId="0" xfId="0" applyNumberFormat="1" applyFont="1" applyAlignment="1">
      <alignment horizontal="right" vertical="center"/>
    </xf>
    <xf numFmtId="168" fontId="15" fillId="0" borderId="0" xfId="0" applyNumberFormat="1" applyFont="1" applyAlignment="1">
      <alignment horizontal="right" vertical="center"/>
    </xf>
    <xf numFmtId="49" fontId="16" fillId="4" borderId="12" xfId="0" applyNumberFormat="1" applyFont="1" applyFill="1" applyBorder="1" applyAlignment="1">
      <alignment horizontal="left" vertical="center"/>
    </xf>
    <xf numFmtId="49" fontId="17" fillId="4" borderId="12" xfId="0" applyNumberFormat="1" applyFont="1" applyFill="1" applyBorder="1" applyAlignment="1">
      <alignment horizontal="left" vertical="center"/>
    </xf>
    <xf numFmtId="0" fontId="14" fillId="5" borderId="18" xfId="0" applyFont="1" applyFill="1" applyBorder="1" applyAlignment="1">
      <alignment vertical="center" wrapText="1"/>
    </xf>
    <xf numFmtId="0" fontId="14" fillId="5" borderId="18" xfId="0" applyFont="1" applyFill="1" applyBorder="1" applyAlignment="1">
      <alignment horizontal="right" vertical="center" wrapText="1"/>
    </xf>
    <xf numFmtId="0" fontId="15" fillId="0" borderId="18" xfId="0" applyFont="1" applyBorder="1" applyAlignment="1">
      <alignment vertical="center" wrapText="1"/>
    </xf>
    <xf numFmtId="0" fontId="15" fillId="0" borderId="18" xfId="0" applyFont="1" applyBorder="1" applyAlignment="1">
      <alignment horizontal="right" vertical="center" wrapText="1"/>
    </xf>
    <xf numFmtId="0" fontId="15" fillId="0" borderId="18" xfId="0" applyFont="1" applyBorder="1" applyAlignment="1">
      <alignment vertical="center"/>
    </xf>
    <xf numFmtId="0" fontId="11" fillId="0" borderId="18" xfId="0" applyFont="1" applyBorder="1" applyAlignment="1">
      <alignment wrapText="1"/>
    </xf>
    <xf numFmtId="0" fontId="2" fillId="0" borderId="18" xfId="0" applyFont="1" applyBorder="1" applyAlignment="1">
      <alignment horizontal="right" wrapText="1"/>
    </xf>
    <xf numFmtId="0" fontId="0" fillId="0" borderId="19" xfId="0" pivotButton="1" applyFont="1" applyBorder="1" applyAlignment="1"/>
    <xf numFmtId="0" fontId="0" fillId="0" borderId="20" xfId="0" pivotButton="1" applyFont="1" applyBorder="1" applyAlignment="1"/>
    <xf numFmtId="0" fontId="0" fillId="0" borderId="21" xfId="0" applyFont="1" applyBorder="1" applyAlignment="1"/>
    <xf numFmtId="0" fontId="0" fillId="0" borderId="22" xfId="0" pivotButton="1" applyFont="1" applyBorder="1" applyAlignment="1"/>
    <xf numFmtId="0" fontId="0" fillId="0" borderId="22" xfId="0" applyFont="1" applyBorder="1" applyAlignment="1"/>
    <xf numFmtId="49" fontId="0" fillId="0" borderId="20" xfId="0" applyNumberFormat="1" applyFont="1" applyBorder="1" applyAlignment="1"/>
    <xf numFmtId="0" fontId="0" fillId="0" borderId="22" xfId="0" applyNumberFormat="1" applyFont="1" applyBorder="1" applyAlignment="1"/>
    <xf numFmtId="0" fontId="0" fillId="0" borderId="23" xfId="0" applyFont="1" applyBorder="1" applyAlignment="1"/>
    <xf numFmtId="49" fontId="0" fillId="0" borderId="24" xfId="0" applyNumberFormat="1" applyFont="1" applyBorder="1" applyAlignment="1"/>
    <xf numFmtId="0" fontId="0" fillId="0" borderId="25" xfId="0" applyNumberFormat="1" applyFont="1" applyBorder="1" applyAlignment="1"/>
    <xf numFmtId="49" fontId="0" fillId="0" borderId="26" xfId="0" applyNumberFormat="1" applyFont="1" applyBorder="1" applyAlignment="1"/>
    <xf numFmtId="0" fontId="0" fillId="0" borderId="27" xfId="0" applyFont="1" applyBorder="1" applyAlignment="1"/>
    <xf numFmtId="0" fontId="0" fillId="0" borderId="28" xfId="0" applyNumberFormat="1" applyFont="1" applyBorder="1" applyAlignment="1"/>
    <xf numFmtId="0" fontId="0" fillId="0" borderId="28" xfId="0" pivotButton="1" applyFont="1" applyBorder="1" applyAlignment="1"/>
    <xf numFmtId="49" fontId="0" fillId="0" borderId="28" xfId="0" applyNumberFormat="1" applyFont="1" applyBorder="1" applyAlignment="1"/>
    <xf numFmtId="0" fontId="3" fillId="0" borderId="2" xfId="0" applyFont="1" applyBorder="1" applyAlignment="1">
      <alignment horizontal="center"/>
    </xf>
    <xf numFmtId="0" fontId="4" fillId="0" borderId="3" xfId="0" applyFont="1" applyBorder="1"/>
    <xf numFmtId="0" fontId="4" fillId="0" borderId="4" xfId="0" applyFont="1" applyBorder="1"/>
    <xf numFmtId="0" fontId="9" fillId="3" borderId="2" xfId="0" applyFont="1" applyFill="1" applyBorder="1" applyAlignment="1">
      <alignment horizontal="center" vertical="center"/>
    </xf>
    <xf numFmtId="0" fontId="4" fillId="0" borderId="14" xfId="0" applyFont="1" applyBorder="1"/>
    <xf numFmtId="0" fontId="9" fillId="3" borderId="2" xfId="0" applyFont="1" applyFill="1" applyBorder="1" applyAlignment="1">
      <alignment horizontal="center" vertical="center" wrapText="1"/>
    </xf>
    <xf numFmtId="0" fontId="8" fillId="0" borderId="6" xfId="0" applyFont="1" applyBorder="1" applyAlignment="1">
      <alignment horizontal="center"/>
    </xf>
    <xf numFmtId="0" fontId="4" fillId="0" borderId="7" xfId="0" applyFont="1" applyBorder="1"/>
    <xf numFmtId="0" fontId="4" fillId="0" borderId="8" xfId="0" applyFont="1" applyBorder="1"/>
    <xf numFmtId="0" fontId="8" fillId="0" borderId="9" xfId="0" applyFont="1" applyBorder="1" applyAlignment="1">
      <alignment horizontal="center"/>
    </xf>
    <xf numFmtId="0" fontId="4" fillId="0" borderId="10" xfId="0" applyFont="1" applyBorder="1"/>
    <xf numFmtId="0" fontId="4" fillId="0" borderId="11" xfId="0" applyFont="1" applyBorder="1"/>
    <xf numFmtId="0" fontId="9" fillId="3" borderId="13" xfId="0" applyFont="1" applyFill="1" applyBorder="1" applyAlignment="1">
      <alignment horizontal="center" vertical="center"/>
    </xf>
    <xf numFmtId="0" fontId="4" fillId="0" borderId="15" xfId="0" applyFont="1" applyBorder="1"/>
    <xf numFmtId="0" fontId="4" fillId="0" borderId="17" xfId="0" applyFont="1" applyBorder="1"/>
    <xf numFmtId="0" fontId="9" fillId="3"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514350</xdr:colOff>
      <xdr:row>2</xdr:row>
      <xdr:rowOff>9525</xdr:rowOff>
    </xdr:from>
    <xdr:ext cx="8353425" cy="21621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Arevalo Delgado, Christian" refreshedDate="44651.557658449077" refreshedVersion="5" recordCount="637">
  <cacheSource type="worksheet">
    <worksheetSource ref="A1:AC638" sheet="ProyectoMejora Modificado"/>
  </cacheSource>
  <cacheFields count="29">
    <cacheField name="Siglas_Pliego" numFmtId="49">
      <sharedItems/>
    </cacheField>
    <cacheField name="Nombre_Pliego" numFmtId="49">
      <sharedItems/>
    </cacheField>
    <cacheField name="Pliego" numFmtId="49">
      <sharedItems count="45">
        <s v="539. U.N. MICAELA BASTIDAS DE APURIMAC"/>
        <s v="525. U.N. HERMILIO VALDIZAN"/>
        <s v="531. U.N. JORGE BASADRE GROHMANN"/>
        <s v="514. U.N. DE INGENIERIA"/>
        <s v="524. U.N. FEDERICO VILLARREAL"/>
        <s v="548. U.N. DE FRONTERA"/>
        <s v="544. U.N. JOSE MARIA ARGUEDAS"/>
        <s v="558. U. N. AUTONOMA DE TAYACAJA DANIEL HERNANDEZ MORILL"/>
        <s v="519. U.N. DE LA AMAZONIA PERUANA"/>
        <s v="557. U.N. AUTONOMA DE ALTO AMAZONAS"/>
        <s v="550. U.N. AUTONOMA DE CHOTA"/>
        <s v="528. U.N. DE EDUCACION ENRIQUE GUZMAN Y VALLE"/>
        <s v="553. U. N. AUTÓNOMA ALTOANDINA DE TARMA"/>
        <s v="510. U.N. MAYOR DE SAN MARCOS"/>
        <s v="529. U.N. DEL CALLAO"/>
        <s v="518. U.N. AGRARIA LA MOLINA"/>
        <s v="547. U.N. DE CAÑETE"/>
        <s v="513. U.N. DE SAN AGUSTIN"/>
        <s v="533. U.N. DE SAN MARTIN"/>
        <s v="532. U.N. SANTIAGO ANTUNEZ DE MAYOLO"/>
        <s v="534. U.N. DE UCAYALI"/>
        <s v="551. U.N. INTERCULTURAL DE LA SELVA CENTRAL JUAN SANTOS"/>
        <s v="542. U.N. INTERCULTURAL DE LA AMAZONIA"/>
        <s v="526. U.N. AGRARIA DE LA SELVA"/>
        <s v="521. U.N. DE PIURA"/>
        <s v="535. U.N. DE TUMBES"/>
        <s v="517. U.N. DEL CENTRO DEL PERU"/>
        <s v="537. U.N. DE HUANCAVELICA"/>
        <s v="520. U.N. DEL ALTIPLANO"/>
        <s v="536. U.N. DEL SANTA"/>
        <s v="556. U.N. INTERCULTURAL DE QUILLABAMBA"/>
        <s v="512. U.N. DE TRUJILLO"/>
        <s v="543. U.N. TECNOLOGICA DE LIMA SUR"/>
        <s v="552. U.N. DE JULIACA"/>
        <s v="555. U.N. INTERCULTURAL FABIOLA SALAZAR LEGUIA DE BAGUA"/>
        <s v="541. U.N. TORIBIO RODRIGUEZ DE MENDOZA DE AMAZONAS"/>
        <s v="549. U.N. DE BARRANCA"/>
        <s v="545. U.N. DE MOQUEGUA"/>
        <s v="554. U.N. AUTÓNOMA DE HUANTA"/>
        <s v="546. U.N. DE JAEN"/>
        <s v="530. U.N. JOSE FAUSTINO SANCHEZ CARRION"/>
        <s v="516. U.N. SAN CRISTOBAL DE HUAMANGA"/>
        <s v="538. U.N. AMAZONICA DE MADRE DE DIOS"/>
        <s v="511. U.N. DE SAN ANTONIO ABAD DEL CUSCO"/>
        <s v="522. U.N. DE CAJAMARCA"/>
      </sharedItems>
    </cacheField>
    <cacheField name="CodigoProyecto" numFmtId="167">
      <sharedItems containsSemiMixedTypes="0" containsString="0" containsNumber="1" containsInteger="1" minValue="6" maxValue="471"/>
    </cacheField>
    <cacheField name="Nombre_Proyecto" numFmtId="49">
      <sharedItems/>
    </cacheField>
    <cacheField name="Descripcion_Proyecto" numFmtId="49">
      <sharedItems/>
    </cacheField>
    <cacheField name="Objetivo" numFmtId="49">
      <sharedItems/>
    </cacheField>
    <cacheField name="Lineamiento" numFmtId="49">
      <sharedItems/>
    </cacheField>
    <cacheField name="Responsable_Areas_Usuarias" numFmtId="49">
      <sharedItems/>
    </cacheField>
    <cacheField name="Area_Usuarios_Beneficiarios" numFmtId="49">
      <sharedItems/>
    </cacheField>
    <cacheField name="Total_Proyecto_Mejora" numFmtId="3">
      <sharedItems containsSemiMixedTypes="0" containsString="0" containsNumber="1" minValue="2500" maxValue="4768665.34"/>
    </cacheField>
    <cacheField name="Rubro" numFmtId="49">
      <sharedItems count="2">
        <s v="Actividad"/>
        <s v="Inversion"/>
      </sharedItems>
    </cacheField>
    <cacheField name="Actividad/Inversion" numFmtId="49">
      <sharedItems count="511">
        <s v="Adquisición de materiales e insumos para los laboratorios de la Escuela  Profesional de Ing. Informatica y Sistemas"/>
        <s v="Adquisición de materiales e insumos para los laboratorios de la Escuela  Profesional de Ing. Minas-Abancay_x000a_"/>
        <s v="Adquisición de materiales e insumos para los laboratorios de la Escuela  Profesional de Ing. Minas - Haquira"/>
        <s v="Adquisición de materiales e insumos para los laboratorios de la Escuela  Profesional de Ing. Ing. Agroecológica y Desarrollo Rural"/>
        <s v="Adquisición de materiales e insumos para los laboratorios de la Escuela  Profesional de Administración-Abancay"/>
        <s v="Adquisición de materiales e insumos para los laboratorios de la Escuela  Profesional de   Administración-Tambobamba"/>
        <s v="Adquisición de materiales e insumos para los laboratorios de la Escuela  Profesional de Ing. Ciencia Política y Gobernabilidad"/>
        <s v="Adquisición de materiales e insumos para los laboratorios de la Escuela Profesional de Educación Inicial Intercultural Bilingue: Primera y Segunda Infancia."/>
        <s v="Adquisición de materiales e insumos para los laboratorios de la Escuela  Profesional de Ing. Civil"/>
        <s v="Adquisición de materiales e insumos para los laboratorios de la Escuela  Profesional de Medicina Veterinaria y Zootecnia."/>
        <s v="Adquisición de materiales e insumos para los laboratorios de la Escuela  Profesional de Ing. Agroindustrial"/>
        <s v="ADQUISICION DE SOFTWARE PARA ANALSIS ESTADISTICO"/>
        <s v="ADQUISICION DE SOFTWARE PARA PROGRAMACION LINEAL"/>
        <s v="ADQUISICION DE SOFTWARE DE SIMULACION DE SISTEMAS"/>
        <s v="ADQUISICION DE SOFTWARE DE PROCESOS"/>
        <s v="CONSULTORIA PARA EL FORTALECIMIENTO DE COMPETENCIAS DE LOS DOCENTES "/>
        <s v="Capacitación docente 2021 por Carrera Profesionales "/>
        <s v="Capacitación docente a nivel institucional"/>
        <s v="Adquisición de licencia de Microsoft."/>
        <s v="Adquisición de licencias de software:_x000a_-CAMTASIA_x000a_-ZOOM_x000a_-GOOGLE MEET_x000a_-MATLAB_x000a_-ADOBE ILUSTRATOR y ADOBE PHOTOSHOP_x000a_-SPSS_x000a_-ARCGIS_x000a_-WOLFRAM MATHEMATICA_x000a_-SNAGIT EDITOR_x000a_-AMAZON WORKSPACES_x000a_-AMAZON EC2 (UNI Virtual)_x000a_-AMAZON EC2 (Portal UNI)_x000a_-AMAZON GLACIER_x000a_-CISCO S"/>
        <s v="P1: MEJORAMIENTO DE ILUMINACIÓN EN AMBIENTES ACADÉMICOS"/>
        <s v="P2: SERVICIO DE MEJORAMIENTO DE CARPINTERIA METÁLICA"/>
        <s v="P3: SERVICIO DE MEJORAMIENTO DE CARPINTERÍA DE MADERA"/>
        <s v="P4: RECUPERACIÓN DE PARANINFO Y ACCESIBILIDAD"/>
        <s v="P5: ACONDICIONAMIE TO DE BAÑOS"/>
        <s v="P6: MEJORAMIENTO DE LABORATORIOS y TALLERES"/>
        <s v="P7: ACONDICIONAMIENTO DE  CONTROL ACADÉMICO"/>
        <s v="P8: REPARACIÓN  DE LABORATORIOS"/>
        <s v="P9: ACONDICIONAMIENTO DE LABORATORIOS"/>
        <s v="P10: SERVICIO DE PINTADO DE PABELLONES  A, B  Y ADMINISTRATIVO"/>
        <s v="P11: SERVICIO DE ACONDICIONAMIENTO EN AMBIENTES DE LABORATORIOS"/>
        <s v="P12: SERVICIO DE CAMBIO COBERTURA LOSA MULTIUSOS"/>
        <s v="P13: MEJORAMIENTO  DE ILUMINACIÓN DE AMBIENTES"/>
        <s v="P14: SERVICIO DE MEJORAMIENTO DE BAÑOS"/>
        <s v="P15: MEJORAMIENTO DE LABORATORIOS EN FACULTADES"/>
        <s v="P16: SERVICIO DE REPARACIÓN TECHO ARCHIVO CENTRAL"/>
        <s v="P17: ACONDICIONAMIENTO DE BAÑOS EN PABELLONES"/>
        <s v="P18: SERVICIO DE REPARACIÓN DE TECHO DE AMBIENTE DE GESTIÓN ACADÉMICA"/>
        <s v="P19: ADQUISICIÓN DE MOBILIARIO PARA EL COMEDOR UNVIERSITARIO DEL LOCAL SL04"/>
        <s v="P20: ADQUISICIÓN DE MOBILIARIO PARA LABORATORIO DEL LOCAL SL07"/>
        <s v="P21: ADQUISICIÓN DE MOBILIARIO PARA LABORATORIO DEL LOCAL SL10"/>
        <s v="P22: AUTOMATIZACIÓN DE LA GESTIÓN DE SERVICIOS DE TI."/>
        <s v="P23: SERVICIO DE MANTENIMIENTO DEL CUARTO DE COMUNICACIONES"/>
        <s v="P24: SERVICIO DE DIGITALIZACIÓN E INDEXACIÓN DEL ARCHIVO GENERAL DE LA UNFV"/>
        <s v="P25: CONSULTORÍA PARA LA ELABORACION DE LOS DOCUMENTOS DE GESTIÓN DEL GOBIERNO DIGITAL DE LA UNFV"/>
        <s v="P26: CONCURSO CON FINANCIAMIENTO DE PROYECTOS DE INVESTIGACIÓN PARA COMUNIDADES DEL CONOCIMIENTO DEBIDAMENTE ACREDITADOS"/>
        <s v="P27: CONCURSO DE FINANCIAMIENTO DE PROYECTOS PARA DOCENTES CALIFICADOS COMO INVESTIGADORES RENACYT"/>
        <s v="P28: CONCURSO DE SUBVENCIÓN DE TRABAJOS ACADÉMICOS Y TESIS PARA LA GRADUACIÓN OPORTUNA"/>
        <s v="P29: SERVICIO DE PUBLICACIÓN EN REVISTAS INDEXADAS (ARTICLE PROCESSING CHARGE)"/>
        <s v="P30: SERVICIO DE ADECUACIÓN DE LA REVISTA CÁTEDRA VILLARREAL A LOS ESTÁNDARES DE LATINDEX 2.0, OJS 3.3 Y SCIELO"/>
        <s v="P31: EQUIPAMIENTO PARA FORTALECER EL SISTEMA DE INVESTIGACIÓN"/>
        <s v="P32: EQUIPAMIENTO PARA LABORATORIOS DE DE INVESTIGACIÓN"/>
        <s v="2378430-MEJORAMIENTO DE LAS CONDICIONES DE ACCESIBILIDAD PARA PERSONAS CON DISCAPACIDAD EN EL PREDIO N° 16 DE LA UNFV-LIMA"/>
        <s v="Servicio de acceso a base de datos"/>
        <s v="ACTUALIZACION DE LOS PLAN DE ESTUDIOS"/>
        <s v="IMPLEMENTACION DEL SISTEMA DE GESTION"/>
        <s v="SERVICIO DE CONSULTORÍA PARA LA ACTUALIZACION DEL MODELO EDUCATIVO"/>
        <s v="2195296-AMPLIACION Y MEJORAMIENTO DEL SERVICIO DE AGUA POTABLE Y ALCANTARILLADO DE LA CIUDAD UNIVERSITARIA CCOYAHUACHO DE LA UNIVERSIDAD NACIONAL JOSÉ MARÍA ARGUEDAS, DISTRITO DE SAN JERÓNIMO, PROVINCIA DE ANDAHUAYLAS-APURÍMAC"/>
        <s v="MANTENIMIENTO DE LABORATORIOS"/>
        <s v="2350650-CREACION DEL SERVICIO DEL PROGRAMA DE ESTUDIOS GENERALES DE FORMACION PREGRADO DE LA UNIVERSIDAD NACIONAL AUTONOMA DE TAYACAJA DANIEL HERNANDEZ MORILLO, DISTRITO DE AHUAYCHA - PROVINCIA DE TAYACAJA - REGIÓN HUANCAVELICA"/>
        <s v="&quot;SERVICIO DE MANTENIMIENTO DE LA INFRAESTRUCTURA  DE LA FACULTAD DE AGRONOMIA  DE LA UNIVERSIDAD NACIONAL DE LA AMAZONIA PERUANA (UNAP)-LORETO&quot;"/>
        <s v="Adecuación de laboratorios para invest. de pregrado"/>
        <s v="Elab. Plan Prevención y Estimación de Riesgos"/>
        <s v="OBRAS Y TRABAJOS PRELIMINARES, SEGURIDAD Y SALUD EN LA EJECUCIÓN DEL MANTENIMIENTO"/>
        <s v="MANTENIMIENTO ARQUITECTÓNICO "/>
        <s v="MANTENIMIENTO ELÉCTRICO"/>
        <s v="MANTENIMIENTO ARQUITECTÓNICO"/>
        <s v="MANTENIMIENTO SANITARIO"/>
        <s v="Estudio de demanda social y mercado ocupacional de las 34 carreras profesionales de la UNJBG "/>
        <s v="Seguimiento al graduado y egresado 2019 - 2021 "/>
        <s v="Adquisición de materiales de laboratorio"/>
        <s v="Adquisición de reactivos para ensayos químicos"/>
        <s v="Adquisición de Reactivos para análisis"/>
        <s v="Otros insumos de laboratorio"/>
        <s v="Instrumentos de laboratorio"/>
        <s v="CONSULTORIA PARA ESTUDIO DE MERCADO"/>
        <s v="Servicio de Backup en la nube"/>
        <s v="Servicio de licencias de software"/>
        <s v="Sistema de aula virtual"/>
        <s v="SISTEMA PARA ACTIVIDADES ACADEMICAS"/>
        <s v="SISTEMA PARA ACTIVIDADES DE INVESTIGACIÓN"/>
        <s v="Adquisición de equipo de cómputo (laptop)"/>
        <s v="Servicio de acceso a base de datos de bibliotecas "/>
        <s v="Servicio fortalecimiento de capacidades en tutoría"/>
        <s v="Taller: Planificación del sistema de evaluación"/>
        <s v="Taller: Estrategias didácticas en la formación basada en competencias"/>
        <s v="Curso: Análisis de datos de investigación"/>
        <s v="Curso: Redacción del artículo de investigación"/>
        <s v="Curso: Control estadístico de proceso"/>
        <s v="Curso; Estudio de Vida útil en Alimentos "/>
        <s v="Curso de Capacitación en STATA para Economistas"/>
        <s v="Curso: Econometría Aplicada con R-Básico"/>
        <s v="Curso: Marketing digital para empresas turísticas "/>
        <s v="  Curso: Planificación y Gestión del Turismo"/>
        <s v="MEJORA DEL INFORME FINAL DE INVESTIGACIÓN 2020 REALIZADOS POR LOS DOCENTES DE LA UNE"/>
        <s v="FINANCIAMIENTO DE TRABAJO DE INVESTIGACIÓN PARA LA OBTENCIÓN DEL TÍTULO PROFESIONAL"/>
        <s v="PLATAFORMA DE APRENDIZAJE INTERACTIVO DEL INGLÉS"/>
        <s v="DISEÑO DE MALLA CURRICULAR MODULAR PARA 25 PROGRAMas"/>
        <s v="DESARROLLO DEL SISTEMA DE INFORMACIÓN ACADÉMICO IN"/>
        <s v="Desarrollo SPIN-OFF"/>
        <s v="2438935-ADQUISICIÓN DE KITS DE EQUIPOS MÉDICOS DE LABORATORIO O DE CAMPO O PRODUCTOS RELACIONADOS; EN EL(LA) OPTIMIZACION DEL LABORATORIO DE BIOTECNOLOGIA DE LA UNIVERSIDAD NACIONAL HERMILIO VALDIZÁN,  DISTRITO DE PILLCO MARCA, PROVINCIA HUANUCO, DEPARTAM"/>
        <s v="Desarrollo de Programa de Proyectos Interdisciplinarios seleccionados"/>
        <s v="Equipamiento de Proyectos Interdisciplinarios seleccionados"/>
        <s v="Programa Proyectos de Investigación e Innovación"/>
        <s v="Suscripción a libros digitales y bases de datos científicas"/>
        <s v="Informe de Consultoría_x000a_"/>
        <s v="Beca excelencia académica y movilidad internacional 2021 - virtual para 40 estudiantes de pre grado."/>
        <s v="Implementar WIFI en la Resid. de la Ciudad Universitaria"/>
        <s v="Implementar WIFI Resid. Julio C. Tello"/>
        <s v="Servicio de publicación de artículos científicos"/>
        <s v="CAPACITACION DE ESTUDIANTES DE LOS DIECISIETE PROGRAMAS ACADEMICOS DE PREGRADO_x000a_"/>
        <s v="Formulación de las Lineas de Investigación."/>
        <s v="Formación de semilleros de investigación"/>
        <s v="Consultoria para la revisión, articulación y despliegue con los requerimientos de calidad aplicado al modelo educativo, plan de estudios, malla curricular y  silabos basada en el desarrollo de competencias."/>
        <s v="Capacitación en aspectos académicos."/>
        <s v="Consultoria para cumplimiento de sistema integrado "/>
        <s v="Servicio de Capacitación para la formación e interpretación de la norma ISO 21001."/>
        <s v="Servicio de consultoría para elaborar estudio de oferta y demanda de carreras profesionales de la Universidad Nacional de Cañete."/>
        <s v="Consultoria para gestión de bolsa de trabajo - prácticas pre profesionales"/>
        <s v="Consultoria para el diseño, aplicación, análisis e interpretación de los resultados de las encuestas de evaluación, en cumplimiento de los indicadores de los procesos."/>
        <s v="2340489-MEJORAMIENTO DEL SERVICIO DE FORMACIÓN PROFESIONAL EN TURISMO Y HOTELERÍA EN LA UNIVERSIDAD NACIONAL DE SAN AGUSTÍN, DISTRITO DE AREQUIPA, PROVINCIA DE AREQUIPA Y REGIÓN AREQUIPA"/>
        <s v="2340607-MEJORAMIENTO DEL SERVICIO DE FORMACIÓN PROFESIONAL UNIVERSITARIA EN LA ESCUELA DE PSICOLOGÍA DE LA UNIVERSIDAD NACIONAL DE SAN AGUSTÍN, DISTRITO DE AREQUIPA, PROVINCIA DE AREQUIPA - REGIÓN AREQUIPA"/>
        <s v="2340615-MEJORAMIENTO DEL SERVICIO DE FORMACION PROFESIONAL EN CIENCIAS DE LA COMPUTACION E INGENIERIA DE TELECOMUNICACIONES EN LA UNIVERSIDAD NACIONAL DE SAN AGUSTIN, DISTRITO DE AREQUIPA, PROVINCIA DE AREQUIPA Y REGION AREQUIPA"/>
        <s v="2340269-MEJORAMIENTO DEL SERVICIO DE FORMACION PROFESIONAL EN INGENIERÍA AMBIENTAL EN LA UNIVERSIDAD NACIONAL DE SAN AGUSTÍN, DISTRITO DE AREQUIPA, PROVINCIA DE AREQUIPA Y REGIÓN AREQUIPA"/>
        <s v="2353873-MEJORAMIENTO DEL SERVICIO DE FORMACIÓN ACADÉMICA DE LA FACULTAD DE CIENCIAS CONTABLES Y FINANCIERAS DE LA UNIVERSIDAD NACIONAL DE SAN AGUSTÍN,  DISTRITO DE AREQUIPA - PROVINCIA DE AREQUIPA - DEPARTAMENTO DE AREQUIPA"/>
        <s v="Adquisición de licencia de plataforma Bloomberg para la Facultad de Ingeniería Económica, Estadística y Ciencias Sociales de la UNI."/>
        <s v="Servicio de digitalización de las tesis impresas completas y su retoque digital, para posteriormente publicarlas en el Repositorio Institucional."/>
        <s v="Servicio de publicación de tesis digitalizadas a través del software Dspace del Sistema de Gestión del Repositorio Institucional UNI, bajo la supervisión del bibliotecario, para actualizar la base de datos de las tesis para acceso público."/>
        <s v="Adquisición de suscripciones a libros electrónicos (ya se cuentan con libros a perpetuidad de años 2014-2017, por lo que se necesitan libros actualizados al 2021):_x000a_- Libros - LIBUN (suscripción de varios usuarios para los libros de mayor demanda)_x000a_- Libros"/>
        <s v="Desarrollo del curso-taller &quot;Preparación de proyectos de investigación&quot;."/>
        <s v="Desarrollo del curso-taller &quot;Elaboración y presentación de artículos científicos&quot;."/>
        <s v="Capacitación para los docentes en el manejo del idioma inglés (nivel técnico) para promover la investigación."/>
        <s v="Servicio de asesoría, seguimiento y edición a las revistas científicas editadas por la UNI para su incorporación al portal de indexación SCIELO, acciones que serán supervisadas por la Oficina General de Investigación, abarcando las siguientes revistas:_x000a_- "/>
        <s v="Financiamiento de servicios de análisis y adquisición de insumos para el desarrollo de proyectos de tesis para los docentes de la UNI."/>
        <s v="Financiamiento de adquisición de equipos para el desarrollo de proyectos de tesis para los docentes de la UNI."/>
        <s v="2339107-MEJORAMIENTO DE LAS CONDICIONES BASICAS DE CALIDAD DE LA INFRAESTRUCTURA FISICO - ESPACIAL Y SERVICIOS COMPLEMENTARIOS DE LA UNIVERSIDAD NACIONAL DE SAN MARTIN - SEDE LAMAS, EN EL DISTRITO DE LAMAS, PROVINCIA DE LAMAS - SAN MARTIN"/>
        <s v="implementación de sistema de seguimiento al egresado e inserción laboral"/>
        <s v="Servicio y mantenimiento integral de  laboratorios y ambientes de la Facultad de Ciencias de la Salud. "/>
        <s v="ADQUISICIÓN DE SOFTWARE PARA LA GESTIÓN DE LA INVESTIGACIÓN EN EL VRI-UNAC_x000a__x000a_"/>
        <s v="Servicio de Consultoría para evaluar indicadores en la Implementación de KPIs del Sistema de Gestión de Calidad Institucional"/>
        <s v="Contratación del servicio de auditoria para verificar el cumplimiento de los requisitos de la norma ISO 9001 y la implementación adecuada del Sistema de Gestión de la calidad"/>
        <s v="Servicio de Consultoría seguimiento y monitoreo de la Implementación de la Gestión de riesgos organizacionales."/>
        <s v="Servicio de Consultoría seguimiento y monitoreo de la Implementación del Sistema de Gestión de la Calidad"/>
        <s v="Participación de 20 docentes en proyectos educativos, conforme a Modelo Educativo UNALM."/>
        <s v="Servicio de impresión de los resultados de los proyectos educativos de los docentes de la UNALM "/>
        <s v="Capacitación  de los profesionales que se incorporan a la labor docente en la UNALM  en : &quot;Diseñando mi curso&quot;"/>
        <s v="Capacitación Docente en tema de:  &quot;Moodle Intermedio&quot;"/>
        <s v="Capacitación Docente en tema de:  &quot;Moodle avanzado&quot;"/>
        <s v="Capacitacion Docente en tema de:  &quot;estrategias de enseñanza-aprendizaje&quot;"/>
        <s v="Capacitacion Docente en tema de:  &quot;Planificación didáctica&quot;."/>
        <s v="Capacitacion Docente en tema de: &quot;Competencias&quot;  "/>
        <s v="Servicio de mantenimiento y soporte  a la Plataforma  de Computación de Alto Rendimiento (HPC) de la UNALM."/>
        <s v="Servicio de capacitación en  Curso-Taller de:  PBS (Portable Batch System) para investigadores."/>
        <s v="Servicio de capacitación Curso-Taller : Introducción al uso de herramientas en la Plataforma Bioinformática GALAXY."/>
        <s v="Curso de investigación científica para docentes y estudiantes"/>
        <s v="Servicio de capacitación para el Fortalecimiento de capacidades en protección de propiedad intelectual proveniente de resultados de investigación  dirigida a los investigadores agrarios de cada facultad    "/>
        <s v="Servicio de capacitación para el fortalecimiento de las competencias en planificación estratégica para la gestión de la investigación e innovación dirigida a directores de investigación y directores de VRI de la UNALM      "/>
        <s v="Servicio de capacitación de los semilleros de investigación en temas de I+D+i     "/>
        <s v="Servicio Actualización y migración de información de la plataforma OJS para la gestión de las revistas UNALM."/>
        <s v="Servicio de soporte técnico anual para la atención de la plataforma RITTA  del Vicerrectorado de Investigación."/>
        <s v="Servicio de Consultoría en traducción del español al inglés de artículos científicos para la publicación en revistas de alto impacto."/>
        <s v="Servicio de Suscripción A plataforma web antiplagio Ouriginal para trabajos de investigacion"/>
        <s v="Consultoria para la indización de  revistas cientificas de la UNALM."/>
        <s v="Diseño de propuesta de gestión curricular por competencias en carreras priorizadas"/>
        <s v="Servicio de Consultoría especializada para fortalecer la vinculación empresa universidad en la UNALM"/>
        <s v="Suscripción a Bibliotecas virtuales"/>
        <s v="Servicio de Consultoría especializada en pensamiento prospectivo para la investigación en los institutos  de investigación de la UNALM."/>
        <s v="Consultoría para la Certificación de laboratorios FICA"/>
        <s v="Servicio de Consultoría especializada para la mejora de los procesos de gestión para la correcta ejecución de proyectos de investigación."/>
        <s v="Desarrollo de Sistema de Gestión de calidad en carreras priorizadas"/>
        <s v="Estrategias de apoyo a incubadoras de empresas."/>
        <s v="Servicio de Consultoría especializada para el fortalecimiento de los proceso de gestión de la internacionalización de la investigación en la UNALM"/>
        <s v="Diseño y actualización del Modelo Educativo institucional"/>
        <s v="Servicio de Consultoría especializada para fortalecer las competencias investigativas del Instituto de Bioquímica y Biología Molecular - IBMM."/>
        <s v="Servicio de Suscripción anual a la pltaforma de revista digital : Base Wiley collection "/>
        <s v=" Adquisición de Licencias de software de Adobe Creative Cloud."/>
        <s v="Adquisición de Licencias para Identificador HANDLE"/>
        <s v="Consultoría para la actualización de los procesos y procedimientos diseñados en el SGC, alineamiento a los requerimientos del licenciamiento y definición de indicadores. Duración de la consultoría: 30 días"/>
        <s v="Consultoría para la validación y depuración del SGC diseñado e inducciones a los dueños de proceso y sus respectivos equipos de trabajo. Duración de la consultoría: 60 días "/>
        <s v="Servicio de automatización del SGC (Software y capacitación)"/>
        <s v="Servicio de alojamiento en la nube"/>
        <s v="Consultoría para la administración del SGC. Duración de la consultoría: 5 meses."/>
        <s v="Consultoría para la formación de analistas de procesos del SGC de la UNASAM"/>
        <s v="Formación de auditores internos (capacitación de 20 Docentes, 10 administrativos y 5 integrantes de la Oficina General de Calidad Universitaria)"/>
        <s v="Adquisicion de dos softwares para el control de red de la OTIC"/>
        <s v="Adquisición de una refrigeradora ."/>
        <s v="Adquisición de un equipo destructor de agujas y jeringas, quemador de aguja jeringa de dispositivos médicos"/>
        <s v="Capacitación en Formulación de los lineamientos generales de investigación formativa._x000a_"/>
        <s v="Capacitación en Criterios sobre el acompañamiento a los estudiantes en los procesos de formulación, ejecución e informe de investigación formativa."/>
        <s v="Capacitación en Inducción y desarrollo de acciones investigativas durante el proceso de la formación profesional._x000a_"/>
        <s v="Capacitación en Inducción y fomento para la formación de semilleros de investigación _x000a_"/>
        <s v="Capacitación en Constitución e implementación de semilleros de investigación _x000a_"/>
        <s v="Servicio de instalación de termas para ducha del servicio médico y para lavador de oídos, incluido materiales."/>
        <s v="Servicios de mantenimientos de equipos agricolas para el desarrollo de sus clases, como por ejemplo: germinadores, estufas, balanza analitica, conservadores, germinadores, entre otros."/>
        <s v="Adquisiciones de equipos  para el vivero forestal CESILMEF:  termohigometro, balanza analitica, estabilizador, balanza electronica, medidor de condutividad, meidor de humedad, medidor de ph y estacion metereologica"/>
        <s v="SERVICIO DE MANTENIMIENTO DE 04 PABELLONES DE AULAS DE LA UNIVERSIDAD NACIONAL DE UCAYALI - SEDE CENTRAL"/>
        <s v="Actualización del modelo educativo de la UNISCJSA."/>
        <s v="Ejecución del plan de capacitación de docentes - 2021"/>
        <s v="Actividad: Adquisición de material bibliografico para las cuatro escuelas profesionales de la UNISCJSA."/>
        <s v="Elaboración del Plan Director del campus universitario de la UNISCJSA"/>
        <s v="Curso taller para identificación y envío a Revistas Cientificas indexadas, monitoreo y acompañamiento._x000a_"/>
        <s v="Curso taller  para Redacción de Artículos científicos, monitoreo y acompañamiento._x000a_"/>
        <s v="Curso taller de fortalecimiento de Capacidades Investigativas, monitoreo y acompañamiento._x000a_"/>
        <s v="Asignación de presupuesto para el desarrollo de investigaciones"/>
        <s v="Taller de capacitación y acompañamiento a los grupos de investigación en la formulación de proyectos de investigación"/>
        <s v="Consultoría para la elaboración del modelo de mejora de la gestión académica integrado a la ESTP con  arquitectura tecnológica de cloud computing con fines de mejora de los servicios, procesos e información del Sistema de Gestión Académica (SGA) que coady"/>
        <s v="Consultoría para el fortalecimiento de la base de datos OLTP y la implementación, fase inicial, del módulo de Inteligencia Académica (IA) en el SGA con el propósito que coadyuven al gobierno digital."/>
        <s v="Consultoría para la mejora de los procesos de seguimiento a las prácticas pre profesionales y seguimiento  al egresado, que coadyuven a la gestión académica en el marco del gobierno digital."/>
        <s v="Consultoría para la mejora de los procesos administrativos  y  tutoría  académica, que coadyuven a la gestión académica en el marco del gobierno digital."/>
        <s v="Capacitación de los docentes universitarios en la sinergia del conocimiento de las tecnologías digitales, con el conocimiento pedagógico y el conocimiento de contenidos, considerando el protocolo  de diseño instruccional para los cursos virtualizados a se"/>
        <s v="Capacitación a los docente asi como acompañamiento y monitoreo en base a protocolos y guías elaborados sobre el diseño intruccional y su aplicación en cursos virtualizados"/>
        <s v="Consultoría para la mejora continua de los planes curriculares integrado a la ESTP, investigación formativa y responsabilidad social"/>
        <s v="Software para los planes de estudio de las carreras profesionales"/>
        <s v="Adquisición de solución tecnológica para prevenir el plagio, con confiabilidad de disponibilidad del 99%, interfaz en español. Debe poseer una tecnología patentada de propiedad intelectual  para identificar el plagio potencial que compare los trabajos ent"/>
        <s v="Consultoría para la Ampliación, fortalecimiento, seguimiento e implementación de nuevos convenios con Empresas y Organismos Gubernamentales para la realización de prácticas pre profesionales de estudiantes de las 25 carreras profesionales de la UNASAM."/>
        <s v="Suscripción a biblioteca digital con catálogo personalizado y amplio para responder a las necesidades de información de las 11 facultades de la UNASAM"/>
        <s v="Consultoría para la Implementación del proceso de diagnóstico, monitoreo y elaboración de estrategias en la salud física  de la comunidad universitaria."/>
        <s v="Consultoría para la Implementación del proceso de diagnóstico, monitoreo  y elaboración de estrategias en la salud mental de la comunidad universitaria."/>
        <s v="Mantenimiento del Pabellón II de la Universidad Nacional Intercultural de la Amazonia, Distrito de Yarinacocha, provincia de Coronel Portillo . Departamento de Ucayali."/>
        <s v="MANTENIMIENTO DEL COMEDOR UNIVERSITARIO DE LA UNIVERSIDAD NACIONAL INTERCULURAL DE LA AMAZONÍA  DISTRITO DE YARINACOCHA - PROVINCIA DE CORONEL PORILLO - REGÍÓN UCAYALI_x000a_"/>
        <s v="MANTENIMIENTO DE LA RED PRIMARIA EN LA UNIVERSIDAD NACIONAL INTERCULTURAL DE LA AMAZONIA, DISTRITO DE YARINACOCHA ? PROVINCIA DE CORONEL PORTILLO ? DEPARTAMENTO DE UCAYALI_x000a_"/>
        <s v="Programa de implementación de la Incubadora institucional de la UNAS_x000a_"/>
        <s v="Programa de Iniciación Científica para los estudiantes_x000a_"/>
        <s v="Programa integral de bienestar y asistencia social para los estudiantes de la UNAS._x000a_"/>
        <s v="Programa de mantenimiento, reparación, calibración y limpieza de equipos topográficos del Laboratorio de Topografía de la Facultad de Agronomía"/>
        <s v="Sistema de seguimiento y empleabilidad de los egresados de la UNAS_x000a_"/>
        <s v="Sistema de apoyo en la gestión de la Investigación de la UNAS_x000a_"/>
        <s v="Programa de reparación y mantenimiento de vehículos para un adecuada prestación de los Servicios Educacionales Complementarios_x000a_"/>
        <s v="Actualización de los currículos por competencias, actualizadas e implementadas de las Escuelas Profesionales de pregrado_x000a_"/>
        <s v="Implementación del Sistema de Gestión de Calidad con enfoque de procesos para la UNAS._x000a_"/>
        <s v="Implementación del software de gestión institucional_x000a_"/>
        <s v="Programa de fortalecimiento de capacidades en metodología para la enseñanza, aprendizaje y en investigación científica y tecnológica para los docentes universitarios._x000a_"/>
        <s v="Programa de mejora de la gestión estratégica institucional de la UNAS para garantizar una gestión por resultados, eficiente y eficaz._x000a_"/>
        <s v="Programa de implementación, mantenimiento y reparación de equipos del Laboratorio de Planta Piloto de Frutas y Hortalizas, de Ingeniería de Alimentos, de Secado de Alimentos y de Canes de la Facultad de Ingeniería en Industrias Alimentarias._x000a_"/>
        <s v="CAPACITACIÓN EN GOBIERNOS ELECTRÓNICOS BASADO EN COVIT"/>
        <s v="PROGRAMA DE CAPACITACIÓN DE DOCENTES INVESTIGADORES EN CONDUCTA RESPONSABLE EN INVESTIGACIÓN, GESTIÓN, ELABORACIÓN Y FINANCIAMIENTO DE PROYECTOS DE INVESTIGACIÓN Y EN LA ELABORACIÓN DE ARTÍCULOS CIENTÍFICOS"/>
        <s v="CAPACITACIÓN EN MONITOREO Y CONTROL DE RECURSOS COMO SOPORTE DE TI EN LA CONTINUIDAD OPERATIVA DE LAS ORGANIZACIONES BAJO EL ENFOQUE DE LA NORMATIVA ISO/IEC 19395"/>
        <s v="SERVICIO DE SUMINISTRO E INSTALACIÓN DE VIDRIOS PARA VENTANAS Y PUERTAS DE LAS FACULTADES DE LABORATORIO DE MINAS, AGRONOMÍA, CIENCIAS Y LABORATORIO DE MORFOBIOLOGIA VEGETAL Y CIENCIAS BIOLÓGICAS"/>
        <s v="SERVICIO DE MANTENIMIENTO Y DESCOLMATACIÓN DE SISTEMA DE DESAGÜE DESDE EL PABELLÓN DE EX ESTUDIOS GENERALES HASTA LA GRANJA DE ZOOTECNIA LAS CUALES SERÁN INSTALADOS A LA RED PRINCIPAL DE ALCANTARILLADO DE LA UNP"/>
        <s v="SERVICIO DE MANTENIMIENTO Y LIMPIEZA DE DECANTORES, FLOCULADORES Y FILTROS DE LA CASETA DE BOMBEO DE LA UNP"/>
        <s v="SERVICIO DE MANTENIMIENTO DE PUERTAS Y VETANAS DE LA FACULTAD DE VETERINARIA"/>
        <s v="MANTENIMIENTO Y REFORZAMIENTO  DEL CERCO PERIMETRICO DE SENASA"/>
        <s v="MANTEMIENTO DE LOS LABORATORIOS DE LA UNP"/>
        <s v="MANTENIEMITNO DE EQUIPOS DE LABORATORIOS DE LA UNP"/>
        <s v="MANTENIMIENTO DE LA GRANJA DE ANIMALES PARA PRACTICAS DE LA LABORATORIO DE LA FACULTAD DE ZOOTECNIA Y VETERINARIA"/>
        <s v="MANTENIMIENTO DE LAS AREAS VERDES DEL CAMPUS DE LA UNP"/>
        <s v="MANTENIMIENTO Y ACONDICIMIENTO DE LA OFICINA DE ESTUDIOS Y PROYECTOS (UF)"/>
        <s v="MANTENIMIENTO DE LAS INSTALACIONES ELÉCTRICAS DE LOS LABORATORIOS  DE  ZOOTECNIA,AGRONOMIA,TECNOLOGIA DE ALIMENTOS,PASTOS Y FORRAJES,NUTRICION ANIMAL"/>
        <s v="MANTENIMIENTO DE LAS LINEAS DE DESAGUE INSTALADAS A LA RED CENTRAL DE LOS LABORATORIOS DE ZOOTECNIA, AGRONOMIA, TECNOLOGIA DE ALIMENTOS, PASTOS Y FORRAJES,NUTRICION ANIMAL"/>
        <s v="SERVICIO DE MANTENIMIENTO Y REPARACIÓN DE LA TOMA UNP DEL CANAL BIAGUIO ARBULU"/>
        <s v="MANTENIMIENTO Y REPARACION DE LAS LLAVES FLUXOMETRICAS DE LOS SSHH DE LA UNP"/>
        <s v="SERVICIO DE LIMPIEZA DE CÚPULA DE CAPTACIÓN DE AGUA, MANTENIMIENTO DE FLOCULADORES, FILTROS Y DECANTADORES DE LA PLANTA DE TRATAMIENTO DE AGUA POTABLE DE LA UNP"/>
        <s v="SERVICIO DE CONFIGURACIÓN DE HIPERVISORES PARA ALOJAMIENTO DE MÁQUINAS VIRTUALES EN EL CENTRO DE DATOS "/>
        <s v="SERVICIO DE DESARROLLO DEL SISTEMA WEB DE REGISTRO, MATRICULA E INSCRIPCIÓN POR CURSOS PARA LOS ALUMNOS INGRESANTES DE PREGRADO DE LA UNIVERSIDAD NACIONAL DE PIURA"/>
        <s v="MANTENIMIENTO DE SOFTWARE DE SEGUIMIENTO ACADÉMICO DEL ESTUDIANTE "/>
        <s v="MANTENIMIENTO DE SOFTWARE DEL SISTEMA DE INSCRIPCIÓN DE CURSOS"/>
        <s v="IMPLEMENTACION DE SEÑALITICAS PARA ACCESOS A LA UNP"/>
        <s v="MANTENIMIENTO DE LAVATORIOS EN LAS PUERTAS DE ACCESO PARA LA PREVENCION COVID "/>
        <s v="Diseño e implementación de solución informática para el mejoramiento  de la gestión de la información en el marco del SIIESU"/>
        <s v="DESARROLLO DE  UNA DIPLOMATURA DE ESPECIALIZACION PARA LA ACTUALIZACION CURRICULAR "/>
        <s v="Adquisición de equipos y materiales Laboratorio de Suelos"/>
        <s v="ADQUISICION DE BIENES Y MATERIALES PARA EL LABORATORIO DE BILOGIA MOLECULAR."/>
        <s v="ADQUISICION DE EQUIPO Y MATERIALES PARA EL LABORATORIO DE EMBRIOLOGIA HISTOLOGIA Y GENETICA"/>
        <s v="ADQUISICION DE EQUIPO Y MATERIALES PARA EL LABORATORIO EMBRIOLOGIA HISTOLOGIA Y GENETICA "/>
        <s v="ADQUISICION DE EQUIPO Y MATERIALES PARA EL LABORATORIO EMBRIOLOGIA HISTOLOGIA Y GENETICA"/>
        <s v="Adquisición de equipos y materiales Laboratorio de Fisiología y Fisiopatología"/>
        <s v="ADQUISICION DE EQUIPOS Y MATERIALES PARA EL LABORATORIO DE SUELOS"/>
        <s v="Suscripción de biblioteca"/>
        <s v="ADQUISICION DE EQUIPO Y MATERIALES PARA FIBRA OPTICA"/>
        <s v="Plan de Capacitación Docente"/>
        <s v="Promocion de la investigacion aplicada en la UN TUMBES"/>
        <s v="IMPLEMENTACION DE FIBRA OPTICA_x000a_"/>
        <s v="MANTENIMIENTO DE LOS SERVICIOS HIGIENICOS EN LOS DIFERENTES AMBIENTES DE LA UNIVERSIDAD NACIONAL DE TUMBES_x000a_"/>
        <s v="Mantenimiento del Auditorio de la Facultad de ciencias de la Salud de la UNTumbes"/>
        <s v="Mantenimiento de Generadores de Energía Eléctrica de la universidad nacional de tumbes"/>
        <s v="Mantenimiento del Mobiliario académico de la Universidad Nacional de Tumbes"/>
        <s v="Mantenimiento del cerco perimétrico y caseta de vigilancia de la Facultad de Ingeniería pesquera y Ciencias del mar, de la UNTumbes."/>
        <s v="Mantenimiento de puertas y ventanas de las aulas academicas de la UNTumbes."/>
        <s v="Limpieza y Mantenimiento de las edificaciones de la Ciudad universitaria de la UNTumbes"/>
        <s v="ACONDICIONAMIENTO Y REMODELACION DE INSTALACIONES LA CLINICA ODONTOLOGICA 1"/>
        <s v="ACONDICIONAMIENTO Y REMODELACION DE INSTALACIONES DE LA CLINICA ODONTOLOGICA 1"/>
        <s v="MANTENIMIENTO DE SILLONES DENTALES DE LA CLINICA ODONTOLOGICA 1"/>
        <s v="ACONDICIONAMIENTO Y REMODELACION DE LA CLINICA ODONTOLOGICA 2"/>
        <s v="ACONDICIONAMIENTO Y REMODELACION DE INSTALACIONES DE LA CLINICA ODONTOLOGICA 2"/>
        <s v="ACONDICIONAMIENTO Y REMODELACION DE INSTALACIONES"/>
        <s v="MANTENIMIENTO DE EQUIPOS DE LA CLINICA ODONTOLOGICA 2"/>
        <s v="ADQUISICION DE MATERIALES VINIL AUTOADHESIVO CON DISEÑO"/>
        <s v="DESARROLLO DE SOFTWARE CREACIÓN DE UN OBSERVATORIO DE VIGILANCIA TECNOLÓGICA E INTELIGENCIA COMPETITIVA - OVTIC"/>
        <s v="&quot;SERVICIO DE MANTENIMIENTO DE LA INFRAESTRUCTURA  DE LA FACULTAD DE EDUCACION DE LA UNAP, LOCAL BERMUDEZ Y LOCAL SARGENTO LORES"/>
        <s v="Acompañamiento virtual de la labor docente_x000a_"/>
        <s v="Evaluación y estímulo del desempeño académico docente."/>
        <s v="Seguimiento de las plataformas educativas."/>
        <s v="Seguimiento de la satisfacción estudiantil."/>
        <s v="Desarrollo del Sistema Integrado Académico "/>
        <s v="Capacitaciones a usuarios docentes y estudiantes."/>
        <s v="Análisis de Infraestructura Tecnológica"/>
        <s v="Gestión del Servidor"/>
        <s v="Actualización de Diseños curriculares de Pregrado"/>
        <s v="Mejoramiento de la tutoría académica socio afectiva del estudiante "/>
        <s v="Mejoramiento del Sistema de Seguimiento del Egresado"/>
        <s v="Realización de estudio de demanda social y de demanda laboral de las carreras profesionales de la Facultad de Educación."/>
        <s v="Realización de estudio de demanda social y de demanda laboral de la carrera profesional de Contabilidad"/>
        <s v="Servicio de mantenimiento a todo costo de equipos de computo."/>
        <s v="Mantenimiento del sistema académico."/>
        <s v="2234011-CREACION DEL SERVICIO DE MEGALABORATORIO CLINICO UNIVERSITARIO DE SALUD HUMANA EN ALTURA PARA LA FORMACION E INVESTIGACION EN LA UNIVERSIDAD NACIONAL DEL ALTIPLANO"/>
        <s v="2291264-RECUPERACION DEL SERVICIO ACADEMICO Y DE APOYO A LA INVESTIGACION DE PREGRADO DE LA FACULTAD DE INGENIERIA DE MINAS EN LA UNIVERSIDAD NACIONAL DEL ALTIPLANO - PUNO"/>
        <s v="2323174-CREACION DEL SERVICIO DE LABORATORIOS DE CIENCIAS BASICAS PARA LAS ESCUELAS PROFESIONALES DE CIENCIAS DE LA SALUD HUMANA DE LA UNIVERSIDAD NACIONAL DEL ALTIPLANO"/>
        <s v="2176566-MEJORAMIENTO DEL SERVICIO DE LABORATORIOS EN LA ESCUELA PROFESIONAL DE INGENIERIA ELECTRONICA DE LA UNIVERSIDAD NACIONAL DEL ALTIPLANO"/>
        <s v="Elaboración de materiales audiovisuales, revistas, entre otros, con la finalidad de ejecutar una Feria Vocacional virtual en beneficio de los alumnos de la Universidad Nacional del Santa."/>
        <s v="Servicio de Consultoría Tecnopedagógico Virtual  FCDENP"/>
        <s v="Servicio Especializado Pedagógico Virtual  FCDENP"/>
        <s v="Servicio Especializado Tecnologico Virtual FCDENP"/>
        <s v="Servicio de Capacitación Virtual para  la carrera profesional de Ingeniería Agronómica Tropical  FCDENP"/>
        <s v="Servicio de Capacitacion Virtual  para el proceso del fortalecimiento de las competencias de los docentes a traves de capacitaciones para mejorar su desempeño en la educacion no presencial para La Carrera profesional de Ingeniería de Alimentos  "/>
        <s v="Servicio de Capacitación virtual para  la carrera profesional de Ingeniería Civil FCDENP"/>
        <s v="Servicio de Capacitación virtual para la carrera profesional de Ecoturismo FCDENP"/>
        <s v="Servicio Profesional de Asistencia Tecnica para la conformacion de Grupos de Investigacion en la Carrera Profesional de Ingeniera Civil"/>
        <s v="Servicio Profesional de Asistencia Tecnica para la conformacion de Grupos de Investigacion en la Carrera Profesional de Ingeniera Agronomica Tropical"/>
        <s v="Servicio Profesional de Asistencia Tecnica para la conformacion de Grupos de Investigacion en la Carrera Profesional de Ecoturismo"/>
        <s v="Servicio Profesional de Asistencia Tecnica para la conformacion de Grupos de Investigacion en la Carrera Profesional de Ingeniería de Alimentos"/>
        <s v="Adquisición de software ORIGIN Plan de asitencia tecnica  en la conformacion de grupos de investigacion"/>
        <s v="Servicio de Capacitacion en formulación de proyectos de investigación para la carrera profesional de Ing Civil - plan de asistencia tecnica en la conformacion de grupos de investigación "/>
        <s v="Servicio de Capacitacion en formulación de proyectos de investigación para la carrera profesional de Ing. alimentos - plan de asistencia tecnica en la conformacion de grupos de investigación "/>
        <s v="Servicio de Capacitacion en formulación de proyectos de investigación para la carrera profesional de ecoturismo - plan de asistencia tecnica en la conformacion de grupos de investigación "/>
        <s v="Servicio de Capacitacion en formulación de proyectos de investigación para la carrera profesional de Ing. agronómica tropical - plan de asistencia tecnica en la conformacion de grupos de investigación  "/>
        <s v="CAPACITACION  EN FORMULACIÓN DE PROYECTOS DE INVESTIGACIÓN"/>
        <s v="CAPACITACIÓN  EN REDACCIÓN CIENTÍFICA"/>
        <s v="CAPACITACION EN GESTIÓN DE LABORATORIOS"/>
        <s v="CAPACITACION  EN INCUBADORAS DE EMPRESAS "/>
        <s v="Consultoría por estudio de demanda social de cada una de las Escuelas Profesionales._x000a_"/>
        <s v="Consultoría por el rediseño curricular con el modelo por competencias de las Escuelas Profesionales._x000a_"/>
        <s v="Consultoría por la elaboración de silabo por competencias de las asignaturas de las Escuelas Profesionales."/>
        <s v="Consultoría para el desarrollo del software de sistematización de sílabos de todas las Escuelas Profesionales"/>
        <s v="Consultoría para el desarrollo del software de sistematización de los convenios de la universidad."/>
        <s v="Consultoría para el desarrollo del software de tutoría virtual de estudiantes de la UNAMBA"/>
        <s v="Consultoría para el desarrollo del software de monitoreo de calendario académico de la UNAMBA"/>
        <s v="Consultoría para el dictado de curso-taller de Compresión Lectora, con un  mínimo 80 horas síncronas, a un mínimo de 240 alumnos (4 grupos de 60 alumnos cada uno), y para ingresantes 2021-I y 2021-II."/>
        <s v="Adquisición de impresora"/>
        <s v="Adquisición de papel."/>
        <s v="Anillado de material para el alumno."/>
        <s v="Tóner para impresora."/>
        <s v="Consultoría para el dictado de curso-taller de Pre-Calculo, con un  mínimo 80 horas síncronas, a un mínimo de 240 alumnos (4 grupos de 60 alumnos cada uno), y para ingresantes 2021-I y 2021-II."/>
        <s v="DESARROLLO DE SISTEMAS DE INFORMACION &quot;CRIS&quot; PARA LA PROMOCION DE LA INVESTIGACION."/>
        <s v="CONTRATACIÓN DE CONSULTORÍAS PARA LA IMPLEMENTACIÓN Y ACTUALIZACIÓN DEL MODELO EDUCATIVO EN LA UNIVERSIDAD NACIONAL DEL ALTIPLANO."/>
        <s v="CONTRATACION DE SERVICIO DE CONSULTORIA Y/O ESPECIALISTA PARA LA EVALUACIÓN CURRICULAR 2021 DEL CURRICULO FLEXIBLE POR COMPETENCIAS 2015-2019, 2015-2020, 2016-2022  DE LOS 43 PROGRAMAS DE ESTUDIO DE LA UNA-PUNO."/>
        <s v="FORTALECIMIENTO Y DESARROLLO DE COMPETENCIAS EN METODOLOGIAS DE ENSEÑANZA A LOS DOCENTES EN LAS 4 AREAS; INGENIERIAS, BIOMÉDICAS, SOCIALES Y ECONÓMICAS EMPRESARIALES DE LA UNA PUNO"/>
        <s v="MANTENIMIENTO DE INFRAESTRUCTURA PINTADO DE FACHADAS DE LAS FACULTADES DE EDUCACION."/>
        <s v="MANTENIMIENTO DE INFRAESTRUCTURA PINTADO DE FACHADAS DE LA FACULTAD DE MEDICINA HUMANA"/>
        <s v="CAPACITACION  EN EMPRENDIMIENTO EMPRESARIAL "/>
        <s v="CAPACITACION  EN GESTIÓN DE ESTACIONES EXPERIMENTALES Y CENTROS DE PRODUCCIÓN"/>
        <s v="VII CONVOCATORIA DE PROYECTOS DE INVESTIGACIÓN"/>
        <s v="FINANCIAMIENTO DE PROYECTOS DE INVESTIGACIÓN PARA DOCENTES 2021"/>
        <s v="IMPLEMENTACIÓN DE SOFTWARE DE GESTIÓN DE LA INVESTIGACIÓN DE LA UNCP"/>
        <s v="MANTENIMIENTO Y ACONDICIONAMIENTO DE AMBIENTE PARA LA PLANTA DE PROCESAMIENTO DE ALIMENTOS BALANCEADOS PARA ANIMALES DE LA FACULTAD DE ZOOTECNIA EN LA ESTACIÓN EXPERIMENTAL AGROPECUARIA EL MANTARO "/>
        <s v="2115342-MEJORAMIENTO DEL SERVICIO DE FORMACION ACADEMICO-PROFESIONAL Y DE INVESTIGACION EN LA ESCUELA DE INGENIERIA DE MATERIALES DE LA UNIVERSIDAD NACIONAL DE TRUJILLO"/>
        <s v="Proyecto de Investigación Titulado: CONSTRUCCIÓN DE UN PROTOTITPO DE UN DISPOSITIVO ELECTROMECÁNICO PARA GENERAR TEXTO DIGITAL A BRAILLE (Patente en trámite de INDECOPI  - Número de Expediente: 001745-2020)"/>
        <s v="Proyecto de Investigación Titulado: CONSTRUCCIÓN DE UN PROTOTITPO DE UN DISPOSITIVO ELECTROMECÁNICO PARA GENERAR TEXTO DIGITAL A BRAILLE (Patente en trámite de INDECOPI  - Número de Expediente: 001745-2020)_x000a_"/>
        <s v="Proyecto de investigación titulado: Equipos de Bioseguridad para la protección personal en el trabajo, evitando el contagio entre personas. (Las Patentes en trámite - Número de Expedientes: 001707-2020, 001701-2020 y 001703-2020)_x000a_"/>
        <s v="Contratación de personal técnico de apoyo para el desarrollo de los proyectos de investigación prioritarios para la universidad durante el año 2021_x000a_"/>
        <s v="2468211-ADQUISICION DE REFRIGERADOR O NEVERA PARA PROPÓSITOS GENERALES, MICROSCOPIO BINOCULAR, MICROSCOPIOS DE DISECCIÓN DE LUZ O DE ESTÉREO Y BALANZA ANALÍTICA; ADEMÁS DE OTROS ACTIVOS EN EL(LA) ESCUELAS ACADÉMICO PROFESIONALES DE ENFERMERÍA, AGRONOMÍA, "/>
        <s v="Servicio de mantenimiento de laboratorios de investigación multifuncional_x000a_"/>
        <s v="2131956-MEJORAMIENTO DEL SERVICIO DE FORMACION ACADEMICO-PROFESIONAL Y DE INVESTIGACION EN LA ESCUELA DE INGENIERIA INDUSTRIAL DE LA UNIVERSIDAD NACIONAL DE TRUJILLO"/>
        <s v="MANTENIMIENTO Y ACONDICIONAMIENTO DE APRISCO EN LA ESTACIÓN EXPERIMENTAL YAURIS"/>
        <s v="2300847-CREACIÓN E IMPLEMENTACIÓN DE LABORATORIOS DE TRANSFORMACIÓN DE FIBRAS ANIMALES DE LA FACULTAD DE INGENIERÍA TEXTIL Y CONFECCIONES DE LA UNIVERSIDAD NACIONAL DE JULIACA, PROVINCIA DE SAN ROMÁN, REGIÓN PUNO"/>
        <s v="ACONDICIONAMIENTO DEL LABORATORIO DE INVESTIGACIÓN &quot;BIOLOGIA MOLECULAR&quot;DE LA FACULTAD DE MEDICINA HUMANA"/>
        <s v="MANTENIMIENTO Y ACONDICIONAMIENTO DE SERVICIOS HIGIÉNICOS (CUMPLIMIENTO DE MEDIDAS SANITARIAS) DE LA FACULTAD DE MEDICINA HUMANA."/>
        <s v="SUSCRIPCION A LIBROS ELECTRONICOS DE FISICA Y QUIMICA PARA DOCENTES Y ESTUDIANTES"/>
        <s v="SUSCRIPCIÓN ANUAL A LA BASE DE DATOS Y A UN SIMULADOR DE ANATOMIA HUMANA 3D4 MEDICAL"/>
        <s v="PROGRAMA DE FORMACIÓN CONTINUA ?EXCELLENCE IN RESEARCH?"/>
        <s v="CURSO DE FORMACION PARA INVESTIGADORES PERU 2021- RENACYT"/>
        <s v="CONTRATACION DE CONSULTORIAS ESPECIALIZADAS FORTALECER LAS CAPACIDADES EMPRENDEDORAS Y DIDACTICAS DE DOCENTES UNIVERSITARIOS DE LAS DIFERENTES ESCUELAS PROFESIONALES."/>
        <s v="DESARROLLO DE SOFTWARE PARA LAS 3 AREAS; INGENIERIAS, BIOMEDICAS Y SOCIALES DE LA UNIVERSIDAD NACIONAL DEL ALTIPLANO."/>
        <s v="COMPRA DE LICENCIAS DE SOFTWARE S10 PARA LA CARRERA PROFESIONAL DE INGENIERIA CIVIL DE LA UNIVERSIDAD NACIONAL INTERCULTURAL FABIOLA SALAZAR LEGUIA DE BAGUA - UNIFSLB"/>
        <s v="COMPRA DE LICENCIAS DE SOFTWARE AUTOCAD PARA LA CARRERA PROFESIONAL DE INGENIERIA CIVIL DE LA UNIVERSIDAD NACIONAL INTERCULTURAL FABIOLA SALAZAR LEGUIA DE BAGUA - UNIFSLB"/>
        <s v="COMPRA DE LICENCIAS DE SOFTWARE ARGIS PARA LA CARRERA PROFESIONAL DE INGENIERIA CIVIL DE LA UNIVERSIDAD NACIONAL INTERCULTURAL FABIOLA SALAZAR LEGUIA DE BAGUA - UNIFSLB"/>
        <s v="ADQUISICIÓN DE ISUMOS PARA LABORATORIO "/>
        <s v="ADQUISICIÓN DE MATERIALES PARA LABORATORIO "/>
        <s v="ADQUISICIÓN DE INSUMOS PARA LABORAOTRIO "/>
        <s v="2254946-CREACION DEL SERVICIO DE UN LABORATORIO DE FISIOLOGIA MOLECULAR DE LA FACULTAD DE INGENIERIA ZOOTECNISTA Y BIOTECNOLOGIA DE LA UNTRM - REGION AMAZONAS"/>
        <s v="2265672-CONSTRUCCION DEL CENTRO DE CONVENCIONES ACADEMICAS DE LA UNIVERSIDAD NACIONAL TORIBIO RODRIGUEZ DE MENDOZA, SEDE CHACHAPOYAS, PROVINCIA DE CHACHAPOYAS, REGION AMAZONAS"/>
        <s v="Fortalecimiento para el conocimiento de un idioma extranjero que contribuya a la permanencia y graduación oportuna de los estudiantes de los siete(7) Programas Académicos de la Universidad Nacional de Barranca"/>
        <s v="Plataformas virtuales para la mejora de la gestión académico administrativa de la Universidad Nacional de Barranca "/>
        <s v="ADQUISICIÓN DE MATERIALES"/>
        <s v="2194205-CREACION DE LA INFRAESTRUCTURA E IMPLEMENTACION DE LA CARRERA PROFESIONAL DE INGENIERIA DE MINAS DE LA UNIVERSIDAD NACIONAL DE MOQUEGUA, SEDE CENTRAL, DISTRITO DE MOQUEGUA, PROVINCIA DE MARISCAL NIETO, MOQUEGUA"/>
        <s v="CAPACITACIÓN"/>
        <s v="Contratación de personal especializado para dictar una conferencia por cada escuelas profesionales (15)"/>
        <s v="Desarrollo de cursos de especialización en cada Escuela Profesional dirigido a estudiantes del 4 y 5° año."/>
        <s v="2431643-REMODELACIÓN DE SERVICIOS DE FORMACIÓN PEDAGÓGICA; EN EL(LA) PABELLON DE AULAS GUACAMAYO, LAS ORQUIDEAS, GALLITO DE LAS ROCAS DE LA UNIVERSIDAD NACIONAL AGRARIA DE LA SELVA EN LA LOCALIDAD TINGO MARIA, DISTRITO DE RUPA-RUPA, PROVINCIA LEONCIO PRAD"/>
        <s v="ADQUISICIÓN DE LICENCIAS DE SOFTWARES DE SIMULACIÓN"/>
        <s v="IMPLEMENTACIÓN CON SISTEMA DE GESTIÓN DE PROYECTOS DE INVESTIGACIÓN  DOCENTE "/>
        <s v="Contratación del servicio de sicopedagogía."/>
        <s v="Suscripción a Biblioteca virtual"/>
        <s v="Contratar el servicio para el fortalecimiento de la plataforma virtual de la UNS._x000a_"/>
        <s v="IMPLEMENTACIÓN CON SISTEMA DE PROYECCIÓN SOCIAL Y EXTENSIÓN UNIVERSITARIA"/>
        <s v="Implementación del Sistema de Biblioteca abierta - adquisición de etiquetas de radiofrecuencia."/>
        <s v="Implementación del Sistema de Biblioteca abierta - adquisición de lectores y antenas de radiofrecuencia."/>
        <s v="SERVICIO DE SUSCRIPCION A BASE"/>
        <s v="Licencias perpetuas MATLAB para Educación"/>
        <s v="CONTRATAR EL SERVICIO DE CONSULTORIA"/>
        <s v="Elaboración, validación y aplicación de encuesta virtual sobre preferencias de capacitación, actualización y educación continua a egresados de pre y postgrado."/>
        <s v="Laboratorios virtuales en tecnologías de automatización y producción (SOFTWARE FluidSIM Online remote FULL (Perpetua)) para diseño y simulación en: Tecnologías Neumática, Hidráulica, Electrotécnica"/>
        <s v="ACTUALIZACION DE PLANES DE ESTUDIOS "/>
        <s v="Laboratorios virtuales en tecnologías de automatización y producción  (Software LVSIM-EMS WEB); para diseño y simulación en Tecnologías Electromecánica, Electricidad"/>
        <s v="SERVICIO DE CONSULTORIA"/>
        <s v="Servicio de mantenimiento de servidores físicos  y servicios virtuales privados(VPN) de la UNSCH."/>
        <s v=" Servicio de suscripción anual a la plataforma de Zoom, considerando que se requiere para las clases y teleconferencias  de la UNSCH."/>
        <s v="IMPLEMENTACIÓN CON SISTEMA GESTIÓN BASADO EN INDICADORES"/>
        <s v="Software BIM 360"/>
        <s v="ALQUILER DE SERVIDOR EN LA NUBE X 2 AÑOS"/>
        <s v="Software AUTOCAD REVIT LT SUITE"/>
        <s v="Contratación de  un servicio de Coaching personal y Laboral para capacitarlos e incorporarlos al entorno laboral."/>
        <s v="ArcGIS Educational Academic Departmental Medium Term Concurrent Use License"/>
        <s v="Contratación de cursos que sirvan de orientación para la redacción y publicación del artículo científico."/>
        <s v="ENVI Concurrent Process License- Académico"/>
        <s v="Curso Taller &quot;Investigación Acción&quot; - Responsabilidad Social Universitaria"/>
        <s v="Mejoramiento del índice de la producción científica, a través de publicaciones en revistas de alto impacto "/>
        <s v="Adquisición de Ollas Industriales (marmitas) en merito al apoyo a estudiantes en condiciones de pobreza."/>
        <s v="MANTENIMIENTO CORRECTIVO DE EQUIPO DE LABORATORIO"/>
        <s v="Contratación de un consultor para la elaboración del Plan de Mejora de la Calidad Educativa relacionadas a las CBC de licenciamiento "/>
        <s v="Contratación de 10 consultores - mentores de investigación  para la promoción  y apoyo a los docentes para postular al RENACYT,  considerando que la UNSCH no cuenta con grupos de investigación acorde a las normas de CONCYTEC"/>
        <s v="Renovación del servicio del Turnitin, con el objetivo de enviar ensayos al sitio web de Turnitin, el cual revisa el documento en busca de contenido no original, a fin de reducir el riesgo de plagio académico y profesional."/>
        <s v="INSTALACION DE UNA SISTERNA"/>
        <s v="MANTENIMIENTO  DE  EQUIPO DE  UPS "/>
        <s v="SUSCRIPCION A BASE DE DATOS Y EDITORIALES DE INFORMACION CIENTIFICA"/>
        <s v="SERVICIO DE ELABORACIÓN DE DISEÑO DE INDICADORES DE EVALUACIÓN DEL PLAN CURRICULAR ACTUALIZADO FACULTA DE MEDICINA"/>
        <s v="Programa de asesoría y acompañamiento técnico para promoción de grupos de investigación en la UNAMAD"/>
        <s v="CONSULTORIA PARA LA CAPACITACION DEL DOCENTE UNIVERSITARIO EN NUEVOS ENFOQUES ACADÉMICOS MULTIDISCIPLINARIOS ORIENTADOS A LA MEJORA CONTINUA DE LA ENSEÑANZAPRESENCIAL Y VIRTUAL"/>
        <s v="Programa de capacitación &quot;Diplomado en fortalecimiento de capacidades en redacción de artículos científicos de calidad internacional&quot; "/>
        <s v="Programa de asesoría y asistencia técnica para incrementar el número de investigadores RENACYT de la UNAMAD."/>
        <s v="Desarrollo del Diplomado de Gestión por competencia de la UNJBG "/>
        <s v="Programa de capacitación en metodología de la investigación, métodos estadísticos y/o redacción científica para docentes de 10 departamentos académicos de la UNAMAD"/>
        <s v="Capacitación para la mejora Investigativa de la comunidad educativa de la UNJBG"/>
        <s v="Alineamiento de los documentos de Gestión de la UNJBG"/>
        <s v="Ejecución de Jornadas Curriculares Universitarias"/>
        <s v="Asistencia técnica para la mejora del servicio de la Unidad de Psicopedagogía en el área de dificultades de aprendizaje y bajo rendimiento académico que contribuya a la permanencia y graduación oportuna de los estudiantes. "/>
        <s v="Asistencia técnica para la mejora del servicio de Promoción del deporte para realizar el seguimiento continuo a los estudiantes del PRODAC. Según la ley N°30476, ley que regula los Programas Deportivos de Alta Competencia en las Universidades."/>
        <s v="CONSULTORIA PARA LA CAPACITACION DEL DOCENTE UNIVERSITARIO EN METODOLOGÍAS DE LA INVESTIGACIÓN CIENTÍFICA PARA ENTORNOS VIRTUALES EN LA ENSEÑANZA UNIVERSITARIA"/>
        <s v="CONSULTORIA PARA LA CAPACITACION ESPECIALIZADA EN DESTREZAS EN EL USO DE NUEVAS TECNOLOGÍAS Y APLICACIÓN DE NUEVOS MÉTODOS DE ENSEÑANZA FORMATIVA VIRTUAL DE PREGRADO PARA EL DOCENTE UNIVERSITARIO."/>
        <s v="Implementación del Sistema Informático Alimentario y Nutricional del Servicio del Comedor Universitario"/>
        <s v="CONSULTORIA PARA EL LEVANTAMIENTO DE PLANOS TOPOGRAFICOS Y ESTADO ACTUAL  DE LOS LOCALES DE LA UNSAAC"/>
        <s v="Asistencia técnica para la mejora del servicio de Bienestar estudiantil mediante el seguimiento permanente  y/o acompañante a los estudiantes que presentan ausentismo en condición de pobreza extrema, que contribuya a la permanencia y graduación oportuna d"/>
        <s v="Evaluación de Desempeño de Docentes por los estudiantes de la UNAMAD."/>
        <s v="CAPACITACION PARA ESTUDIANTES EN FORTALECIMIENTO DE COMPETENCIAS DIGITALES , EMPRENDIMIENTO E INNOVACION"/>
        <s v="IMPLEMENTACION DE UNA PLATAFORMA VIRTUAL QUE ARTICULE LAS ACTIVIDADES ACADEMICAS Y ADMINISTRATIVAS "/>
        <s v="Implementación del Sistema de Gestión de la Calidad"/>
        <s v="Actualización de los Planes de Estudio "/>
        <s v="Desarrollo del sistema de seguimiento del egresado y graduado."/>
        <s v="ACTUALIZACION DEL SISTEMA DE SEGUIMIENTO AL EGRESADO Y GRADUADO "/>
        <s v=" IMPLEMENTAR EL SISTEMA DE LA BIBLIOTECA VIRTUAL EN LA UNSAAC."/>
        <s v="SERVICIO DE CONSULTORÍA PARA EL ASESORAMIENTO EN REDACCIÓN DE ARTÍCULOS CIENTÍFICOS PARA SER PUBLICADAS EN REVISTAS INDEXADAS"/>
        <s v="Servicio para la implementacion del Sistema de Gestion de la Calidad Universitaria de la Universidad Nacional de San Antonio Abad del Cusco"/>
        <s v="2055214-MODERNIZACION DEL ESTABLO LECHERO DE LA FACULTAD DE AGRONOMIA Y ZOOTECNIA DE LA UNSAAC"/>
        <s v="PROGRAMA DE CAPACITACIÓN Y FORMACIÓN A EGRESADOS Y GRADUADOS UNAMAD 2021."/>
        <s v="Alojamiento de computación en la nube"/>
        <s v="Programa de asesoría y asistencia técnica para incrementar el porcentaje o número de practicantes pre profesionales en la UNAMAD"/>
        <s v="SERVICIO DE MANTENIMIENTO DE LAS VIAS DE ACCESO E ILUMINACION EXTERIOR DE LA FACULTAD DE ENFERMERIA DE LA UNT"/>
        <s v="Servicio de mantenimiento correctivo de infraestructura de la UNH"/>
        <s v="2216828-CREACION E IMPLEMENTACION DE MODULOS DE APRENDISAJE MEDIANTE LA CRIANZA DE ANIMALES MENORES PARA LA CARRERA PROFESIONAL DE MEDICINA VETERIANARIA Y ZOOTECNIA DE LA UNIVERSIDAD NACIONAL AMAZONICA MADRE DE DIOS"/>
        <s v="Mantenimiento preventivo y correctivo de equipos de laboratorio de la UNH"/>
        <s v="CAPACITACIÓN A TRAVÉS DE TALLERES EN EL USO DE FIREWALL FORTINET PARA LA SEGURIDAD DE LOS SERVIDORES Y RED DE LA UNIVERSIDAD"/>
        <s v="ACTUALIZACION DEL SISTEMA DE ENCUESTA PARA LOS ESTUDIANTES UNIVERSITARIOS"/>
        <s v="SERVICIO DE MANTENIMIENTO DEL TECHO DEL CUARTO PISO DE LA ESCUELA DE POSGRADO DE LA UNIVERSIDAD NACIONAL DE TRUJILLO"/>
        <s v="SERVICIO DE MANTENIMIENTO DE LOS LABORATORIOS G-103, G-108, G-109 TECNOLOGÍAS DE ALIMENTOS, ALIMENTOS MICROBIOLÓGICOS Y SS.HH. DEL PABELLÓN DE MICROBIOLOGÍA Y PARASITOLOGÍA JESÚS GARCÍA ALVARADO DE LA FACULTAD DE CIENCIAS BIOLÓGICAS DE LA UNIVERSIDAD NACI"/>
        <s v="SERVICIO DE MANTENIMIENTO DE LABORATORIOS Y COBERTURAS METÁLICAS DE LA ESCUELA DE INGENIERÍA METALÚRGICA DE LA FACULTAD DE INGIENERÍA DE LA UNIVERSIDAD NACIONAL DE TRUJILLO."/>
        <s v="SERVICIO DE MANTENIMIENTO DE LAS INSTALACIONES SANITARIAS E INSTALACIONES ELECTRICAS DEL PABELLON DE AULAS DEL CENTRO EXPERIMENTAL RAFAEL NARVAEZ CADENILLAS DE LA FACULTAD DE EDUCACION Y CIENCIAS DE LA COMUNICACION DE LA UNIVERSIDAD NACIONAL DE TRUJILLO"/>
        <s v="SERVICIO DE MANTENIMIENTO DE LOS SERVICIOS HIGIÉNICOS Y AULAS DE LA FACULTAD DE CIENCIAS FÍSICAS Y MATEMÁTICAS DE LA UNIVERSIDAD NACIONAL DE TRUJILLO"/>
        <s v="SERVICIO DE MANTENIMIENTO DE LOS AMBIENTES DEL CONSULTORIO JURÍDICO GRATUITO EN EL RETABLO DE LA UNIVERSIDAD NACIONAL DE TRUJILLO."/>
        <s v="SERVICIO DE MANTENIMIENTO DE LA CUBIERTA FRONTIS NORTE DEL COMPLEJO ARQUEOLOGICO HUACAS DE MOCHE DE LA FACULTAD DE CIENCIAS SOCIALES DE LA UNIVERSIDAD NACIONAL DE TRUJILLO"/>
        <s v="SERVICIO DE MANTENIMIENTO DEL TECHO DE LAS AULAS DE LA FACULTAD DE EDUCACIÓN Y CIENCIAS DE LA COMUNICACIÓN DE LA UNIVERSIDAD NACIONAL DE TRUJILLO"/>
        <s v="SERVICIO DE MANTENIMIENTO DE ALMACÉN DE INSUMOS QUÍMICOS Y COBERTURA LIVIANA DE LA FACULTAD DE FARMACIA Y BIOQUÍMICA DE LA UNIVERSIDAD NACIONAL DE TRUJILLO"/>
        <s v="SERVICIO DE MANTENIMIENTO DE LOS PISOS DEL PABELLÓN BLOQUE A DE LA FACULTAD DE INGENIERÍA QUÍMICA DE LA UNIVERSIDAD NACIONAL DE TRUJILLO"/>
        <s v="2402244-MEJORAMIENTO Y AMPLIACION DE LOS SERVICIOS EDUCATIVOS DE INVESTIGACIÓN, CAPACITACIÓN Y PROYECCIÓN SOCIAL DE LA FACULTAD DE MEDICINA HUMANA, DISTRITO DE CAJAMARCA - PROVINCIA DE CAJAMARCA - REGIÓN CAJAMARCA"/>
        <s v="Adquisición de accesorios de servidor para la mejora de la red de comunicaciones:_x000a_-Switch de Red Tipo 1_x000a_-Switch de Red Tipo 2_x000a_-Switch de Red Tipo 3_x000a_-Modulo de Fibra Optica"/>
        <s v="Gestión en el registro de patentes para los docentes UNI o investigador afiliado a la Universidad."/>
        <s v="Servicio de asesoría personalizada para la publicación de artículos científicos en SCOPUS."/>
        <s v="Servicio de traducción técnica especializada al inglés, de artículos científicos para su publicación."/>
        <s v="SERVICIO DE MANTENIMIENTO DE DE LAS INSTALACIONES ELÉCTRICAS, INSTALACIONES SANITARIAS  Y VÍAS DE ACCESO DEL PABELLÓN DE INGENIERÍA INDUSTRIAL DE LA UNIVERSIDAD NACIONAL DE TRUJILLO"/>
        <s v="MANTENIMIENTO DE EQUIPOS DE LABORATORIO DE LA FACULTAD DE  PESQUERIA"/>
        <s v="MANTENIMIENTO DE EQUIPOS DE LABORATORIO DE LA FACULTAD DE CIENCIAS FORESTALES"/>
        <s v="MANTENIMIENTO DE EQUIPOS DE LABORATORIO DE LA FACULTAD DE CIENCIAS"/>
        <s v="Servicio de 5 capacitaciones en temas de mejora continua como parte del Sistema de Gestión de la Calidad"/>
        <s v="Servicio de capacitación a docentes juniors para el asesoramiento de trabajos de investigación y tesis. "/>
        <s v="Servicio de capacitación a docentes en la redacción de  artículos científicos de alto impacto para su ingreso a RENACYT."/>
        <s v="Servicio de capacitación a docentes para elaborar propuestas de investigación e innovación a fondos concursables internacionales "/>
        <s v="Capacitación para el desarrollo de talleres de investigación científica._x000a_"/>
        <s v="Adquisicion de materiales para enseñanza como: placas petris, crisol de vidrio con tapas, tenazas, cinbta diametrica, muestreadores y sondas de semilla, desecadores, mallas y termohigommetros."/>
        <s v="Contratación de software anti plagio._x000a_"/>
        <s v="2202562-AMPLIACION DEL SERVICIO ACADEMICO DEL CENTRO DE IDIOMAS EN LA CIUDAD UNIVERSITARIA DE LA UNIVERSIDAD NACIONAL DE TRUJILLO"/>
        <s v="Servicio de elaboración del Plan Estrategico Institucional del Pliego 526. Universidad Nacional Agraria de la Selva"/>
        <s v="Servicio para la capacitación de bachilleres en la elaboración de su proyecto de tesis no experimental para la obtención del título profesional."/>
        <s v="Servicio de Consultoría para el diseño del Software del Módulo del Sistema de Gestión de Calidad, dentro del Sistema central de la UNALM "/>
        <s v="SOFTWARE"/>
        <s v="2171529-MEJORAMIENTO DE LOS SERVICIOS DE FORMACION CULTURAL Y COMPLEMENTARIA A LA ACTIVIDAD ACADEMICA EN LA FIECS DE LA UNI"/>
        <s v="2251365-CREACION DE UN SISTEMA DE AUTOMATIZACION Y CONTROL DEL EDIFICIO DE LA FIP DE LA UNI RIMAC LIMA"/>
        <s v="2166481-INSTALACION E IMPLEMENTACION DE LA EAP DE INGENIERIA CIVIL - UNMSM"/>
        <s v="SERVICIOS DE MANTENIMIENTO"/>
        <s v="2150913-AMPLIACION E IMPLEMENTACION DEL PABELLON DE LABORATORIOS Y UNIDAD DE POSGRADO DE LA FACULTAD DE CIENCIAS FISICAS - UNMSM"/>
        <s v="2412314-MEJORAMIENTO Y AMPLIACION DE LOS SERVICIOS ACADEMICOS Y ADMINISTRATIVOS  DE LA FACULTAD DE MEDICINA HUMANA DE LA UNIVERSIDAD NACIONAL JOSE FAUSTINO SANCHEZ CARRION DEL DISTRITO DE HUACHO - PROVINCIA DE HUAURA - DEPARTAMENTO DE LIMA"/>
        <s v="2307554-MEJORAMIENTO DE LOS SERVICIOS ACADEMICOS Y ADMINISTRATIVOS DE LA FACULTAD DE CIENCIAS BIOLOGICAS EN LA UNIVERSIDAD NACIONAL MAYOR DE SAN MARCOS"/>
        <s v="Adquisición de software de sistema integrado informático de gestión educativa."/>
        <s v=" Suscripción al servicio de nube"/>
        <s v="ADQUISICION DE UN SOFTWARE DE OFICINA VERSION PROFESIONAL  PARA LA ATENCIÓN A TODA LA COMUNIDAD UNIVERSITARIA_x000a_"/>
        <s v="Licencias de &quot;Google Suite for education&quot; por un año"/>
        <s v="Servidores en la nuve &quot;Cloud&quot;"/>
        <s v="Licencias de Oracle en la nuve"/>
        <s v="Licencias de Veeam"/>
        <s v="Sistema de detección temprana de desempeño del estudiante"/>
        <s v="Mantenimiento del laboratorio de  TV universitaria  online para el proceso de enseñanza aprendizaje de los estudiantes de la facultad de Ciencias de la Comunicación"/>
        <s v="2094328-CONSTRUCCION, EQUIPAMIENTO E IMPLEMENTACION DEL PABELLON DE LABORATORIOS DE INVESTIGACION CIENTIFICA Y TECNOLOGICA FACULTADES ARQUITECTURA, INGENIERIA CIVIL, ELECTRICA, MINAS, MECANICA, METALURGIA Y SISTEMAS DE LA UNCP CIUDAD UNIVERSITARIA - HUANC"/>
        <s v="2521181-ADQUISICION DE EQUIPAMIENTO DE AMBIENTES COMPLEMENTARIOS; EN EL(LA) OFICINA DE TECNOLOGIAS DE LA INFORMACION DE LA UNIVERSIDAD NACIONAL DE PIURA EN LA LOCALIDAD CASTILLA, DISTRITO DE CASTILLA, PROVINCIA PIURA, DEPARTAMENTO PIURA"/>
        <s v="2442975-CREACION AUDITORIO DE LA FACULTAD DE INGENIERIA DE MINAS DE LA UNIVERSIDAD NACIONAL DE PIURA CASTILLA DEL DISTRITO DE CASTILLA - PROVINCIA DE PIURA - DEPARTAMENTO DE PIURA"/>
      </sharedItems>
    </cacheField>
    <cacheField name="Detalle_Actividad/Inversion" numFmtId="49">
      <sharedItems/>
    </cacheField>
    <cacheField name="U.M" numFmtId="49">
      <sharedItems/>
    </cacheField>
    <cacheField name="Cantidad" numFmtId="168">
      <sharedItems containsSemiMixedTypes="0" containsString="0" containsNumber="1" containsInteger="1" minValue="1" maxValue="10000"/>
    </cacheField>
    <cacheField name="PrecioUnitario" numFmtId="3">
      <sharedItems containsSemiMixedTypes="0" containsString="0" containsNumber="1" minValue="1.05" maxValue="2153044.1"/>
    </cacheField>
    <cacheField name="Total_Actividad/Inversion" numFmtId="3">
      <sharedItems containsSemiMixedTypes="0" containsString="0" containsNumber="1" minValue="85.56" maxValue="2231686"/>
    </cacheField>
    <cacheField name="Funcion" numFmtId="49">
      <sharedItems/>
    </cacheField>
    <cacheField name="División_Funcional" numFmtId="49">
      <sharedItems/>
    </cacheField>
    <cacheField name="Grupo_Funcional" numFmtId="49">
      <sharedItems/>
    </cacheField>
    <cacheField name="Categoria_Presupuestal" numFmtId="49">
      <sharedItems count="3">
        <s v="0066. FORMACION UNIVERSITARIA DE PREGRADO"/>
        <s v="9001. ACCIONES CENTRALES"/>
        <s v="9002. ASIGNACIONES PRESUPUESTARIAS QUE NO RESULTAN EN PRODUCTOS"/>
      </sharedItems>
    </cacheField>
    <cacheField name="Producto/Inversion" numFmtId="49">
      <sharedItems/>
    </cacheField>
    <cacheField name="Actividad_Accion_Obra" numFmtId="49">
      <sharedItems/>
    </cacheField>
    <cacheField name="Meta" numFmtId="49">
      <sharedItems/>
    </cacheField>
    <cacheField name="Finalidad" numFmtId="49">
      <sharedItems/>
    </cacheField>
    <cacheField name="Genérica" numFmtId="0">
      <sharedItems count="3">
        <s v="2.3. BIENES Y SERVICIOS"/>
        <s v="2.6. ADQUISICION DE ACTIVOS NO FINANCIEROS"/>
        <s v="2.5. OTROS GASTOS"/>
      </sharedItems>
    </cacheField>
    <cacheField name="Especifica" numFmtId="49">
      <sharedItems/>
    </cacheField>
    <cacheField name="TotalEfp" numFmtId="3">
      <sharedItems containsSemiMixedTypes="0" containsString="0" containsNumber="1" minValue="85.56" maxValue="223168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37">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0"/>
    <s v=" Adquisiciones de insumos y materiales para las prácticas de laboratorio de la Escuela Profesional de Ing. Informática y Sistemas. La  Escuela tiene los equipos, pero le faltan los insumos y materiales para los alumnos y docentes desarrollen los trabajos "/>
    <s v="global"/>
    <n v="1"/>
    <n v="30000"/>
    <n v="3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1"/>
    <s v=" Adquisiciones de insumos y materiales para las prácticas de laboratorio de la Escuela Profesional de Ing. Minas-Abancay. La  Escuela tiene los equipos, pero le faltan los insumos y materiales para los alumnos y docentes desarrollen los trabajos de invest"/>
    <s v="global"/>
    <n v="1"/>
    <n v="60000"/>
    <n v="6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6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2"/>
    <s v=" Adquisiciones de insumos y materiales para las prácticas de laboratorio de la Escuela Profesional de Ing. Minas-Haquira. La  Escuela tiene los equipos, pero le faltan los insumos y materiales para los alumnos y docentes desarrollen los trabajos de invest"/>
    <s v="global"/>
    <n v="1"/>
    <n v="30000"/>
    <n v="3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3"/>
    <s v=" Adquisiciones de insumos y materiales para las prácticas de laboratorio de la Escuela Profesional de Ing. Agroecológica y Desarrollo Rural. La  Escuela tiene los equipos, pero le faltan los insumos y materiales para los alumnos y docentes desarrollen los"/>
    <s v="global"/>
    <n v="1"/>
    <n v="60000"/>
    <n v="6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6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4"/>
    <s v=" Adquisiciones de insumos y materiales para las prácticas de laboratorio de la Escuela Profesional de Administración-Abancay. La  Escuela tiene los equipos, pero le faltan los insumos y materiales para los alumnos y docentes desarrollen los trabajos de in"/>
    <s v="global"/>
    <n v="1"/>
    <n v="10000"/>
    <n v="1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5"/>
    <s v=" Adquisiciones de insumos y materiales para las prácticas de laboratorio de la Escuela Profesional de Administración-Tambobamba. La  Escuela tiene los equipos, pero le faltan los insumos y materiales para los alumnos y docentes desarrollen los trabajos de"/>
    <s v="global"/>
    <n v="1"/>
    <n v="10000"/>
    <n v="1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6"/>
    <s v=" Adquisiciones de insumos y materiales para las prácticas de laboratorio de la Escuela Profesional de Ciencia Política y Gobernabilidad. La  Escuela tiene los equipos, pero le faltan los insumos y materiales para los alumnos y docentes desarrollen los tra"/>
    <s v="global"/>
    <n v="1"/>
    <n v="10000"/>
    <n v="1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7"/>
    <s v=" Adquisiciones de insumos y materiales para las prácticas de laboratorio de la Escuela Profesional de Educación Inicial Intercultural Bilingue: Primera y Segunda Infancia. La  Escuela tiene los equipos, pero le faltan los insumos y materiales para los alu"/>
    <s v="global"/>
    <n v="1"/>
    <n v="10000"/>
    <n v="1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8"/>
    <s v="  Adquisiciones de insumos y materiales para las prácticas de laboratorio de la Escuela Profesional de Ing. Civil. La  Escuela tiene los equipos, pero le faltan los insumos y materiales para los alumnos y docentes desarrollen los trabajos de investigación"/>
    <s v="global"/>
    <n v="1"/>
    <n v="90000"/>
    <n v="9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9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9"/>
    <s v=" Adquisiciones de insumos y materiales para las prácticas de laboratorio de la Escuela Profesional de Medicina Veterinaria y Zootecnia. La Escuela tiene los equipos, pero le faltan los insumos y materiales para los alumnos y docentes desarrollen los traba"/>
    <s v="global"/>
    <n v="1"/>
    <n v="120000"/>
    <n v="12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20000"/>
  </r>
  <r>
    <s v="UNAMBA"/>
    <s v="U.N. MICAELA BASTIDAS DE APURIMAC"/>
    <x v="0"/>
    <n v="6"/>
    <s v="ADQUISICION DE MATERIAL EDUCATIVO PARA LABORATORIOS"/>
    <s v=" Los laboratorios requieren insumos y materiales que apoyarían en el desarrollo de la parte práctica de los cursos y para las investigaciones de los tesistas y para la publicación de los resultados en artículos científicos. La UNAMBA no adquiere estos mat"/>
    <s v="OP4. FORTALECER LA CALIDAD DE LAS INSTITUCIONES DE LA ESTP, EN EL EJERCICIO DE SU AUTONOMÍA"/>
    <s v="L.4.2. Mejorar el desarrollo de la gestión académica y de la gestión de la investigación de las instituciones educativas en función de sus objetivos misionales. "/>
    <s v="Escuelas Academico Profesionales"/>
    <s v="Alumnos y docentes"/>
    <n v="580000"/>
    <x v="0"/>
    <x v="10"/>
    <s v="  Adquisiciones de insumos y materiales para las prácticas de laboratorio de la Escuela Profesional de Ing. Agroindustrial. La  Escuela tiene los equipos, pero le faltan los insumos y materiales para los alumnos y docentes desarrollen los trabajos de inve"/>
    <s v="global"/>
    <n v="1"/>
    <n v="150000"/>
    <n v="15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5000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1"/>
    <s v=" SOFTWARE ESTADISTICO _x000a_"/>
    <s v="UNIDAD"/>
    <n v="18"/>
    <n v="6700"/>
    <n v="1206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2060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2"/>
    <s v="SOFTWARE PARA PROGRAMACION"/>
    <s v="UNIDAD"/>
    <n v="23"/>
    <n v="1500"/>
    <n v="34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450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3"/>
    <s v="SOFTWARE DE SIMULACION"/>
    <s v="UNIDAD"/>
    <n v="21"/>
    <n v="3500"/>
    <n v="73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350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4"/>
    <s v=" SOFTWARE DE PROCESOS _x000a_"/>
    <s v="UNIDAD"/>
    <n v="100"/>
    <n v="684"/>
    <n v="684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6840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5"/>
    <s v=" MODELAMIENTO Y SIMULACION DE LOS PROCESOS BASADO EN ESTANDARES DE APLICACION GLOBAL _x000a_"/>
    <s v="SERVICIO"/>
    <n v="1"/>
    <n v="19650"/>
    <n v="1965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19650"/>
  </r>
  <r>
    <s v="UNHEVAL"/>
    <s v="U.N. HERMILIO VALDIZAN"/>
    <x v="1"/>
    <n v="7"/>
    <s v="MEJORA DEL LABORATORIO DE INFORMÁTICA Y COMPUTACION, Y FORTALECIMIENTO DE COMPETENCIAS DE LOS DOCENTES Y ADMINISTRATIVOS DE LA FACULTAD DE INGENIERIA INDUSTRIAL Y SISTEMAS"/>
    <s v=" IMPLEMENTACION DE LICENCIAS DE SOFTWARE EN EL LABORATORIO DE MANUFACTURA INTEGRADO POR COMPUTADORA CON CODIGO SL01LA27,PARA QUE EL ESTUDIANTE PUEDA: _x000a_  &amp;bull; OBTENER RESULTADOS EN TIEMPO REAL DE TRABAJOS FORMATIVOS, INVESTIGACION Y/O TESIS, EL CUAL PERM"/>
    <s v="OP4. FORTALECER LA CALIDAD DE LAS INSTITUCIONES DE LA ESTP, EN EL EJERCICIO DE SU AUTONOMÍA"/>
    <s v="L.4.2. Mejorar el desarrollo de la gestión académica y de la gestión de la investigación de las instituciones educativas en función de sus objetivos misionales. "/>
    <s v="MARCO ANTONIO VILLAVICENCIO CABRERA - DECANO DE LA FACULTAD DE INGENIERÍA INDUSTRIAL Y DE SISTEMAS"/>
    <s v="FACULTAD DE INGENIERÍA INDUSTRIAL Y DE SISTEMAS_x000a_735 ESTUDIANTES, EN LOS CURSOS: ESTADÍSTICA Y PROBABILIDADES, INVESTIGACIÓN DE OPERACIONES I, INVESTIGACIÓN DE OPERACIONES II, OPERACIONES Y PROCESOS UNITARIOS Y SIMULACIÓN._x000a_ 25 DOCENTES CAPACITADOS"/>
    <n v="328288"/>
    <x v="0"/>
    <x v="15"/>
    <s v=" CONFIGURACION BASICA DE ROUTERS Y SWITCHES E IMPLEMENTE ESQUEMAS DE ASIGNACION DE DIRECCIONES IPV4 E IPV6. CONFIGURAR  ROUTERS, SWITCHES Y DISPOSITIVOS FINALES PARA PROPORCIONAR ACCESO A RECURSOS DE RED LOCALES Y REMOTOS Y PARA HABILITAR LA CONECTIVIDAD "/>
    <s v="SERVICIO"/>
    <n v="1"/>
    <n v="11638"/>
    <n v="11638"/>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11638"/>
  </r>
  <r>
    <s v="UNJBG"/>
    <s v="U.N. JORGE BASADRE GROHMANN"/>
    <x v="2"/>
    <n v="9"/>
    <s v="Capacitación docente 2021"/>
    <s v=" Justificación: El avance tecnológico y científico de nuestra comunidad se encuentra en constante cambio, la cual exige al sistema educativo constante actualización y formación del docente universitario en la mejora de sus competencias,los mismos que cada"/>
    <s v="OP3. MEJORAR LA CALIDAD DEL DESEMPEÑO DE LOS DOCENTES DE LA ESTP"/>
    <s v="L.3.2. Fortalecer los procesos de formación continua y evaluación de los docentes de la ESTP."/>
    <s v="Direcciones de Escuela Profesionales_x000a_Vicerrectorado Académico "/>
    <s v="Docentes nombrados y contratados. "/>
    <n v="340000"/>
    <x v="0"/>
    <x v="16"/>
    <s v=" Descripción: Las escuelas profesionales priorizaran los factores que son necesarios a fortalecer, determinando las capacitaciones a desarrollar. Para lo cual se contratará los servicios de capacitadores de las especialidades solicitadas. Cabe mencionar q"/>
    <s v="Carrera profesional"/>
    <n v="30"/>
    <n v="10000"/>
    <n v="30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
    <n v="300000"/>
  </r>
  <r>
    <s v="UNJBG"/>
    <s v="U.N. JORGE BASADRE GROHMANN"/>
    <x v="2"/>
    <n v="9"/>
    <s v="Capacitación docente 2021"/>
    <s v=" Justificación: El avance tecnológico y científico de nuestra comunidad se encuentra en constante cambio, la cual exige al sistema educativo constante actualización y formación del docente universitario en la mejora de sus competencias,los mismos que cada"/>
    <s v="OP3. MEJORAR LA CALIDAD DEL DESEMPEÑO DE LOS DOCENTES DE LA ESTP"/>
    <s v="L.3.2. Fortalecer los procesos de formación continua y evaluación de los docentes de la ESTP."/>
    <s v="Direcciones de Escuela Profesionales_x000a_Vicerrectorado Académico "/>
    <s v="Docentes nombrados y contratados. "/>
    <n v="340000"/>
    <x v="0"/>
    <x v="17"/>
    <s v=" DESCRIPCION DE LA ACTIVIDAD: Este conjunto de capacitaciones estaran dirigidos por el Vicerrectorado académico a fin de atender los aspectos transversales que se requiere fortalecer en los docentes a nivel institucional. Estaran enmarcados en el aspecto "/>
    <s v="capacitación"/>
    <n v="4"/>
    <n v="10000"/>
    <n v="4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
    <n v="40000"/>
  </r>
  <r>
    <s v="UNI"/>
    <s v="U.N. DE INGENIERIA"/>
    <x v="3"/>
    <n v="10"/>
    <s v="Cubrir las brechas digitales"/>
    <s v=" Reducir las brechas digitales para contribuir a la formación de pregrado y/o posgrado (alumnos) de la institución, para el adecuado desarrollo de las labores académicas, de investigación y administrativas. Asimismo, mejorar la Red de Comunicaciones de la"/>
    <s v="OP4. FORTALECER LA CALIDAD DE LAS INSTITUCIONES DE LA ESTP, EN EL EJERCICIO DE SU AUTONOMÍA"/>
    <s v="L.4.2. Mejorar el desarrollo de la gestión académica y de la gestión de la investigación de las instituciones educativas en función de sus objetivos misionales. "/>
    <s v="Centro de Tecnologías de Información y Comunicaciones"/>
    <s v="Comunidad Universitaria"/>
    <n v="839607.6"/>
    <x v="0"/>
    <x v="18"/>
    <s v=" Apoyo en el soporte informático a la formación de pregrado y/o posgrado (alumnos) de la institución, para la operatividad de las labores académicas, de investigación y administrativas, que permita contar con las actualizaciones de Microsoft. _x000a_"/>
    <s v="Licencia"/>
    <n v="6000"/>
    <n v="50"/>
    <n v="30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300000"/>
  </r>
  <r>
    <s v="UNI"/>
    <s v="U.N. DE INGENIERIA"/>
    <x v="3"/>
    <n v="10"/>
    <s v="Cubrir las brechas digitales"/>
    <s v=" Reducir las brechas digitales para contribuir a la formación de pregrado y/o posgrado (alumnos) de la institución, para el adecuado desarrollo de las labores académicas, de investigación y administrativas. Asimismo, mejorar la Red de Comunicaciones de la"/>
    <s v="OP4. FORTALECER LA CALIDAD DE LAS INSTITUCIONES DE LA ESTP, EN EL EJERCICIO DE SU AUTONOMÍA"/>
    <s v="L.4.2. Mejorar el desarrollo de la gestión académica y de la gestión de la investigación de las instituciones educativas en función de sus objetivos misionales. "/>
    <s v="Centro de Tecnologías de Información y Comunicaciones"/>
    <s v="Comunidad Universitaria"/>
    <n v="839607.6"/>
    <x v="0"/>
    <x v="19"/>
    <s v=" Apoyo en el soporte informático a la formación de pregrado y/o posgrado (alumnos), para el adecuado desarrollo de las labores académicas, de investigación y administrativas, que permita contar con las actualizaciones al software original accediendo a las"/>
    <s v="Software"/>
    <n v="21"/>
    <n v="25695.599999999999"/>
    <n v="539607.6"/>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539607.6"/>
  </r>
  <r>
    <s v="UNFV"/>
    <s v="U.N. FEDERICO VILLARREAL"/>
    <x v="4"/>
    <n v="11"/>
    <s v="P1: MEJORAMIENTO DE ILUMINACIÓN EN AMBIENTES ACADÉMICOS"/>
    <s v=" Los ambientes académicos del local SL01 presentan equipos de iluminación obsoletos y el sistema de cableado deteriorado, debido a la antiguedad y falta de mantenimiento. Se colocarán equipos con artefactos tipo led en aulas, laboratorios, talleres y sala"/>
    <s v="OP4. FORTALECER LA CALIDAD DE LAS INSTITUCIONES DE LA ESTP, EN EL EJERCICIO DE SU AUTONOMÍA"/>
    <s v="L.4.1. Fomentar la calidad de las instituciones de ESTP, orientada al cumplimiento de los objetivos y metas misionales, acorde al ámbito de acción institucional"/>
    <s v="EDUARDO DE LA CRUZ ALMEYDA - Jefe de la Oficina de Inversiones_x000a_JULIO TALLA RAMOS - Jefe de la Oficina de Abastecimiento y Servicios Generales"/>
    <s v="Total:_x0009_3,728 (Cuatro facultades)_x000a__x000a__x0009__x0009__x0009__x0009_ALUMNOS_x0009__x0009_DOCENTES_x000a_Ciencias Sociales:_x0009__x0009_1,133_x0009__x0009_70_x000a_Derecho y Ciencia Política:_x0009_1,463_x0009__x0009_55_x000a_Educación:_x0009__x0009__x0009_1,211_x0009__x0009_98_x000a_Humanidades_x0009__x0009__x0009_  646_x0009__x0009_52_x000a_"/>
    <n v="100000"/>
    <x v="0"/>
    <x v="20"/>
    <s v=" Los ambientes académicos del local SL01 presentan equipos de iluminación obsoletos y el sistema de cableado deteriorado, debido a la antiguedad y falta de mantenimiento. Se colocarán equipos con artefactos tipo led en aulas, laboratorios, talleres y sala"/>
    <s v="global"/>
    <n v="1"/>
    <n v="100000"/>
    <n v="1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00000"/>
  </r>
  <r>
    <s v="UNFV"/>
    <s v="U.N. FEDERICO VILLARREAL"/>
    <x v="4"/>
    <n v="13"/>
    <s v="P2: SERVICIO DE MEJORAMIENTO DE CARPINTERIA METÁLICA"/>
    <s v=" Los ambientes académicos del local SL01 cuentan con grandes ventanas fijas en las aulas del pabellón A, presentan carpintería metálica con vidrio simple y con sistema de apertura batiente, obstaculizando la circulación del aire. Se renovará implantando e"/>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_x0009_3,728 (Cuatro facultades)_x000a__x0009__x0009__x0009__x0009_ALUMNOS_x0009__x0009_DOCENTES_x000a_Ciencias Sociales:_x0009__x0009_1,133_x0009__x0009_70_x000a_Derecho y Ciencia Política:_x0009_1,463_x0009__x0009_55_x000a_Educación:_x0009__x0009__x0009_1,211_x0009__x0009_98_x000a_Humanidades_x0009__x0009__x0009_  646_x0009__x0009_52_x000a_"/>
    <n v="35175.25"/>
    <x v="0"/>
    <x v="21"/>
    <s v=" Los ambientes académicos del local SL01 cuentan con grandes ventanas fijas en las aulas del pabellón A, presentan carpintería metálica con vidrio simple y con sistema de apertura batiente, obstaculizando la circulación del aire. Se renovará implantando e"/>
    <s v="global"/>
    <n v="1"/>
    <n v="35175.25"/>
    <n v="35175.2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175.25"/>
  </r>
  <r>
    <s v="UNFV"/>
    <s v="U.N. FEDERICO VILLARREAL"/>
    <x v="4"/>
    <n v="14"/>
    <s v="P3: SERVICIO DE MEJORAMIENTO DE CARPINTERÍA DE MADERA"/>
    <s v=" El local Emblemático SL01 con una antiguedad de más de 100 años, en el pabellón A se cuenta con grandes puertas de madera de la época, deterioradas por su antiguedad y falta de mantenimiento, por lo que deberán ser cambiadas con otras similares ya que so"/>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_x0009_3,728 (Cuatro facultades)_x000a__x0009__x0009__x0009__x0009_ALUMNOS_x0009__x0009_DOCENTES_x000a_Ciencias Sociales:_x0009__x0009_1,133_x0009__x0009_70_x000a_Derecho y Ciencia Política:_x0009_1,463_x0009__x0009_55_x000a_Educación:_x0009__x0009__x0009_1,211_x0009__x0009_98_x000a_Humanidades_x0009__x0009__x0009_   646_x0009__x0009_52_x000a_"/>
    <n v="35035.85"/>
    <x v="0"/>
    <x v="22"/>
    <s v=" El local Emblemático SL01 con una antiguedad de más de 100 años, en el pabellón A se cuenta con grandes puertas de madera de la época, deterioradas por su antiguedad y falta de mantenimiento, por lo que deberán ser cambiadas con otras similares ya que so"/>
    <s v="global"/>
    <n v="1"/>
    <n v="35035.85"/>
    <n v="35035.8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35.85"/>
  </r>
  <r>
    <s v="UNFV"/>
    <s v="U.N. FEDERICO VILLARREAL"/>
    <x v="4"/>
    <n v="15"/>
    <s v="P4: RECUPERACIÓN DE PARANINFO Y ACCESIBILIDAD"/>
    <s v=" El local Emblemático de la UNFV (Local SL01), se remodelará para que recupere la majestuosidad, se mejorará y/o cambiará la carpintería de madera existente (puertas), se eliminarán accesorios (placas) y letreros de las paredes, para pintarlas recuperando"/>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_x0009_3,728 (Cuatro facultades)_x000a__x0009__x0009__x0009__x0009_ALUMNOS_x0009__x0009_DOCENTES_x000a_Ciencias Sociales:_x0009__x0009_1,133_x0009__x0009_70_x000a_Derecho y Ciencia Política:_x0009_1,463_x0009__x0009_55_x000a_Educación:_x0009__x0009__x0009_1,211_x0009__x0009_98_x000a_Humanidades_x0009__x0009__x0009_   646_x0009__x0009_52_x000a_"/>
    <n v="80149.25"/>
    <x v="0"/>
    <x v="23"/>
    <s v=" El local Emblemático de la UNFV (Local SL01), se remodelará para que recupere la majestuosidad, se mejorará y/o cambiará la carpintería de madera existente (puertas), se eliminarán accesorios (placas) y letreros de las paredes, para pintarlas recuperando"/>
    <s v="global"/>
    <n v="1"/>
    <n v="80149.25"/>
    <n v="80149.2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80149.25"/>
  </r>
  <r>
    <s v="UNFV"/>
    <s v="U.N. FEDERICO VILLARREAL"/>
    <x v="4"/>
    <n v="16"/>
    <s v="P5: ACONDICIONAMIENTO DE BAÑOS"/>
    <s v=" El local SL03, posee una edificación antigua y otras relativamente nuevas, donde los baños del área académica en los 4 niveles de la edificación (damas y caballeros) requieren mantenimiento de sus aparatos sanitarios y accesorios, que se encuentran en ma"/>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_x0009_ 1,604 (aforo total)._x000a_"/>
    <n v="34998.699999999997"/>
    <x v="0"/>
    <x v="24"/>
    <s v=" El local SL03, posee una edificación antigua y otras relativamente nuevas, donde los baños del área académica en los 4 niveles de la edificación (damas y caballeros) requieren mantenimiento de sus aparatos sanitarios y accesorios, que se encuentran en ma"/>
    <s v="global"/>
    <n v="1"/>
    <n v="34998.699999999997"/>
    <n v="34998.69999999999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4998.699999999997"/>
  </r>
  <r>
    <s v="UNFV"/>
    <s v="U.N. FEDERICO VILLARREAL"/>
    <x v="4"/>
    <n v="17"/>
    <s v="P6: MEJORAMIENTO DE LABORATORIOS y TALLERES"/>
    <s v=" En local SL05, donde funciona la FOPCA, se mejorará la infraestructura de 06 laboratorios, cambio de equipos fluorescentes en mal estado por tipo led, se pintarán los ambientes y se dará mantenimiento a las mesas de concreto, en algunos laboratorios se c"/>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624_x0009_ _x000a_Alumnos:_x0009_ 570_x000a_Docentes:_x0009_  54 _x000a_"/>
    <n v="35000"/>
    <x v="0"/>
    <x v="25"/>
    <s v=" En local SL05, donde funciona la FOPCA, se mejorará la infraestructura de 06 laboratorios, cambio de equipos fluorescentes en mal estado por tipo led, se pintarán los ambientes y se dará mantenimiento a las mesas de concreto, en algunos laboratorios se c"/>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FV"/>
    <s v="U.N. FEDERICO VILLARREAL"/>
    <x v="4"/>
    <n v="18"/>
    <s v="P7: ACONDICIONAMIENTO DE  CONTROL ACADÉMICO"/>
    <s v=" En local SL05, donde funciona la FOPCA, el ambiente de control académico existente se encuentra en us estado precario por falta de mantenimiento, con esta intervención se cambiará el piso, la cobertura de techo, pintado interno de paredes e iluminación c"/>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
    <s v="Total: 624_x0009_ _x000a_Alumnos:_x0009_570_x000a_Docentes:_x0009_ 54"/>
    <n v="25035.8"/>
    <x v="0"/>
    <x v="26"/>
    <s v=" En local SL05, donde funciona la FOPCA, el ambiente de control académico existente se encuentra en us estado precario por falta de mantenimiento, con esta intervención se cambiará el piso, la cobertura de techo, pintado interno de paredes e iluminación c"/>
    <s v="global"/>
    <n v="1"/>
    <n v="25035.8"/>
    <n v="25035.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5035.8"/>
  </r>
  <r>
    <s v="UNFV"/>
    <s v="U.N. FEDERICO VILLARREAL"/>
    <x v="4"/>
    <n v="19"/>
    <s v="P8: REPARACIÓN  DE LABORATORIOS"/>
    <s v=" En local SL06, donde funciona la FIC, se mejorará el laboratorio de Estructuras e Ingeniería Sísmica, con el cambio de piso, pintado de paredes, se mejorará la iluminación con artefactos tipo led. Así como, el mejoramiento del laboratorio de Pavimentos c"/>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
    <s v="Total: 975_x0009_ _x000a_Alumnos:_x0009_ 931_x000a_Docentes:_x0009_  44 "/>
    <n v="35000"/>
    <x v="0"/>
    <x v="27"/>
    <s v=" En local SL06, donde funciona la FIC, se mejorará el laboratorio de Estructuras e Ingeniería Sísmica, con el cambio de piso, pintado de paredes, se mejorará la iluminación con artefactos tipo led. Así como, el mejoramiento del laboratorio de Pavimentos c"/>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FV"/>
    <s v="U.N. FEDERICO VILLARREAL"/>
    <x v="4"/>
    <n v="20"/>
    <s v="P9: ACONDICIONAMIENTO DE LABORATORIOS"/>
    <s v=" En local SL07, donde funcionan 04 Facultades, se acondicionarán 08 laboratorios, mejorando la iluminación, los equipos de fluorescentes en mal estado se reemplazarán por artefactos tipo led, pintado de ambientes y mantenimiento de las mesas de concreto, "/>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_x0009_6,069(Cuatro facultades)_x000a__x0009__x0009__x0009__x0009__x0009__x0009__x0009_ALUMNOS_x0009__x0009_DOCENTES_x000a_Administración:_x0009__x0009__x0009__x0009__x0009_         1,285_x0009__x0009_73_x000a_Ingeniería Geográfica, Ambiental y Ecoturismo:_x0009_         1,067_x0009__x0009_56_x000a_Ingeniería Industrial y de sistemas:_x0009__x0009__x0009_ 2,036_x0009__x0009_115_x000a_Psicología_x0009__x0009__x0009_  _x0009__x0009__x0009_ 1,351_x0009__x0009_86_x000a_"/>
    <n v="35000"/>
    <x v="0"/>
    <x v="28"/>
    <s v=" En local SL07, donde funcionan 04 Facultades, se acondicionarán 08 laboratorios, mejorando la iluminación, los equipos de fluorescentes en mal estado se reemplazarán por artefactos tipo led, pintado de ambientes y mantenimiento de las mesas de concreto, "/>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FV"/>
    <s v="U.N. FEDERICO VILLARREAL"/>
    <x v="4"/>
    <n v="21"/>
    <s v="P10: SERVICIO DE PINTADO DE PABELLONES  A, B  Y ADMINISTRATIVO"/>
    <s v=" En local SL07, donde funcionan 04 Facultades, se pintarán los pabellones A de 5 pisos que incluye parte de la fachada que da a la Av. Colonial, pabellón B, donde se encuentra el comedor universitario, y el edificio administrativo de 7 pisos que da a la f"/>
    <s v="OP4. FORTALECER LA CALIDAD DE LAS INSTITUCIONES DE LA ESTP, EN EL EJERCICIO DE SU AUTONOMÍA"/>
    <s v="L.4.2. Mejorar el desarrollo de la gestión académica y de la gestión de la investigación de las instituciones educativas en función de sus objetivos misionales. "/>
    <s v="Arq. EDUARDO DE LA CRUZ ALMEYDA: Jefe Oficina de Inversiones_x000a_Lic. JULIO GREGORIO TALLA RAMOS: Jefe Oficina de Abastecimiento y Servicios Generales_x000a_"/>
    <s v="Total:_x0009_6,069(Cuatro facultades)_x000a__x0009__x0009__x0009__x0009__x0009__x0009__x0009_ALUMNOS_x0009__x0009_DOCENTES_x000a_Administración:_x0009__x0009__x0009__x0009__x0009_         1,285_x0009__x0009_73_x000a_Ingeniería Geográfica, Ambiental y Ecoturismo:_x0009_         1,067_x0009__x0009_56_x000a_Ingeniería Industrial y de sistemas:_x0009__x0009__x0009_ 2,036_x0009__x0009_115_x000a_Psicología_x0009__x0009__x0009_  _x0009__x0009__x0009_ 1,351_x0009__x0009_86_x000a_"/>
    <n v="53240.4"/>
    <x v="0"/>
    <x v="29"/>
    <s v=" En local SL07, donde funcionan 04 Facultades, se pintarán los pabellones A de 5 pisos que incluye parte de la fachada que da a la Av. Colonial, pabellón B, donde se encuentra el comedor universitario, y el edificio administrativo de 7 pisos que da a la f"/>
    <s v="global"/>
    <n v="1"/>
    <n v="53240.4"/>
    <n v="53240.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53240.4"/>
  </r>
  <r>
    <s v="UNFV"/>
    <s v="U.N. FEDERICO VILLARREAL"/>
    <x v="4"/>
    <n v="22"/>
    <s v="P11: SERVICIO DE ACONDICIONAMIENTO EN AMBIENTES DE LABORATORIOS"/>
    <s v=" En local SL08, donde funciona la FIEI, se mejorarán los ambientes de 7 laboratorios mediante el cambio de fluorescentes en mal estado por artefactos tipo led, pintado de ambientes y mantenimento de mesas de concreto, en algunos laboratorios se cambiarán "/>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_x000a_"/>
    <s v="Total: _x0009__x0009_914_x0009_ _x000a_Alumnos:_x0009_881_x000a_Docentes:_x0009_ 33"/>
    <n v="34725.300000000003"/>
    <x v="0"/>
    <x v="30"/>
    <s v=" En local SL08, donde funciona la FIEI, se mejorarán los ambientes de 7 laboratorios mediante el cambio de fluorescentes en mal estado por artefactos tipo led, pintado de ambientes y mantenimento de mesas de concreto, en algunos laboratorios se cambiarán "/>
    <s v="global"/>
    <n v="1"/>
    <n v="34725.300000000003"/>
    <n v="34725.30000000000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4725.300000000003"/>
  </r>
  <r>
    <s v="UNFV"/>
    <s v="U.N. FEDERICO VILLARREAL"/>
    <x v="4"/>
    <n v="23"/>
    <s v="P12: SERVICIO DE CAMBIO COBERTURA LOSA MULTIUSOS"/>
    <s v=" El local SL09, donde funciona la FO, cuenta con una losa deportiva cuya cobertura de malla rachel por el paso del tiempo y el clima está totalmente deteriorada. Se dará mantenimiento a la estructura existente, se colocará una cobertura de lona doble faz "/>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_x0009__x0009_654_x0009_ _x000a_Alumnos:_x0009_559_x000a_Docentes:_x0009_  95_x000a_"/>
    <n v="85020.25"/>
    <x v="0"/>
    <x v="31"/>
    <s v=" El local SL09, donde funciona la FO, cuenta con una losa deportiva cuya cobertura de malla rachel por el paso del tiempo y el clima está totalmente deteriorada. Se dará mantenimiento a la estructura existente, se colocará una cobertura de lona doble faz "/>
    <s v="global"/>
    <n v="1"/>
    <n v="85020.25"/>
    <n v="85020.2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85020.25"/>
  </r>
  <r>
    <s v="UNFV"/>
    <s v="U.N. FEDERICO VILLARREAL"/>
    <x v="4"/>
    <n v="24"/>
    <s v="P13: MEJORAMIENTO  DE ILUMINACIÓN DE AMBIENTES"/>
    <s v=" En el local SL09, donde funcionan la Facultad de Odontología, presentan equipos de iluminación obsoletos y el sistema de cableado deteriorado, debido a la antiguedad y falta de mantenimiento. Se colocarán equipos con artefactos tipo led en los diversos a"/>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_x0009__x0009_654_x0009_ _x000a_Alumnos:_x0009_559_x000a_Docentes:_x0009_ 95_x000a__x000a_"/>
    <n v="35000"/>
    <x v="0"/>
    <x v="32"/>
    <s v=" En el local SL09, donde funcionan la Facultad de Odontología, presentan equipos de iluminación obsoletos y el sistema de cableado deteriorado, debido a la antiguedad y falta de mantenimiento. Se colocarán equipos con artefactos tipo led en los diversos a"/>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FV"/>
    <s v="U.N. FEDERICO VILLARREAL"/>
    <x v="4"/>
    <n v="25"/>
    <s v="P14: SERVICIO DE MEJORAMIENTO DE BAÑOS"/>
    <s v=" En el local SL09, donde funcionan la Facultad de Odontología, en los ambientes académicos, se dará mantenimiento a los baños del local (damas y caballeros), consistente en mantenimiento de aparatos sanitarios y accesorios, cambio de lo que está en mal es"/>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_x0009__x0009_654_x0009_ _x000a_Alumnos:_x0009_559_x000a_Docentes:_x0009_ 95"/>
    <n v="35000"/>
    <x v="0"/>
    <x v="33"/>
    <s v=" En el local SL09, donde funcionan la Facultad de Odontología, en los ambientes académicos, se dará mantenimiento a los baños del local (damas y caballeros), consistente en mantenimiento de aparatos sanitarios y accesorios, cambio de lo que está en mal es"/>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FV"/>
    <s v="U.N. FEDERICO VILLARREAL"/>
    <x v="4"/>
    <n v="26"/>
    <s v="P15: MEJORAMIENTO DE LABORATORIOS EN FACULTADES"/>
    <s v=" En el local SL10, donde funcionan facultades del área de ciencias de la salud, se mejorarán los laboratorios de la Facultad de Medicina, en cuanto a la iluminación, cambio de equipos de fluorescentes en mal estado por tipo led, pintado de ambientes y man"/>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_x000a_"/>
    <s v="Total: 3,491 (Tres Facultades)_x000a__x0009__x0009__x0009_ALUMNOS_x0009__x0009_DOCENTES_x0009__x000a_Ciencias Naturales:_x0009_   713_x0009__x0009_84_x000a_Medicina:_x0009__x0009_ 1,467_x0009__x0009_339_x000a_Tecnología Médica:_x0009_   733_x0009__x0009_155"/>
    <n v="159779"/>
    <x v="0"/>
    <x v="34"/>
    <s v=" En el local SL10, donde funcionan facultades del área de ciencias de la salud, se mejorarán los laboratorios de la Facultad de Medicina, en cuanto a la iluminación, cambio de equipos de fluorescentes en mal estado por tipo led, pintado de ambientes y man"/>
    <s v="global"/>
    <n v="1"/>
    <n v="159779"/>
    <n v="15977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59779"/>
  </r>
  <r>
    <s v="UNFV"/>
    <s v="U.N. FEDERICO VILLARREAL"/>
    <x v="4"/>
    <n v="27"/>
    <s v="P16: SERVICIO DE REPARACIÓN TECHO ARCHIVO CENTRAL"/>
    <s v=" En el local SL10, el techo de la edificación del Archivo Central presenta fisuras y filtraciones que dañan los archivos. Se impermeabilizará con imprimación bituminosa, se colocará la manta asfáltica aluminizada, ladrillos pasteleros sobre los parapetos "/>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3,491 (Tres Facultades)_x000a__x0009__x0009__x0009_ALUMNOS_x0009__x0009_DOCENTES_x0009__x000a_Ciencias Naturales:_x0009_   713_x0009__x0009_84_x000a_Medicina:_x0009__x0009_ 1,467_x0009__x0009_339_x000a_Tecnología Médica:_x0009_   733_x0009__x0009_155_x000a_"/>
    <n v="52759"/>
    <x v="0"/>
    <x v="35"/>
    <s v=" En el local SL10, el techo de la edificación del Archivo Central presenta fisuras y filtraciones que dañan los archivos. Se impermeabilizará con imprimación bituminosa, se colocará la manta asfáltica aluminizada, ladrillos pasteleros sobre los parapetos "/>
    <s v="global"/>
    <n v="1"/>
    <n v="52759"/>
    <n v="52759"/>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4.21"/>
    <n v="52759"/>
  </r>
  <r>
    <s v="UNFV"/>
    <s v="U.N. FEDERICO VILLARREAL"/>
    <x v="4"/>
    <n v="28"/>
    <s v="P17: ACONDICIONAMIENTO DE BAÑOS EN PABELLONES"/>
    <s v=" En el local SL10, donde funcionan 3 Facultades, se dará mantenimiento al 50% de los baños del local (damas y caballeros), aparatos sanitarios y accesorios y cambio de lo que está en mal estado, así mismo se cambiarán las griferías antiguas por ahorradora"/>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208 (aforo del local) _x000a_"/>
    <n v="100000"/>
    <x v="0"/>
    <x v="36"/>
    <s v=" En el local SL10, donde funcionan 3 Facultades, se dará mantenimiento al 50% de los baños del local (damas y caballeros), aparatos sanitarios y accesorios y cambio de lo que está en mal estado, así mismo se cambiarán las griferías antiguas por ahorradora"/>
    <s v="global"/>
    <n v="1"/>
    <n v="100000"/>
    <n v="1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00000"/>
  </r>
  <r>
    <s v="UNFV"/>
    <s v="U.N. FEDERICO VILLARREAL"/>
    <x v="4"/>
    <n v="29"/>
    <s v="P18: SERVICIO DE REPARACIÓN DE TECHO DE AMBIENTE DE GESTIÓN ACADÉMICA"/>
    <s v=" En el local SL16 funcionan oficinas de gestión acad. - adm. La cobertura del 4to. piso se encuentra deteriorada, se reemplazará con una estructura metálica y planchas de thermotecho, canaletas para Termotecho tipo friso, se colocará cielorraso de baldosa"/>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Total: 208 (aforo del local) _x000a_"/>
    <n v="95110.2"/>
    <x v="0"/>
    <x v="37"/>
    <s v=" En el local SL16 funcionan oficinas de gestión acad. - adm. La cobertura del 4to. piso se encuentra deteriorada, se reemplazará con una estructura metálica y planchas de thermotecho, canaletas para Termotecho tipo friso, se colocará cielorraso de baldosa"/>
    <s v="global"/>
    <n v="1"/>
    <n v="95110.2"/>
    <n v="95110.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95110.2"/>
  </r>
  <r>
    <s v="UNFV"/>
    <s v="U.N. FEDERICO VILLARREAL"/>
    <x v="4"/>
    <n v="31"/>
    <s v="P19: ADQUISICIÓN DE MOBILIARIO PARA EL COMEDOR UNVIERSITARIO DEL LOCAL SL04"/>
    <s v=" En el local SL04, ubicado en el pasaje Páez N&amp;ordm;140, Jesús María, Lima, donde funciona la Facultad de Arquitectura y Urbanismo, se ha acondidionado el Comedor Universitario mediante trabajos de servicios, estando pendiente el mejoramiento del mobiliar"/>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Estudiantes: 708_x000a_Docentes:   56 _x000a__x000a__x000a_"/>
    <n v="77000"/>
    <x v="0"/>
    <x v="38"/>
    <s v=" En el local SL04, ubicado en el pasaje Páez N&amp;ordm;140, Jesús María, Lima, donde funciona la Facultad de Arquitectura y Urbanismo, se ha acondidionado el Comedor Universitario mediante trabajos de servicios, estando pendiente el mejoramiento del mobiliar"/>
    <s v="global"/>
    <n v="1"/>
    <n v="77000"/>
    <n v="77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2"/>
    <n v="77000"/>
  </r>
  <r>
    <s v="UNFV"/>
    <s v="U.N. FEDERICO VILLARREAL"/>
    <x v="4"/>
    <n v="32"/>
    <s v="P20: ADQUISICIÓN DE MOBILIARIO PARA LABORATORIO DEL LOCAL SL07"/>
    <s v=" En el local SL07, ubicado en la Av. Oscar R. Benavides (ex Colonial) N&amp;ordm;450, Lima. donde funcionan las Facultades de: Administración, Ingeniería Geográfica Ambiental y Ecoturismo, Ingeniería Industrial y de Sistemas, y Psicología,  se dará mejoramien"/>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Estudiantes: 5739_x000a_Docentes:   330_x000a_"/>
    <n v="35000"/>
    <x v="0"/>
    <x v="39"/>
    <s v=" En el local SL07, ubicado en la Av. Oscar R. Benavides (ex Colonial) N&amp;ordm;450, Lima. donde funcionan las Facultades de: Administración, Ingeniería Geográfica Ambiental y Ecoturismo, Ingeniería Industrial y de Sistemas, y Psicología,  se dará mejoramien"/>
    <s v="global"/>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2"/>
    <n v="35000"/>
  </r>
  <r>
    <s v="UNFV"/>
    <s v="U.N. FEDERICO VILLARREAL"/>
    <x v="4"/>
    <n v="34"/>
    <s v="P21: ADQUISICIÓN DE MOBILIARIO PARA LABORATORIO DEL LOCAL SL10"/>
    <s v=" En el local SL10, ubicado en el Jr. Río Chepén s/n, El Agustino, donde funcionan las Facultades de Ciencias Naturales, Medicina y Tecnología Médica, se requiere dar mejoramiento al mobiliario de los laboratorios y se remplazará algunos que se encuentran "/>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Estudiantes: 1,467_x000a_Docentes:   339"/>
    <n v="81744.070000000007"/>
    <x v="0"/>
    <x v="40"/>
    <s v=" En el local SL10, ubicado en el Jr. Río Chepén s/n, El Agustino, donde funcionan las Facultades de Ciencias Naturales, Medicina y Tecnología Médica, se requiere dar mejoramiento al mobiliario de los laboratorios y se remplazará algunos que se encuentran "/>
    <s v="global"/>
    <n v="1"/>
    <n v="81744.070000000007"/>
    <n v="81744.07000000000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2"/>
    <n v="81744.070000000007"/>
  </r>
  <r>
    <s v="UNFV"/>
    <s v="U.N. FEDERICO VILLARREAL"/>
    <x v="4"/>
    <n v="35"/>
    <s v="P22: AUTOMATIZACIÓN DE LA GESTIÓN DE SERVICIOS DE TI."/>
    <s v=" La Universidad posee un parque informático de más de 5000 equipos que comprenden: PC escritorio, Pc portátil, All in One, Telefonía IP, Impresora, Swith, Access Point Wirelless, Router, Servidor entre otros. Automatización la gestión de activos de TI vía"/>
    <s v="OP4. FORTALECER LA CALIDAD DE LAS INSTITUCIONES DE LA ESTP, EN EL EJERCICIO DE SU AUTONOMÍA"/>
    <s v="L.4.2. Mejorar el desarrollo de la gestión académica y de la gestión de la investigación de las instituciones educativas en función de sus objetivos misionales. "/>
    <s v="Ing. José Enrique Pastor Castillo_x000a_Jefe de la Oficina Central de Gestión de Tecnologías de la Información"/>
    <s v="Estudiantes: 19558_x000a_Docentes: 1621_x000a_Servidores administrativos: 929_x000a_"/>
    <n v="550000"/>
    <x v="0"/>
    <x v="41"/>
    <s v=" La Universidad posee un parque informático de más de 5000 equipos que comprenden: PC escritorio, Pc portátil, All in One, Telefonía IP, Impresora, Swith, Access Point Wirelless, Router, Servidor entre otros. Automatización la gestión de activos de TI vía"/>
    <s v="global"/>
    <n v="1"/>
    <n v="550000"/>
    <n v="5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50000"/>
  </r>
  <r>
    <s v="UNFV"/>
    <s v="U.N. FEDERICO VILLARREAL"/>
    <x v="4"/>
    <n v="36"/>
    <s v="P23: SERVICIO DE MANTENIMIENTO DEL CUARTO DE COMUNICACIONES"/>
    <s v=" El cuarto de comunicaciones requiere mantenimiento para salvaguardar la continuidad operacional en caso de corte de energía, variación de temperatura y otros posibles incidentes, así como garantizar los mecanismos de seguridad para el acceso al mismo. Fa"/>
    <s v="OP4. FORTALECER LA CALIDAD DE LAS INSTITUCIONES DE LA ESTP, EN EL EJERCICIO DE SU AUTONOMÍA"/>
    <s v="L.4.1. Fomentar la calidad de las instituciones de ESTP, orientada al cumplimiento de los objetivos y metas misionales, acorde al ámbito de acción institucional"/>
    <s v="Ing. José Enrique Pastor Castillo_x000a_Jefe de la Oficina Central de Gestión de Tecnologías de la Información"/>
    <s v="Estudiantes: 19558_x000a_Docentes: 1621_x000a_Servidores administrativos: 929"/>
    <n v="250000"/>
    <x v="0"/>
    <x v="42"/>
    <s v=" El cuarto de comunicaciones requiere mantenimiento para salvaguardar la continuidad operacional en caso de corte de energía, variación de temperatura y otros posibles incidentes, así como garantizar los mecanismos de seguridad para el acceso al mismo. Fa"/>
    <s v="global"/>
    <n v="1"/>
    <n v="250000"/>
    <n v="25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 . 3 . 2 4 . 7 1"/>
    <n v="250000"/>
  </r>
  <r>
    <s v="UNFV"/>
    <s v="U.N. FEDERICO VILLARREAL"/>
    <x v="4"/>
    <n v="37"/>
    <s v="P24: SERVICIO DE DIGITALIZACIÓN E INDEXACIÓN DEL ARCHIVO GENERAL DE LA UNFV"/>
    <s v=" Mediante este servicio se busca viabilizar la implementación de un proceso de digitalización documentaria certificada como parte del proceso de apoyo en la Gestión de Archivos de la UNFV. Se requiere normalizar y estandarizar los aspectos técnicos y lega"/>
    <s v="OP4. FORTALECER LA CALIDAD DE LAS INSTITUCIONES DE LA ESTP, EN EL EJERCICIO DE SU AUTONOMÍA"/>
    <s v="L.4.1. Fomentar la calidad de las instituciones de ESTP, orientada al cumplimiento de los objetivos y metas misionales, acorde al ámbito de acción institucional"/>
    <s v="Ing. José Enrique Pastor Castillo_x000a_Jefe de la Oficina Central de Gestión de Tecnologías de la Información"/>
    <s v="Estudiantes: 19558_x000a_Docentes: 1621_x000a_Servidores administrativos: 929"/>
    <n v="120000"/>
    <x v="0"/>
    <x v="43"/>
    <s v=" Mediante este servicio se busca viabilizar la implementación de un proceso de digitalización documentaria certificada como parte del proceso de apoyo en la Gestión de Archivos de la UNFV. Se requiere normalizar y estandarizar los aspectos técnicos y lega"/>
    <s v="global"/>
    <n v="1"/>
    <n v="120000"/>
    <n v="12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499"/>
    <n v="120000"/>
  </r>
  <r>
    <s v="UNFV"/>
    <s v="U.N. FEDERICO VILLARREAL"/>
    <x v="4"/>
    <n v="39"/>
    <s v="P25: CONSULTORÍA PARA LA ELABORACION DE LOS DOCUMENTOS DE GESTIÓN DEL GOBIERNO DIGITAL DE LA UNFV"/>
    <s v=" Mediante este servicio de consultoría se busca la elaboración de documentos para la adecuada administración y proyección de los servicios basados en las TICs, que son el soporte operativo de la UNFV, Plan de Gobierno Digital, Reglamentos (Seguridad de la"/>
    <s v="OP4. FORTALECER LA CALIDAD DE LAS INSTITUCIONES DE LA ESTP, EN EL EJERCICIO DE SU AUTONOMÍA"/>
    <s v="L.4.2. Mejorar el desarrollo de la gestión académica y de la gestión de la investigación de las instituciones educativas en función de sus objetivos misionales. "/>
    <s v="Ing. José Enrique Pastor Castillo_x000a_Jefe de la Oficina Central de Gestión de Tecnologías de la Información"/>
    <s v="Estudiantes: 19558_x000a_Docentes: 1621_x000a_Servidores administrativos: 929"/>
    <n v="200000"/>
    <x v="0"/>
    <x v="44"/>
    <s v=" Mediante este servicio de consultoría se busca la elaboración de documentos para la adecuada administración y proyección de los servicios basados en las TICs, que son el soporte operativo de la UNFV, Plan de Gobierno Digital, Reglamentos (Seguridad de la"/>
    <s v="global"/>
    <n v="1"/>
    <n v="200000"/>
    <n v="20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200000"/>
  </r>
  <r>
    <s v="UNFV"/>
    <s v="U.N. FEDERICO VILLARREAL"/>
    <x v="4"/>
    <n v="40"/>
    <s v="P26: CONCURSO CON FINANCIAMIENTO DE PROYECTOS DE INVESTIGACIÓN PARA COMUNIDADES DEL CONOCIMIENTO DEBIDAMENTE ACREDITADOS"/>
    <s v=" Promover el registro y fortalecimiento de grupos de invest. que contribuyan a la generación de conocimientos y producción científica, siendo el medio la convocatoria de financiamiento de proyectos de invest. que tengan como resultado publicaciones en rev"/>
    <s v="OP3. MEJORAR LA CALIDAD DEL DESEMPEÑO DE LOS DOCENTES DE LA ESTP"/>
    <s v="L.3.1. Facilitar los entornos y recursos de soporte y desarrollo para los docentes de la ESTP"/>
    <s v="Dr. José Héctor Livia Segovia_x000a_Director del Instituto Central de Gestión de la Investigación._x000a_Mg Cesar Guerrero Barrantes _x000a_Jefe de la Oficina de Proyecto del Instituto Central de Gestión de la Investigación"/>
    <s v="Total_x0009_360_x000a__x000a_Comunidades actuales: 36_x000a_Comunidades proyectadas a formarse a raíz del concurso: 15_x000a_Docentes: 144_x000a_Estudiantes: 72"/>
    <n v="120000"/>
    <x v="0"/>
    <x v="45"/>
    <s v=" Promover el registro y fortalecimiento de grupos de invest. que contribuyan a la generación de conocimientos y producción científica, siendo el medio la convocatoria de financiamiento de proyectos de invest. que tengan como resultado publicaciones en rev"/>
    <s v="Publicaciones"/>
    <n v="12"/>
    <n v="10000"/>
    <n v="120000"/>
    <s v="22. EDUCACION"/>
    <s v="048. EDUCACION SUPERIOR"/>
    <s v="0015. INVESTIGACIÓN BÁSICA"/>
    <x v="2"/>
    <s v="3999999. SIN PRODUCTO"/>
    <s v="5001792. ACCIONES DE INVESTIGACIÓN"/>
    <s v="ACCIONES FINANCIADAS EN EL MARCO DE LA HERRAMIENTA DE INCENTIVOS PARA UNIVERSIDADES PÚBLICAS"/>
    <s v="ACCIONES FINANCIADAS EN EL MARCO DE LA HERRAMIENTA DE INCENTIVOS PARA UNIVERSIDADES PÚBLICAS"/>
    <x v="0"/>
    <s v="2.3.27.1199 "/>
    <n v="120000"/>
  </r>
  <r>
    <s v="UNFV"/>
    <s v="U.N. FEDERICO VILLARREAL"/>
    <x v="4"/>
    <n v="42"/>
    <s v="P27: CONCURSO DE FINANCIAMIENTO DE PROYECTOS PARA DOCENTES CALIFICADOS COMO INVESTIGADORES RENACYT"/>
    <s v=" Se busca consolidar y fortalecer el capital humano calificado, dedicado a la investigación genere publicaciones, se fortalezca las comunidades del conocimiento y líneas de investigación, motivar a la incorporación de nuevos docentes como investigadores R"/>
    <s v="OP3. MEJORAR LA CALIDAD DEL DESEMPEÑO DE LOS DOCENTES DE LA ESTP"/>
    <s v="L.3.1. Facilitar los entornos y recursos de soporte y desarrollo para los docentes de la ESTP"/>
    <s v="Dr. José Héctor Livia Segovia_x000a_Director del Instituto Central de Gestión de la Investigación_x000a__x000a_Mg Cesar Guerrero Barrantes _x000a_Jefe de la Oficina de Proyecto del Instituto Central de Gestión de la Investigación"/>
    <s v="Total Renacyt_x0009_       10_x000a__x000a_Área de conocimiento_x0009_N°_x000a_Salud_x0009_                2_x000a_Naturales_x0009_        2_x000a_Administración_x0009_        2_x000a_Sociales_x0009_        2_x000a_Ingenierías_x0009_        2_x000a_EUPG_x0009_                2"/>
    <n v="120000"/>
    <x v="0"/>
    <x v="46"/>
    <s v=" Se busca consolidar y fortalecer el capital humano calificado, dedicado a la investigación genere publicaciones, se fortalezca las comunidades del conocimiento y líneas de investigación, motivar a la incorporación de nuevos docentes como investigadores R"/>
    <s v="Publicaciones"/>
    <n v="12"/>
    <n v="10000"/>
    <n v="120000"/>
    <s v="22. EDUCACION"/>
    <s v="048. EDUCACION SUPERIOR"/>
    <s v="0015. INVESTIGACIÓN BÁSICA"/>
    <x v="2"/>
    <s v="3999999. SIN PRODUCTO"/>
    <s v="5001792. ACCIONES DE INVESTIGACIÓN"/>
    <s v="ACCIONES FINANCIADAS EN EL MARCO DE LA HERRAMIENTA DE INCENTIVOS PARA UNIVERSIDADES PÚBLICAS"/>
    <s v="ACCIONES FINANCIADAS EN EL MARCO DE LA HERRAMIENTA DE INCENTIVOS PARA UNIVERSIDADES PÚBLICAS"/>
    <x v="0"/>
    <s v="2.3.27.1199 "/>
    <n v="120000"/>
  </r>
  <r>
    <s v="UNFV"/>
    <s v="U.N. FEDERICO VILLARREAL"/>
    <x v="4"/>
    <n v="43"/>
    <s v="P28: CONCURSO DE SUBVENCIÓN DE TRABAJOS ACADÉMICOS Y TESIS PARA LA GRADUACIÓN OPORTUNA"/>
    <s v=" El concurso tiene como objetivo mejorar las estrategias de soporte para la obtención de la licenciatura, contribuyendo a la graduación oportuna y cumplir con requerimiento de SUNEDU respecto del licenciamiento, que señala el incremento de tesis. Asimismo"/>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Instituto Central de Gestión de la Investigación : Área usuaria _x000a_Oficina Central de Gestión de las Tecnologías de la Información : Determinación de especificaciones técnicas_x000a_Oficina de Abastecimiento y Servicios Generales : Adquisición de equipos"/>
    <s v="Total: 18 Facultades_x000a__x000a_Área de conocimiento_x0009_Facultades_x000a_Salud                _x0009_   4_x000a_Naturales_x0009_           1_x000a_Administración_x0009_           3_x000a_Sociales_x0009_           4_x000a_Ingenierías_x0009_           6_x000a_"/>
    <n v="180000"/>
    <x v="0"/>
    <x v="47"/>
    <s v=" El concurso tiene como objetivo mejorar las estrategias de soporte para la obtención de la licenciatura, contribuyendo a la graduación oportuna y cumplir con requerimiento de SUNEDU respecto del licenciamiento, que señala el incremento de tesis. Asimismo"/>
    <s v="Tesis"/>
    <n v="30"/>
    <n v="6000"/>
    <n v="18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2"/>
    <s v="2.5.31.11"/>
    <n v="180000"/>
  </r>
  <r>
    <s v="UNFV"/>
    <s v="U.N. FEDERICO VILLARREAL"/>
    <x v="4"/>
    <n v="44"/>
    <s v="P29: SERVICIO DE PUBLICACIÓN EN REVISTAS INDEXADAS (ARTICLE PROCESSING CHARGE)"/>
    <s v=" El servicio  asumirá el pago a la revista indexada y arbitradas (Q1, Q2)   que publicará artículos de los investigadores que consignen como filiación a la UNFV, denominada costo por publicación (article Processing Charge), que algunas revistas de alto im"/>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Dr. José Héctor Livia Segovia_x000a_Director del Instituto Central de Gestión de la Investigación"/>
    <s v="50 docentes"/>
    <n v="200000"/>
    <x v="0"/>
    <x v="48"/>
    <s v=" El servicio  asumirá el pago a la revista indexada y arbitradas (Q1, Q2)   que publicará artículos de los investigadores que consignen como filiación a la UNFV, denominada costo por publicación (article Processing Charge), que algunas revistas de alto im"/>
    <s v="Publicaciones"/>
    <n v="50"/>
    <n v="4000"/>
    <n v="200000"/>
    <s v="22. EDUCACION"/>
    <s v="048. EDUCACION SUPERIOR"/>
    <s v="0015. INVESTIGACIÓN BÁSICA"/>
    <x v="2"/>
    <s v="3999999. SIN PRODUCTO"/>
    <s v="5001792. ACCIONES DE INVESTIGACIÓN"/>
    <s v="ACCIONES FINANCIADAS EN EL MARCO DE LA HERRAMIENTA DE INCENTIVOS PARA UNIVERSIDADES PÚBLICAS"/>
    <s v="ACCIONES FINANCIADAS EN EL MARCO DE LA HERRAMIENTA DE INCENTIVOS PARA UNIVERSIDADES PÚBLICAS"/>
    <x v="0"/>
    <s v="2.3.27.1199 "/>
    <n v="200000"/>
  </r>
  <r>
    <s v="UNFV"/>
    <s v="U.N. FEDERICO VILLARREAL"/>
    <x v="4"/>
    <n v="45"/>
    <s v="P30: SERVICIO DE ADECUACIÓN DE LA REVISTA CÁTEDRA VILLARREAL A LOS ESTÁNDARES DE LATINDEX 2.0, OJS 3.3 Y SCIELO"/>
    <s v=" Este servicio busca fortalecer y dar visibilidad a las revistas científicas de la universidad, de tal forma que la consultoría pueda adecuar la revista  Catedra Villarreal a los estándares de  OJS 3.3 y generar la meta data para Scielo, en términos de ma"/>
    <s v="OP4. FORTALECER LA CALIDAD DE LAS INSTITUCIONES DE LA ESTP, EN EL EJERCICIO DE SU AUTONOMÍA"/>
    <s v="L.4.2. Mejorar el desarrollo de la gestión académica y de la gestión de la investigación de las instituciones educativas en función de sus objetivos misionales. "/>
    <s v="Dr. José Héctor Livia Segovia_x000a_Director del Instituto Central de Gestión de la Investigación"/>
    <s v="Área de fomento a la investigación"/>
    <n v="30000"/>
    <x v="0"/>
    <x v="49"/>
    <s v=" Este servicio busca fortalecer y dar visibilidad a las revistas científicas de la universidad, de tal forma que la consultoría pueda adecuar la revista  Catedra Villarreal a los estándares de  OJS 3.3 y generar la meta data para Scielo, en términos de ma"/>
    <s v="Revista"/>
    <n v="1"/>
    <n v="30000"/>
    <n v="30000"/>
    <s v="22. EDUCACION"/>
    <s v="048. EDUCACION SUPERIOR"/>
    <s v="0015. INVESTIGACIÓN BÁSICA"/>
    <x v="2"/>
    <s v="3999999. SIN PRODUCTO"/>
    <s v="5001792. ACCIONES DE INVESTIGACIÓN"/>
    <s v="ACCIONES FINANCIADAS EN EL MARCO DE LA HERRAMIENTA DE INCENTIVOS PARA UNIVERSIDADES PÚBLICAS"/>
    <s v="ACCIONES FINANCIADAS EN EL MARCO DE LA HERRAMIENTA DE INCENTIVOS PARA UNIVERSIDADES PÚBLICAS"/>
    <x v="0"/>
    <s v="2.3.27.1199 "/>
    <n v="30000"/>
  </r>
  <r>
    <s v="UNFV"/>
    <s v="U.N. FEDERICO VILLARREAL"/>
    <x v="4"/>
    <n v="46"/>
    <s v="P31: EQUIPAMIENTO PARA FORTALECER EL SISTEMA DE INVESTIGACIÓN"/>
    <s v=" Adquisición de 38 laptop  para fortalecer el sistema de investigación de la UNFV, la misma que está compuesta por 19 Unidades de investigación, lo cual permtira un mejoramiento de  la conectividad y poder  efectuar eventos de investigacion a nivel nacion"/>
    <s v="OP3. MEJORAR LA CALIDAD DEL DESEMPEÑO DE LOS DOCENTES DE LA ESTP"/>
    <s v="L.3.1. Facilitar los entornos y recursos de soporte y desarrollo para los docentes de la ESTP"/>
    <s v="Dr. José Héctor Livia Segovia_x000a_Director del Instituto Central de Gestión de la Investigación"/>
    <s v="Total: 18 Facultades_x000a__x000a_Área de conocimiento  Facultades_x000a_Salud                    4_x000a_Naturales            1_x000a_Administración            3_x000a_Sociales            4_x000a_Ingenierías            6"/>
    <n v="190000"/>
    <x v="0"/>
    <x v="50"/>
    <s v=" Adquisición de 38 laptop  para fortalecer el sistema de investigación de la UNFV, la misma que está compuesta por 19 Unidades de investigación, lo cual permtira un mejoramiento de  la conectividad y poder  efectuar eventos de investigacion a nivel nacion"/>
    <s v="Equipos"/>
    <n v="38"/>
    <n v="5000"/>
    <n v="190000"/>
    <s v="22. EDUCACION"/>
    <s v="048. EDUCACION SUPERIOR"/>
    <s v="0109. EDUCACIÓN SUPERIOR UNIVERSITARIA"/>
    <x v="2"/>
    <s v="3999999. SIN PRODUCTO"/>
    <s v="5001792. ACCIONES DE INVESTIGACIÓN"/>
    <s v="ACCIONES FINANCIADAS EN EL MARCO DE LA HERRAMIENTA DE INCENTIVOS PARA UNIVERSIDADES PÚBLICAS"/>
    <s v="ACCIONES FINANCIADAS EN EL MARCO DE LA HERRAMIENTA DE INCENTIVOS PARA UNIVERSIDADES PÚBLICAS"/>
    <x v="1"/>
    <s v="2.6.32.31"/>
    <n v="190000"/>
  </r>
  <r>
    <s v="UNFV"/>
    <s v="U.N. FEDERICO VILLARREAL"/>
    <x v="4"/>
    <n v="47"/>
    <s v="P32: EQUIPAMIENTO PARA LABORATORIOS DE INVESTIGACIÓN"/>
    <s v=" Concurso de proyectos de investigación que de acuerdo a las bases de convocatoria  debe  incluir la adquisicion de  equipamiento del laboratorio de investigación, sustentando que generara otros proyectos a futuro, lo cual permitira fortalecer la infraest"/>
    <s v="OP3. MEJORAR LA CALIDAD DEL DESEMPEÑO DE LOS DOCENTES DE LA ESTP"/>
    <s v="L.3.1. Facilitar los entornos y recursos de soporte y desarrollo para los docentes de la ESTP"/>
    <s v="Dr. José Héctor Livia Segovia_x000a_Director del Instituto Central de Gestión de la Investigación"/>
    <s v="03 Laboratorios de Facultades_x000a__x000a_Área de conocimiento     N°_x000a_Salud               1_x000a_Naturales      2"/>
    <n v="160000"/>
    <x v="0"/>
    <x v="51"/>
    <s v=" Concurso de proyectos de investigación que de acuerdo a las bases de convocatoria  debe  incluir la adquisicion de  equipamiento del laboratorio de investigación, sustentando que generara otros proyectos a futuro, lo cual permitira fortalecer la infraest"/>
    <s v="global"/>
    <n v="1"/>
    <n v="160000"/>
    <n v="160000"/>
    <s v="22. EDUCACION"/>
    <s v="048. EDUCACION SUPERIOR"/>
    <s v="0109. EDUCACIÓN SUPERIOR UNIVERSITARIA"/>
    <x v="2"/>
    <s v="3999999. SIN PRODUCTO"/>
    <s v="5001792. ACCIONES DE INVESTIGACIÓN"/>
    <s v="ACCIONES FINANCIADAS EN EL MARCO DE LA HERRAMIENTA DE INCENTIVOS PARA UNIVERSIDADES PÚBLICAS"/>
    <s v="ACCIONES FINANCIADAS EN EL MARCO DE LA HERRAMIENTA DE INCENTIVOS PARA UNIVERSIDADES PÚBLICAS"/>
    <x v="1"/>
    <s v="2.6.32.999"/>
    <n v="160000"/>
  </r>
  <r>
    <s v="UNFV"/>
    <s v="U.N. FEDERICO VILLARREAL"/>
    <x v="4"/>
    <n v="48"/>
    <s v="P33: 2378430-MEJORAMIENTO DE LAS CONDICIONES DE ACCESIBILIDAD PARA PERSONAS CON DISCAPACIDAD EN EL PREDIO N° 16 DE LA UNFV-LIMA"/>
    <s v=" Esta inversión se ejecutará en el local SL10, El Agustino, donde funcionan las facultades de Ciencias Naturales y Matemática, Medicina Humana, y Tecnología Médica. Los trabajos a ejecutar se dan en cumplimiento a la Norma A.120:  Accesibilidad para Perso"/>
    <s v="OP4. FORTALECER LA CALIDAD DE LAS INSTITUCIONES DE LA ESTP, EN EL EJERCICIO DE SU AUTONOMÍA"/>
    <s v="L.4.1. Fomentar la calidad de las instituciones de ESTP, orientada al cumplimiento de los objetivos y metas misionales, acorde al ámbito de acción institucional"/>
    <s v="Arq. EDUARDO DE LA CRUZ ALMEYDA: Jefe Oficina de Inversiones_x000a_Lic. JULIO GREGORIO TALLA RAMOS: Jefe Oficina de Abastecimiento y Servicios Generales_x000a_"/>
    <s v="Estudiantes: 2,913_x000a_Docentes:   578"/>
    <n v="1192284.93"/>
    <x v="1"/>
    <x v="52"/>
    <s v=" Esta inversión se ejecutará en el local SL10, El Agustino, donde funcionan las facultades de Ciencias Naturales y Matemática, Medicina Humana, y Tecnología Médica. Los trabajos a ejecutar se dan en cumplimiento a la Norma A.120:  Accesibilidad para Perso"/>
    <s v="UNIDAD"/>
    <n v="1"/>
    <n v="1192284.93"/>
    <n v="1192284.93"/>
    <s v="22. EDUCACION"/>
    <s v="048. EDUCACION SUPERIOR"/>
    <s v="0109. EDUCACIÓN SUPERIOR UNIVERSITARIA"/>
    <x v="0"/>
    <s v="2378430-MEJORAMIENTO DE LAS CONDICIONES DE ACCESIBILIDAD PARA PERSONAS CON DISCAPACIDAD EN EL PREDIO N° 16 DE LA UNFV-LIMA"/>
    <s v="4000040"/>
    <s v="ACCIONES FINANCIADAS EN EL MARCO DE LA HERRAMIENTA DE INCENTIVOS PARA UNIVERSIDADES PÚBLICAS"/>
    <s v="ACCIONES FINANCIADAS EN EL MARCO DE LA HERRAMIENTA DE INCENTIVOS PARA UNIVERSIDADES PÚBLICAS"/>
    <x v="1"/>
    <s v="2.6.22.25"/>
    <n v="1192284.93"/>
  </r>
  <r>
    <s v="UNFS"/>
    <s v="U.N. DE FRONTERA"/>
    <x v="5"/>
    <n v="51"/>
    <s v="Suscripción para el acceso a base de datos."/>
    <s v=" La Implementación de mecanismos de soporte para los estudiantes es un objetivo fundamenta con lo cual se contribuirá a la permanencia y graduación oportuna de los estudiantes de las tres carreras profesionales de la Universidad Nacional de Frontera. Adqu"/>
    <s v="OP4. FORTALECER LA CALIDAD DE LAS INSTITUCIONES DE LA ESTP, EN EL EJERCICIO DE SU AUTONOMÍA"/>
    <s v="L.4.2. Mejorar el desarrollo de la gestión académica y de la gestión de la investigación de las instituciones educativas en función de sus objetivos misionales. "/>
    <s v="Unidad de Bibliotecas"/>
    <s v="Comunidad Universitaria"/>
    <n v="120000"/>
    <x v="0"/>
    <x v="53"/>
    <s v=" Adquisición de bases de datos y bibliografía digital para la Biblioteca Central, acorde con las carreras profesionales de la UNF. _x000a_"/>
    <s v="Sistema"/>
    <n v="1"/>
    <n v="120000"/>
    <n v="12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20000"/>
  </r>
  <r>
    <s v="UNAJMA"/>
    <s v="U.N. JOSE MARIA ARGUEDAS"/>
    <x v="6"/>
    <n v="52"/>
    <s v="ACTUALIZACION DE LOS PLANES DE ESTUDIO"/>
    <s v=" Se realizará la Contratación de una Consultoría para el servicio de Actualización de los Planes de Estudio de la Escuela Profesional de Ingeniería Agroindustrial, Ingeniería Ambiental, Ingeniería de Sistemas, Administración de Empresas, Contabilidad y Ed"/>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presidente académico_x000a_"/>
    <s v="Estudiantes Universitarios de todos los ciclos academicos"/>
    <n v="150000"/>
    <x v="0"/>
    <x v="54"/>
    <s v=" Se realizará la Contratación de una Consultoría para el servicio de Actualización de los Planes de Estudio de la Escuela Profesional de Ingeniería Agroindustrial, Ingeniería Ambiental, Ingeniería de Sistemas, Administración de Empresas, Contabilidad y Ed"/>
    <s v="global"/>
    <n v="1"/>
    <n v="150000"/>
    <n v="15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50000"/>
  </r>
  <r>
    <s v="UNAJMA"/>
    <s v="U.N. JOSE MARIA ARGUEDAS"/>
    <x v="6"/>
    <n v="53"/>
    <s v="IMPLEMENTACION DE SISTEMA DE GESTION"/>
    <s v=" Se realizará la Contratación de una Consultoría  para implementar todos los requisitos a través de un mapeo de procesos y elaboración de documentos de la norma ISO 21001. Así también involucra el pago de la Consultora para el proceso de Certificación rea"/>
    <s v="OP4. FORTALECER LA CALIDAD DE LAS INSTITUCIONES DE LA ESTP, EN EL EJERCICIO DE SU AUTONOMÍA"/>
    <s v="L.4.1. Fomentar la calidad de las instituciones de ESTP, orientada al cumplimiento de los objetivos y metas misionales, acorde al ámbito de acción institucional"/>
    <s v="vicepresidente académico_x000a_"/>
    <s v="Estudiantes y trabajadores de la Universidad Nacional José María Arguedas"/>
    <n v="80000"/>
    <x v="0"/>
    <x v="55"/>
    <s v=" Se realizará la Contratación de una Consultoría  para implementar todos los requisitos a través de un mapeo de procesos y elaboración de documentos de la norma ISO 21001. Así también involucra el pago de la Consultora para el proceso de Certificación rea"/>
    <s v="global"/>
    <n v="1"/>
    <n v="80000"/>
    <n v="8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80000"/>
  </r>
  <r>
    <s v="UNAJMA"/>
    <s v="U.N. JOSE MARIA ARGUEDAS"/>
    <x v="6"/>
    <n v="54"/>
    <s v="ACTUALIZACION DEL MODELO EDUCATIVO"/>
    <s v=" Se realizará la contratación de una Consultoría para el servicio de Actualización del Modelo Educativo de la Universidad Nacional José María Arguedas _x000a_"/>
    <s v="OP4. FORTALECER LA CALIDAD DE LAS INSTITUCIONES DE LA ESTP, EN EL EJERCICIO DE SU AUTONOMÍA"/>
    <s v="L.4.2. Mejorar el desarrollo de la gestión académica y de la gestión de la investigación de las instituciones educativas en función de sus objetivos misionales. "/>
    <s v="vicepresidente académico_x000a_"/>
    <s v="Estudiantes de la Universidad Nacional José María Arguedas"/>
    <n v="35200"/>
    <x v="0"/>
    <x v="56"/>
    <s v=" Se realizará la contratación de una Consultoría para el servicio de Actualización del Modelo Educativo de la Universidad Nacional José María Arguedas _x000a_"/>
    <s v="global"/>
    <n v="1"/>
    <n v="35200"/>
    <n v="352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35200"/>
  </r>
  <r>
    <s v="UNAJMA"/>
    <s v="U.N. JOSE MARIA ARGUEDAS"/>
    <x v="6"/>
    <n v="57"/>
    <s v="AMPLIACION Y MEJORAMIENTO DEL SIST DE AGUA Y DESAGUE"/>
    <s v=" Se destinará al financiamiento de la ejecución del PI de Sistema de agua y alcantarillado, ya que actualmente las condiciones básicas del Sistema de agua potable y desague en la Sede de Ccoyahuacho de la UNAJMA no son óptimas. Considerando que en esta Se"/>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_x000a_"/>
    <s v="Estudiantes de las Escuelas Profesionales de la zona de intervención dentro del campus universitario de la la Universidad Nacional José María Arguedas."/>
    <n v="205096.66"/>
    <x v="1"/>
    <x v="57"/>
    <s v=" Se destinará al financiamiento de la ejecución del PI de Sistema de agua y alcantarillado, ya que actualmente las condiciones básicas del Sistema de agua potable y desague en la Sede de Ccoyahuacho de la UNAJMA no son óptimas. Considerando que en esta Se"/>
    <s v="global"/>
    <n v="1"/>
    <n v="205096.66"/>
    <n v="205096.66"/>
    <s v="22. EDUCACION"/>
    <s v="048. EDUCACION SUPERIOR"/>
    <s v="0109. EDUCACIÓN SUPERIOR UNIVERSITARIA"/>
    <x v="0"/>
    <s v="2195296-AMPLIACION Y MEJORAMIENTO DEL SERVICIO DE AGUA POTABLE Y ALCANTARILLADO DE LA CIUDAD UNIVERSITARIA CCOYAHUACHO DE LA UNIVERSIDAD NACIONAL JOSÉ MARÍA ARGUEDAS, DISTRITO DE SAN JERÓNIMO, PROVINCIA DE ANDAHUAYLAS-APURÍMAC"/>
    <s v="4000040"/>
    <s v="ACCIONES FINANCIADAS EN EL MARCO DE LA HERRAMIENTA DE INCENTIVOS PARA UNIVERSIDADES PÚBLICAS"/>
    <s v="ACCIONES FINANCIADAS EN EL MARCO DE LA HERRAMIENTA DE INCENTIVOS PARA UNIVERSIDADES PÚBLICAS"/>
    <x v="1"/>
    <s v="2.6.22.22"/>
    <n v="205096.66"/>
  </r>
  <r>
    <s v="UNAJMA"/>
    <s v="U.N. JOSE MARIA ARGUEDAS"/>
    <x v="6"/>
    <n v="58"/>
    <s v="MANTENIMIENTO DE LABORATORIOS DE BIOTECNOLOGÍA Y QUÍMICA DE LA ESCUELA PROFESIONAL DE INGENIERÍA AGROINDUSTRIAL "/>
    <s v=" Se realizará el Mantenimiento de la infraestructura de los Laboratorios de Biotecnología y Química de la Escuela Profesional de Ingeniería Agroindustrial, a través de cambio de cerámico en las mesas de trabajo, cambio de puerto de toma corriente, lavader"/>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 Área de Mantenimiento_x000a_"/>
    <s v="Estudiantes que hacen uso de los laboratorios, que les sirve como medio físico de información y conocimiento dentro de la Universidad Nacional José María Arguedas."/>
    <n v="116540.43"/>
    <x v="0"/>
    <x v="58"/>
    <s v=" LA ACTIVIDAD CONSISTE EN REALIZAR EL MANTENIMIENTO DE EQUIPAMIENTO E INFRAESTRUCTURA DE LOS LABORATORIOS DE LA ESCUELA PROFESIONAL DE INGENIERIA AGROINDUSTRIAL DE LA UNAJMA. _x000a_"/>
    <s v="global"/>
    <n v="1"/>
    <n v="116540.43"/>
    <n v="116540.4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16540.43"/>
  </r>
  <r>
    <s v="UNAT"/>
    <s v="U. N. AUTONOMA DE TAYACAJA DANIEL HERNANDEZ MORILL"/>
    <x v="7"/>
    <n v="61"/>
    <s v="2350650-CREACION DEL SERVICIO DEL PROGRAMA DE ESTUDIOS GENERALES DE FORMACION PREGRADO DE LA UNIVERSIDAD NACIONAL AUTONOMA DE TAYACAJA DANIEL HERNANDEZ MORILLO, DISTRITO DE AHUAYCHA - PROVINCIA DE TAYACAJA - REGIÓN HUANCAVELICA"/>
    <s v=" EQUIPAMIENTO DE LABORATORIO DE FISICA, BIOLOGIA Y QUIMICA DE ESTUDIOS GENERALES _x000a_"/>
    <s v="OP4. FORTALECER LA CALIDAD DE LAS INSTITUCIONES DE LA ESTP, EN EL EJERCICIO DE SU AUTONOMÍA"/>
    <s v="L.4.2. Mejorar el desarrollo de la gestión académica y de la gestión de la investigación de las instituciones educativas en función de sus objetivos misionales. "/>
    <s v="CÉSAR CARRANZA VEJARANO / UNIDAD EJECUTORA DE INVERSIONES"/>
    <s v="ESCUELA PROFESIONAL DE ENFERMERÍA_x000a_ESCUELA PROFESIONAL DE INGENIERÍA CIVIL_x000a_ESCUELA PROFESIONAL DE INGENIERÍA EN INDUSTRIAS ALIMENTARIAS_x000a_ESCUELA PROFESIONAL DE INGENIERÍA INDUSTRIAL_x000a_ESCUELA PROFESIONAL DE INGENIERÍA FORESTAL Y AMBIENTAL_x000a_DOCENTES _x000a_ESTUDIANTE"/>
    <n v="167633"/>
    <x v="1"/>
    <x v="59"/>
    <s v=" CORRESPONDE A LA EJECUCION DEL COMPONENTE EQUIPAMIENTO PARA LOS 03 LABORATORIOS DE ESTUDIOS GENERALES (FISICA, QUIMICA Y BIOLOGIA) POR UN VALOR S/ 303,856.27.  SIN EMBARGO, EL MINISTERIO DE EDUCACION TRANSFERIRA UN PRESUPUESTO POR S/ 167,633. POR LO TANT"/>
    <s v="EQUIPAMIENTO"/>
    <n v="1"/>
    <n v="167633"/>
    <n v="167633"/>
    <s v="22. EDUCACION"/>
    <s v="048. EDUCACION SUPERIOR"/>
    <s v="0109. EDUCACIÓN SUPERIOR UNIVERSITARIA"/>
    <x v="0"/>
    <s v="2350650-CREACION DEL SERVICIO DEL PROGRAMA DE ESTUDIOS GENERALES DE FORMACION PREGRADO DE LA UNIVERSIDAD NACIONAL AUTONOMA DE TAYACAJA DANIEL HERNANDEZ MORILLO, DISTRITO DE AHUAYCHA - PROVINCIA DE TAYACAJA - REGIÓN HUANCAVELICA"/>
    <s v="4000040"/>
    <s v="ACCIONES FINANCIADAS EN EL MARCO DE LA HERRAMIENTA DE INCENTIVOS PARA UNIVERSIDADES PÚBLICAS"/>
    <s v="ACCIONES FINANCIADAS EN EL MARCO DE LA HERRAMIENTA DE INCENTIVOS PARA UNIVERSIDADES PÚBLICAS"/>
    <x v="1"/>
    <s v="2.6.22.24"/>
    <n v="167633"/>
  </r>
  <r>
    <s v="UNAP"/>
    <s v="U.N. DE LA AMAZONIA PERUANA"/>
    <x v="8"/>
    <n v="62"/>
    <s v="SERVICIO DE MANTENIMIENTO DE LA INFRAESTRUCTURA  DE LA FACULTAD DE AGRONOMIA  DE LA UNIVERSIDAD NACIONAL DE LA AMAZONIA PERUANA (UNAP)-LORETO"/>
    <s v=" Los ambientes se encuentran deteriorados, los aparatos sanitario no funcionan optimamente,  la cobertura presenta filtracion ue en epoca de lluvia compromete las aulas, los mismo ue ocasionen la colision de los actefactos electricos. _x000a_"/>
    <s v="OP4. FORTALECER LA CALIDAD DE LAS INSTITUCIONES DE LA ESTP, EN EL EJERCICIO DE SU AUTONOMÍA"/>
    <s v="L.4.1. Fomentar la calidad de las instituciones de ESTP, orientada al cumplimiento de los objetivos y metas misionales, acorde al ámbito de acción institucional"/>
    <s v="OFICINA CENTRAL DE MANTENIMIENTO Y SERVICIOS GENERALES"/>
    <s v="FACULTAD DE AGRONOMÍA"/>
    <n v="709663.03"/>
    <x v="0"/>
    <x v="60"/>
    <s v=" Mantenimiento del sistema eléctrico (tableros electricos, sistema de puesta a tierra) , mantenimiento de puertas y ventanas de madera, puertas y ventanas de metalicas, pintado de los ambientes del módulo principal de la Facultad de Agronomía, mantenimien"/>
    <s v="SERVICIO"/>
    <n v="1"/>
    <n v="709663.03"/>
    <n v="709663.0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709663.03"/>
  </r>
  <r>
    <s v="UNFS"/>
    <s v="U.N. DE FRONTERA"/>
    <x v="5"/>
    <n v="63"/>
    <s v="Mantenimiento de instalaciones existentes para investigación_x000a_"/>
    <s v=" Realizar el mantenimiento de instalaciones existentes para contar con ambientes adecuados de laboratorios para investigación de Pregrado, contar con laboratorios acreditados para la investigación con la finalidad de lograr la calidad en el servicio de La"/>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s v="Comunidad Universitaria"/>
    <n v="131217"/>
    <x v="0"/>
    <x v="61"/>
    <s v=" Adecuar, actualizar y modernizar los laboratorios para realizar investigaciones y/o para la formación con fines de investigación _x000a_"/>
    <s v="laboratorio"/>
    <n v="1"/>
    <n v="131217"/>
    <n v="13121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31217"/>
  </r>
  <r>
    <s v="UNFS"/>
    <s v="U.N. DE FRONTERA"/>
    <x v="5"/>
    <n v="67"/>
    <s v="Elab. Plan Prevención frente a Riesgos de la UNF"/>
    <s v="Elaboración del Plan de prevención frente a riesgos de la UNF, estimación de niveles de riesgos e inventario de zonas vulnerables de la infraestructura de la UNF."/>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Comunidad Universitaria"/>
    <n v="33500"/>
    <x v="0"/>
    <x v="62"/>
    <s v=" - Elaboración del Plan de prevención frente a riesgos de la UNF. -Elaboración del Plan de estimación de niveles de riesgos e inventario de zonas vulnerables de la infraestructura de la UNF. _x000a_"/>
    <s v="global"/>
    <n v="1"/>
    <n v="33500"/>
    <n v="335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33500"/>
  </r>
  <r>
    <s v="UNFS"/>
    <s v="U.N. DE FRONTERA"/>
    <x v="5"/>
    <n v="68"/>
    <s v="Adec. ambientes escalonados en Pabellones Aulas"/>
    <s v=" Servicio de adecuación ambientes escalonados en pabellones de aulas de las facultades de Ingeniería Económica, Administración Hotelera y Turismo, Ingeniería de Industrias Alimentarias y laboratorios de cómputo para personas con discapacidad (12 ambientes"/>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os universitarios con necesidades especiales."/>
    <n v="26400"/>
    <x v="0"/>
    <x v="63"/>
    <s v=" Comprende las actividades de transporte de materiales, herramientas y equipos necesarios, así como la seguridad y salud de los trabajadores que ejecutarán el servicio de mantenimiento. _x000a_"/>
    <s v="SERVICIO"/>
    <n v="1"/>
    <n v="7400"/>
    <n v="74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7400"/>
  </r>
  <r>
    <s v="UNFS"/>
    <s v="U.N. DE FRONTERA"/>
    <x v="5"/>
    <n v="68"/>
    <s v="Adec. ambientes escalonados en Pabellones Aulas"/>
    <s v=" Servicio de adecuación ambientes escalonados en pabellones de aulas de las facultades de Ingeniería Económica, Administración Hotelera y Turismo, Ingeniería de Industrias Alimentarias y laboratorios de cómputo para personas con discapacidad (12 ambientes"/>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os universitarios con necesidades especiales."/>
    <n v="26400"/>
    <x v="0"/>
    <x v="64"/>
    <s v=" Comprende los trabajos de mantenimiento de porcelanato y revestimiento de los escalones de cada ambiente. _x000a_"/>
    <s v="SERVICIO"/>
    <n v="1"/>
    <n v="15400"/>
    <n v="154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5400"/>
  </r>
  <r>
    <s v="UNFS"/>
    <s v="U.N. DE FRONTERA"/>
    <x v="5"/>
    <n v="68"/>
    <s v="Adec. ambientes escalonados en Pabellones Aulas"/>
    <s v=" Servicio de adecuación ambientes escalonados en pabellones de aulas de las facultades de Ingeniería Económica, Administración Hotelera y Turismo, Ingeniería de Industrias Alimentarias y laboratorios de cómputo para personas con discapacidad (12 ambientes"/>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os universitarios con necesidades especiales."/>
    <n v="26400"/>
    <x v="0"/>
    <x v="65"/>
    <s v=" Comprende los trabajos de mantenimiento de tomacorrientes en los escalones de cada ambiente. _x000a_"/>
    <s v="SERVICIO"/>
    <n v="1"/>
    <n v="3600"/>
    <n v="36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600"/>
  </r>
  <r>
    <s v="UNFS"/>
    <s v="U.N. DE FRONTERA"/>
    <x v="5"/>
    <n v="69"/>
    <s v="Mejoramiento de SS.HH. de Discapacitados"/>
    <s v="Mejoramiento de SS.HH. para discapacitados en pabellones de aulas, laboratorios, biblioteca y centro cultural."/>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ado Universitario con necesidades especiales."/>
    <n v="20000"/>
    <x v="0"/>
    <x v="63"/>
    <s v=" Comprende las actividades de transporte de materiales, herramientas y equipos necesarios, así como la seguridad y salud de los trabajadores que ejecutarán el servicio de mantenimiento. _x000a_"/>
    <s v="SERVICIO "/>
    <n v="1"/>
    <n v="3850"/>
    <n v="385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850"/>
  </r>
  <r>
    <s v="UNFS"/>
    <s v="U.N. DE FRONTERA"/>
    <x v="5"/>
    <n v="69"/>
    <s v="Mejoramiento de SS.HH. de Discapacitados"/>
    <s v="Mejoramiento de SS.HH. para discapacitados en pabellones de aulas, laboratorios, biblioteca y centro cultural."/>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ado Universitario con necesidades especiales."/>
    <n v="20000"/>
    <x v="0"/>
    <x v="66"/>
    <s v=" Comprenden los trabajos de mejoramiento de puertas de madera, barras de apoyo antideslizantes, ganchos para colgar muletas, espejos y muros para cumplir con la norma para servicios higiénicos de discapacitados. _x000a_"/>
    <s v="SERVICIO"/>
    <n v="1"/>
    <n v="11100"/>
    <n v="111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1100"/>
  </r>
  <r>
    <s v="UNFS"/>
    <s v="U.N. DE FRONTERA"/>
    <x v="5"/>
    <n v="69"/>
    <s v="Mejoramiento de SS.HH. de Discapacitados"/>
    <s v="Mejoramiento de SS.HH. para discapacitados en pabellones de aulas, laboratorios, biblioteca y centro cultural."/>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ado Universitario con necesidades especiales."/>
    <n v="20000"/>
    <x v="0"/>
    <x v="65"/>
    <s v=" Comprende el mantenimiento de tomacorrientes y luminarias en los servicios higiénicos de discapacitados. _x000a_"/>
    <s v="SERVICIO"/>
    <n v="1"/>
    <n v="250"/>
    <n v="25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50"/>
  </r>
  <r>
    <s v="UNFS"/>
    <s v="U.N. DE FRONTERA"/>
    <x v="5"/>
    <n v="69"/>
    <s v="Mejoramiento de SS.HH. de Discapacitados"/>
    <s v="Mejoramiento de SS.HH. para discapacitados en pabellones de aulas, laboratorios, biblioteca y centro cultural."/>
    <s v="OP4. FORTALECER LA CALIDAD DE LAS INSTITUCIONES DE LA ESTP, EN EL EJERCICIO DE SU AUTONOMÍA"/>
    <s v="L.4.1. Fomentar la calidad de las instituciones de ESTP, orientada al cumplimiento de los objetivos y metas misionales, acorde al ámbito de acción institucional"/>
    <s v="Unidad de Servicios y Gestión Ambiental"/>
    <s v="Alumnado Universitario con necesidades especiales."/>
    <n v="20000"/>
    <x v="0"/>
    <x v="67"/>
    <s v=" Comprende mantenimiento de lavatorios, puntos de agua y puntos desague, con el fin de cumplir con la norma para servicios higiénicos de discapacitados. _x000a_"/>
    <s v="SERVICIO"/>
    <n v="1"/>
    <n v="4800"/>
    <n v="4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4800"/>
  </r>
  <r>
    <s v="UNJBG"/>
    <s v="U.N. JORGE BASADRE GROHMANN"/>
    <x v="2"/>
    <n v="70"/>
    <s v="Estudio de demanda social y mercado ocupacional de las 34 carreras profesionales de la UNJBG"/>
    <s v=" Justificación: De acuerdo a la Ley Universitaria N  30220 en el Artículo 40. Cada universidad determina el diseño curricular de cada especialidad, en los niveles de enseñanza respectivos, de acuerdo a las necesidades nacionales y regionales que contribuy"/>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s v="Carreras profesionales"/>
    <n v="255000"/>
    <x v="0"/>
    <x v="68"/>
    <s v=" DESCRIPCION DE LA ACTIVIDAD:  _x000a_Se contratará servicio de una empresa persona natural y/o Jurídica  que lleve acabo el estudio de demanda social y mercado ocupacional de las 34 carreras profesionales de pregrado brindados por las UNJBG, los resultados ser"/>
    <s v="Carrera profesional"/>
    <n v="34"/>
    <n v="7500"/>
    <n v="255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99."/>
    <n v="255000"/>
  </r>
  <r>
    <s v="UNJBG"/>
    <s v="U.N. JORGE BASADRE GROHMANN"/>
    <x v="2"/>
    <n v="71"/>
    <s v="Seguimiento al graduado y egresado 2019 - 2021 "/>
    <s v=" Justificación: A fin de dar sostenibilidad a las condiciones básicas de calidad mencionados en el Modelo de Licenciamiento Institucional Indicador  51, medio de verificación 3, referido al plan de seguimiento al graduado aprobado por la autoridad compete"/>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Gestión de la Calidad Universitaria"/>
    <s v="carreras profesionales "/>
    <n v="204000"/>
    <x v="0"/>
    <x v="69"/>
    <s v=" _x000a__x0009_ _x000a__x0009__x0009_ _x000a__x0009__x0009__x0009_  DESCRIPCION DE LA ACTIVIDAD:    Se actualizará el plan de seguimiento al graduado y egresado. Para su ejecución dicho plan requerira el servicio de una empresa que desarrollará las siguientes ETAPAS: _x000a__x0009__x0009__x0009_ ETAPA 1 : ELABORACION DE BASE DE DAT"/>
    <s v="Carrera profesional"/>
    <n v="34"/>
    <n v="6000"/>
    <n v="204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99 "/>
    <n v="204000"/>
  </r>
  <r>
    <s v="UNAAA"/>
    <s v="U.N. AUTONOMA DE ALTO AMAZONAS"/>
    <x v="9"/>
    <n v="72"/>
    <s v="Mejoramiento de las actividades de los laboratorios"/>
    <s v=" Se mejorará el servicio de los laboratorios de química, biología, física y biotecnología, mediante la adquisición de materiales y reactivos necesarios para el desarrollo de las pruebas y/o ensayos de prácticas de las asignaturas y de proyectos de investi"/>
    <s v="OP4. FORTALECER LA CALIDAD DE LAS INSTITUCIONES DE LA ESTP, EN EL EJERCICIO DE SU AUTONOMÍA"/>
    <s v="L.4.2. Mejorar el desarrollo de la gestión académica y de la gestión de la investigación de las instituciones educativas en función de sus objetivos misionales. "/>
    <s v="Hugo Alferdo Huamaní Yupanqui/Vicepresidencia Académica"/>
    <s v="Docentes y estudiantes de los programas de estudios de acuicultura, agronomía y zootecnia."/>
    <n v="59322"/>
    <x v="0"/>
    <x v="70"/>
    <s v=" Materiales para el desarrollo de los ensayos o pruebas en los laboratorios, tales como: materiales de vidrio, alfileres entomológicos, gasas, guantes, etc., para el desarrollo de las pruebas y/o ensayos de prácticas de las asignaturas y de proyectos de i"/>
    <s v="UNIDAD"/>
    <n v="1"/>
    <n v="1674"/>
    <n v="167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674"/>
  </r>
  <r>
    <s v="UNAAA"/>
    <s v="U.N. AUTONOMA DE ALTO AMAZONAS"/>
    <x v="9"/>
    <n v="72"/>
    <s v="Mejoramiento de las actividades de los laboratorios"/>
    <s v=" Se mejorará el servicio de los laboratorios de química, biología, física y biotecnología, mediante la adquisición de materiales y reactivos necesarios para el desarrollo de las pruebas y/o ensayos de prácticas de las asignaturas y de proyectos de investi"/>
    <s v="OP4. FORTALECER LA CALIDAD DE LAS INSTITUCIONES DE LA ESTP, EN EL EJERCICIO DE SU AUTONOMÍA"/>
    <s v="L.4.2. Mejorar el desarrollo de la gestión académica y de la gestión de la investigación de las instituciones educativas en función de sus objetivos misionales. "/>
    <s v="Hugo Alferdo Huamaní Yupanqui/Vicepresidencia Académica"/>
    <s v="Docentes y estudiantes de los programas de estudios de acuicultura, agronomía y zootecnia."/>
    <n v="59322"/>
    <x v="0"/>
    <x v="71"/>
    <s v=" Reactivos de tipo ácidos, bases, sales, solventes alcoholes), aldehidos, indicadores químicos para el desarrollo de pruebas o ensayos químicos tales como: Acido clorhídrico, sulfúrico, nítrico, etc., para el desarrollo de las pruebas y/o ensayos de práct"/>
    <s v="UNIDAD"/>
    <n v="1"/>
    <n v="8545"/>
    <n v="854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8545"/>
  </r>
  <r>
    <s v="UNAAA"/>
    <s v="U.N. AUTONOMA DE ALTO AMAZONAS"/>
    <x v="9"/>
    <n v="72"/>
    <s v="Mejoramiento de las actividades de los laboratorios"/>
    <s v=" Se mejorará el servicio de los laboratorios de química, biología, física y biotecnología, mediante la adquisición de materiales y reactivos necesarios para el desarrollo de las pruebas y/o ensayos de prácticas de las asignaturas y de proyectos de investi"/>
    <s v="OP4. FORTALECER LA CALIDAD DE LAS INSTITUCIONES DE LA ESTP, EN EL EJERCICIO DE SU AUTONOMÍA"/>
    <s v="L.4.2. Mejorar el desarrollo de la gestión académica y de la gestión de la investigación de las instituciones educativas en función de sus objetivos misionales. "/>
    <s v="Hugo Alferdo Huamaní Yupanqui/Vicepresidencia Académica"/>
    <s v="Docentes y estudiantes de los programas de estudios de acuicultura, agronomía y zootecnia."/>
    <n v="59322"/>
    <x v="0"/>
    <x v="72"/>
    <s v=" Reactivos para el análisis de muestras específicas tales como: reactivo para la determinación de fosfata alcalina, reactivo para la determinación de transaminasas, etc., para el desarrollo de las pruebas y/o ensayos de prácticas de las asignaturas y de p"/>
    <s v="global"/>
    <n v="1"/>
    <n v="1934"/>
    <n v="193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934"/>
  </r>
  <r>
    <s v="UNAAA"/>
    <s v="U.N. AUTONOMA DE ALTO AMAZONAS"/>
    <x v="9"/>
    <n v="72"/>
    <s v="Mejoramiento de las actividades de los laboratorios"/>
    <s v=" Se mejorará el servicio de los laboratorios de química, biología, física y biotecnología, mediante la adquisición de materiales y reactivos necesarios para el desarrollo de las pruebas y/o ensayos de prácticas de las asignaturas y de proyectos de investi"/>
    <s v="OP4. FORTALECER LA CALIDAD DE LAS INSTITUCIONES DE LA ESTP, EN EL EJERCICIO DE SU AUTONOMÍA"/>
    <s v="L.4.2. Mejorar el desarrollo de la gestión académica y de la gestión de la investigación de las instituciones educativas en función de sus objetivos misionales. "/>
    <s v="Hugo Alferdo Huamaní Yupanqui/Vicepresidencia Académica"/>
    <s v="Docentes y estudiantes de los programas de estudios de acuicultura, agronomía y zootecnia."/>
    <n v="59322"/>
    <x v="0"/>
    <x v="73"/>
    <s v=" Insumos empleados como medios de cultivo (agar agar, agar macconkey), y como medio de enfriamiento (nitrógeno líquido); además de ciertos aldehídos como el formol, para el desarrollo de las pruebas y/o ensayos de prácticas de las asignaturas y de proyect"/>
    <s v="global"/>
    <n v="1"/>
    <n v="1889"/>
    <n v="1889"/>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889"/>
  </r>
  <r>
    <s v="UNAAA"/>
    <s v="U.N. AUTONOMA DE ALTO AMAZONAS"/>
    <x v="9"/>
    <n v="72"/>
    <s v="Mejoramiento de las actividades de los laboratorios"/>
    <s v=" Se mejorará el servicio de los laboratorios de química, biología, física y biotecnología, mediante la adquisición de materiales y reactivos necesarios para el desarrollo de las pruebas y/o ensayos de prácticas de las asignaturas y de proyectos de investi"/>
    <s v="OP4. FORTALECER LA CALIDAD DE LAS INSTITUCIONES DE LA ESTP, EN EL EJERCICIO DE SU AUTONOMÍA"/>
    <s v="L.4.2. Mejorar el desarrollo de la gestión académica y de la gestión de la investigación de las instituciones educativas en función de sus objetivos misionales. "/>
    <s v="Hugo Alferdo Huamaní Yupanqui/Vicepresidencia Académica"/>
    <s v="Docentes y estudiantes de los programas de estudios de acuicultura, agronomía y zootecnia."/>
    <n v="59322"/>
    <x v="0"/>
    <x v="74"/>
    <s v=" Instrumentos para el desarrollo de ensayos en el laboratorio de física, tales como: vernier digital, micrómetro digital, regla metálica, tensiómetro digital inalámbrico, kit completo para tubo venturi, kit para el estudio de óptica, etc., para el desarro"/>
    <s v="global"/>
    <n v="1"/>
    <n v="45280"/>
    <n v="4528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1"/>
    <s v="2.6.32.42"/>
    <n v="45280"/>
  </r>
  <r>
    <s v="UNACH"/>
    <s v="U.N. AUTONOMA DE CHOTA"/>
    <x v="10"/>
    <n v="73"/>
    <s v="CONSULTORÍA PARA REALIZAR UN ESTUDIO DE CONVENIENCIA PARA LAS CARRERTAS DE LA UNACH."/>
    <s v=" DENTRO DE LOS FACTORES QUE INPIDEN A LOS ESTUDIANTES DE LA UNIVERSIDAD NACIONAL AUTONOMA DE CHOTA SON CONDICIONES ECONOMICAS, ZONA DE PROCEDENCIA, VACACION ENTRE OTROS. POR LO QUE SE TIENE LA NECESIDAD DE EVALUAR SI LAS CARRERAS SON CONVENIENTES PARA EL "/>
    <s v="OP1. INCREMENTAR EL ACCESO EQUITATIVO DE LA POBLACIÓN A LA EDUCACIÓN SUPERIOR Y TÉCNICO-PRODUCTIVA"/>
    <s v="L.1.4. Establecer los mecanismos para la optimización y ampliación de la oferta educativa pública en la ESTP"/>
    <s v="INFORMÁTICA/ESTUDIANTES DE LA UNIVERSIDAD NACIONAL AUTONOMA DE CHOTA."/>
    <s v="INFORMÁTICA/ESTUDIANTES DE LA UNIVERSIDAD NACIONAL AUTONOMA DE CHOTA."/>
    <n v="130000"/>
    <x v="0"/>
    <x v="75"/>
    <s v=" DENTRO DE LOS FACTORES QUE INPIDEN A LOS ESTUDIANTES DE LA UNIVERSIDAD NACIONAL AUTONOMA DE CHOTA SON CONDICIONES ECONOMICAS, ZONA DE PROCEDENCIA, VACACION ENTRE OTROS. POR LO QUE SE TIENE LA NECESIDAD DE EVALUAR SI LAS CARRERAS SON CONVENIENTES PARA EL "/>
    <s v="UNIDAD"/>
    <n v="1"/>
    <n v="130000"/>
    <n v="13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30000"/>
  </r>
  <r>
    <s v="UNAAA"/>
    <s v="U.N. AUTONOMA DE ALTO AMAZONAS"/>
    <x v="9"/>
    <n v="74"/>
    <s v="Mejoramiento del servicio de la OTI"/>
    <s v=" Se fortalecerá los servicios que brinda la Oficina de Tecnologías de la Información para asegurar un servicio de calidad en las actividades académicas y administrativas de la universidad asegurando un adecuado resguardo de la información y el desarrollo "/>
    <s v="OP4. FORTALECER LA CALIDAD DE LAS INSTITUCIONES DE LA ESTP, EN EL EJERCICIO DE SU AUTONOMÍA"/>
    <s v="L.4.3. Fortalecer los sistemas de información de las instituciones educativas de la ESTP, en el marco de la mejora continua y la rendición de cuentas"/>
    <s v="Juan Carlos Tolentino/Oficina de Tecnología de la Información"/>
    <s v="Docentes, estudiantes y personal no docente de la universidad "/>
    <n v="67200"/>
    <x v="0"/>
    <x v="76"/>
    <s v=" Servicio de Backup en la nube, realizando el respaldo de los servidores virtuales, que contienen los sistemas de información, base de datos de la UNAAA, teniendo respaldo de la información de manera externa, utilizando un espacio en la nube por el tiempo"/>
    <s v="SERVICIO"/>
    <n v="1"/>
    <n v="20000"/>
    <n v="20000"/>
    <s v="22. EDUCACION"/>
    <s v="048. EDUCACION SUPERIOR"/>
    <s v="0109. EDUCACIÓN SUPERIOR UNIVERSITARIA"/>
    <x v="2"/>
    <s v="3999999. SIN PRODUCTO"/>
    <s v="5000669. DESARROLLO DE LA EDUCACION UNIVERSITARIA"/>
    <s v="ACCIONES FINANCIADAS EN EL MARCO DE LA HERRAMIENTA DE INCENTIVOS PARA UNIVERSIDADES PÚBLICAS"/>
    <s v="ACCIONES FINANCIADAS EN EL MARCO DE LA HERRAMIENTA DE INCENTIVOS PARA UNIVERSIDADES PÚBLICAS"/>
    <x v="0"/>
    <s v="2.3.27.499"/>
    <n v="20000"/>
  </r>
  <r>
    <s v="UNAAA"/>
    <s v="U.N. AUTONOMA DE ALTO AMAZONAS"/>
    <x v="9"/>
    <n v="74"/>
    <s v="Mejoramiento del servicio de la OTI"/>
    <s v=" Se fortalecerá los servicios que brinda la Oficina de Tecnologías de la Información para asegurar un servicio de calidad en las actividades académicas y administrativas de la universidad asegurando un adecuado resguardo de la información y el desarrollo "/>
    <s v="OP4. FORTALECER LA CALIDAD DE LAS INSTITUCIONES DE LA ESTP, EN EL EJERCICIO DE SU AUTONOMÍA"/>
    <s v="L.4.3. Fortalecer los sistemas de información de las instituciones educativas de la ESTP, en el marco de la mejora continua y la rendición de cuentas"/>
    <s v="Juan Carlos Tolentino/Oficina de Tecnología de la Información"/>
    <s v="Docentes, estudiantes y personal no docente de la universidad "/>
    <n v="67200"/>
    <x v="0"/>
    <x v="77"/>
    <s v=" Proveer de las licencias respectivas para el uso de software en el desarrollo de las actividades académicas y de investigación para SPSS (software estadístico para el procesamiento de datos de los proyectos de investigación), MICROSOFT OFFICE 365 (licenc"/>
    <s v="SERVICIO"/>
    <n v="1"/>
    <n v="12000"/>
    <n v="12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2000"/>
  </r>
  <r>
    <s v="UNAAA"/>
    <s v="U.N. AUTONOMA DE ALTO AMAZONAS"/>
    <x v="9"/>
    <n v="74"/>
    <s v="Mejoramiento del servicio de la OTI"/>
    <s v=" Se fortalecerá los servicios que brinda la Oficina de Tecnologías de la Información para asegurar un servicio de calidad en las actividades académicas y administrativas de la universidad asegurando un adecuado resguardo de la información y el desarrollo "/>
    <s v="OP4. FORTALECER LA CALIDAD DE LAS INSTITUCIONES DE LA ESTP, EN EL EJERCICIO DE SU AUTONOMÍA"/>
    <s v="L.4.3. Fortalecer los sistemas de información de las instituciones educativas de la ESTP, en el marco de la mejora continua y la rendición de cuentas"/>
    <s v="Juan Carlos Tolentino/Oficina de Tecnología de la Información"/>
    <s v="Docentes, estudiantes y personal no docente de la universidad "/>
    <n v="67200"/>
    <x v="0"/>
    <x v="78"/>
    <s v=" Servicio para la integración del Sistema de Aula Virtual al Sistema Integrado de Gestión Académica Universitaria (SIGAU), con esta integración se pierde el proceso de traslado de información de un sistema a otro de forma manual, siendo responsable la Ofi"/>
    <s v="SERVICIO"/>
    <n v="1"/>
    <n v="35200"/>
    <n v="35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1"/>
    <n v="35200"/>
  </r>
  <r>
    <s v="UNACH"/>
    <s v="U.N. AUTONOMA DE CHOTA"/>
    <x v="10"/>
    <n v="75"/>
    <s v="Sistema para actividades académicas"/>
    <s v="Instalación de módulos informáticos: Cronograma académico; programación de cursos; programación de horarios; matrículas; homologación; ingreso de notas; impresión de actas; certificados de estudios; constancia de matrículas; reportes estadísticos; seguimi"/>
    <s v="OP4. FORTALECER LA CALIDAD DE LAS INSTITUCIONES DE LA ESTP, EN EL EJERCICIO DE SU AUTONOMÍA"/>
    <s v="L.4.3. Fortalecer los sistemas de información de las instituciones educativas de la ESTP, en el marco de la mejora continua y la rendición de cuentas"/>
    <s v="INFORMÁTICA/DEPARTAMENTOS ACADEMICOS, ESCUELAS PROFESIONALES Y AREAS ADMINISTRATIVAS"/>
    <s v="INFORMÁTICA/DEPARTAMENTOS ACADEMICOS, ESCUELAS PROFESIONALES, AREAS ADMINISTRATIVAS, ALUMNOS Y DOCENTES."/>
    <n v="180000"/>
    <x v="0"/>
    <x v="79"/>
    <s v=" Optimización de las actividades académicas en la Universidad Nacional Autónoma de Chota - UNACH, a través de la instalación de los siguientes módulos informáticos: Cronograma académico; programación de cursos; programación de horarios; matrículas; homola"/>
    <s v="UNIDAD"/>
    <n v="1"/>
    <n v="180000"/>
    <n v="18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21"/>
    <n v="180000"/>
  </r>
  <r>
    <s v="UNACH"/>
    <s v="U.N. AUTONOMA DE CHOTA"/>
    <x v="10"/>
    <n v="76"/>
    <s v="Sistema para actividades de investigación."/>
    <s v="Optimización de las actividades de investigación en la Universidad Nacional Autónoma de Chota - UNACH, a través de la instalación de los siguientes módulos informáticos: Registro, seguimiento y monitoreo de proyectos de investigación (docentes y alumnos);"/>
    <s v="OP4. FORTALECER LA CALIDAD DE LAS INSTITUCIONES DE LA ESTP, EN EL EJERCICIO DE SU AUTONOMÍA"/>
    <s v="L.4.3. Fortalecer los sistemas de información de las instituciones educativas de la ESTP, en el marco de la mejora continua y la rendición de cuentas"/>
    <s v="INFORMÁTICA/VICEPRESIENDENCIA DE INVESTIGACIÓN Y UNIDADES DE INVESTIGACIÓN"/>
    <s v="INFORMÁTICA/ESTUDIANTES DE LA UNIVERSIDAD NACIONAL AUTONOMA DE CHOTA, ESTUDIANTES Y DOCENTES."/>
    <n v="183092"/>
    <x v="0"/>
    <x v="80"/>
    <s v=" Optimización de las actividades de investigación en la Universidad Nacional Autónoma de Chota - UNACH, a través de la instalación de los siguientes módulos informáticos: Registro, seguimiento y monitoreo de proyectos de investigación (docentes y alumnos)"/>
    <s v="UNIDAD"/>
    <n v="1"/>
    <n v="183092"/>
    <n v="18309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21"/>
    <n v="183092"/>
  </r>
  <r>
    <s v="UNAAA"/>
    <s v="U.N. AUTONOMA DE ALTO AMAZONAS"/>
    <x v="9"/>
    <n v="77"/>
    <s v="Mejoramiento de la gestión académica"/>
    <s v=" Mejoramiento de las actividades de gestión del Instituto de Investigación y de las actividades de tutoría por parte de los docentes. _x000a_"/>
    <s v="OP4. FORTALECER LA CALIDAD DE LAS INSTITUCIONES DE LA ESTP, EN EL EJERCICIO DE SU AUTONOMÍA"/>
    <s v="L.4.2. Mejorar el desarrollo de la gestión académica y de la gestión de la investigación de las instituciones educativas en función de sus objetivos misionales. "/>
    <s v="Hugo Huamaní Yupanqui/Vicepresidencia de investigación"/>
    <s v="Docentes y estudiantes de la universidad"/>
    <n v="23000"/>
    <x v="0"/>
    <x v="81"/>
    <s v=" Equipos de cómputo (laptop) que permitirán el desarrollo de actividades inherentes al Instituto de Investigación de la Universidad, para el uso en actividades del docente responsable del instituto y los docentes investigadores. _x000a_"/>
    <s v="UNIDAD"/>
    <n v="2"/>
    <n v="4600"/>
    <n v="9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12.12"/>
    <n v="9200"/>
  </r>
  <r>
    <s v="UNAAA"/>
    <s v="U.N. AUTONOMA DE ALTO AMAZONAS"/>
    <x v="9"/>
    <n v="77"/>
    <s v="Mejoramiento de la gestión académica"/>
    <s v=" Mejoramiento de las actividades de gestión del Instituto de Investigación y de las actividades de tutoría por parte de los docentes. _x000a_"/>
    <s v="OP4. FORTALECER LA CALIDAD DE LAS INSTITUCIONES DE LA ESTP, EN EL EJERCICIO DE SU AUTONOMÍA"/>
    <s v="L.4.2. Mejorar el desarrollo de la gestión académica y de la gestión de la investigación de las instituciones educativas en función de sus objetivos misionales. "/>
    <s v="Hugo Huamaní Yupanqui/Vicepresidencia de investigación"/>
    <s v="Docentes y estudiantes de la universidad"/>
    <n v="23000"/>
    <x v="0"/>
    <x v="81"/>
    <s v="Equipos de cómputo (laptop) que permitirán el desarrollo de actividades de tutoría por parte de los docentes responsables de esta actividad, con la finalidad de realizar un seguimiento a los estudiantes que requieran de acompañamiento académico o apoyo ps"/>
    <s v="UNIDAD"/>
    <n v="3"/>
    <n v="4600"/>
    <n v="13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12.12"/>
    <n v="13800"/>
  </r>
  <r>
    <s v="UNAAA"/>
    <s v="U.N. AUTONOMA DE ALTO AMAZONAS"/>
    <x v="9"/>
    <n v="78"/>
    <s v="Mejoramiento de los servicios de biblioteca"/>
    <s v=" Mejoramiento de los servicios de la biblioteca virtual mediante la suscrición a base de datos de bibliotecas, revistas y servicios de paquetes electrónicos, base de datos de investigación, aplicaciones y servicios en la nube, entre otros. _x000a_"/>
    <s v="OP4. FORTALECER LA CALIDAD DE LAS INSTITUCIONES DE LA ESTP, EN EL EJERCICIO DE SU AUTONOMÍA"/>
    <s v="L.4.2. Mejorar el desarrollo de la gestión académica y de la gestión de la investigación de las instituciones educativas en función de sus objetivos misionales. "/>
    <s v="Carol Ruiz Camus/Biblioteca"/>
    <s v="Docentes y estudiantes de la universidad"/>
    <n v="85000"/>
    <x v="0"/>
    <x v="82"/>
    <s v=" Servicio de acceso a la base de datos de bibliotecas digitales a través de EBSCO para la consulta de textos completos, artículos científicos, publicaciones académicas etc., para los docentes y estudiantes. Suscripción anual otorgada por EBESCO, que permi"/>
    <s v="SERVICIO"/>
    <n v="1"/>
    <n v="85000"/>
    <n v="8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85000"/>
  </r>
  <r>
    <s v="UNAAA"/>
    <s v="U.N. AUTONOMA DE ALTO AMAZONAS"/>
    <x v="9"/>
    <n v="79"/>
    <s v="Mejoramiento del servicio de bienestar universitario"/>
    <s v=" Servicio que permitirá el fortalecimiento de capacidades de los docentes para el desarrollo de las actividades de tutoría a los estudiantes _x000a_"/>
    <s v="OP2. FORTALECER LA FORMACIÓN INTEGRAL DE LOS ESTUDIANTES DE LA ESTP, QUE RESPONDA A LOS CONTEXTOS SOCIALES,  CULTURALES Y PRODUCTIVOS"/>
    <s v="L.2.2. Implementar mecanismos de soporte para los estudiantes de la ESTP, que contribuyan a la permanencia y graduación oportuna. "/>
    <s v="Carol Ruiz Camus/Dirección de Bienestar Universitario"/>
    <s v="Docentes de la universidad"/>
    <n v="28719"/>
    <x v="0"/>
    <x v="83"/>
    <s v=" Servicio para el desarrollo de capacitaciones a 12 docentes nombrados para el desarrollo de actividades de tutoría y seguimiento a los estudiantes, con la finalidad de disminuir la deserción y mejorar el rendimiento estudiantil; el desarrollo de la prese"/>
    <s v="SERVICIO"/>
    <n v="1"/>
    <n v="28719"/>
    <n v="28719"/>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n v="28719"/>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4"/>
    <s v=" El Taller de Planificación del sistema de evaluación será brindado por una persona jurídica, con experiencia en capacitación en el tema a otras universidades publicas y privadas. _x000a__x000a_ Consiste en desarrollar un evento de capacitación virtual dirigido a Doc"/>
    <s v="Taller"/>
    <n v="1"/>
    <n v="10800"/>
    <n v="10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108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5"/>
    <s v="   _x000a__x000a_ El Taller de Planificación del sistema de evaluación será brindado por una persona jurídica, con experiencia en capacitación en el tema a otras universidades publicas y privadas. _x000a__x000a_ Consiste en desarrollar un evento de capacitación virtual dirigido "/>
    <s v="Taller"/>
    <n v="1"/>
    <n v="10800"/>
    <n v="10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108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6"/>
    <s v=" El Taller de Análisis de datos del trabajo de investigación será brindado por una persona jurídica, con experiencia en capacitación en el tema a otras universidades públicas y privadas. _x000a__x000a_ Consiste en desarrollar un evento de capacitación virtual dirigid"/>
    <s v="Curso"/>
    <n v="1"/>
    <n v="24000"/>
    <n v="24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240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7"/>
    <s v=" El Taller de redacción del artículo de investigación será brindado por una persona jurídica, con experiencia en capacitación en el tema a otras universidades públicas y privadas. _x000a__x000a_ Consiste en desarrollar un evento de capacitación virtual dirigido a doc"/>
    <s v="Curso"/>
    <n v="1"/>
    <n v="9600"/>
    <n v="96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96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8"/>
    <s v=" El Taller de control estadístico de procesos será brindado por una persona jurídica, con experiencia en capacitación en el tema a otras universidades públicas y privadas. _x000a__x000a_ Consiste en desarrollar un evento de capacitación virtual dirigido a Docentes pa"/>
    <s v="Curso"/>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60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89"/>
    <s v=" El Taller de Estudio de Vida útil en Alimentos será brindado por una persona jurídica, con experiencia en capacitación en el tema a otras universidades públicas y privadas. _x000a__x000a_ Consiste en desarrollar un evento de capacitación virtual dirigido a Docentes "/>
    <s v="Curso"/>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60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90"/>
    <s v=" El Taller de Curso de Capacitación en STATA para Economistas será brindado por una persona jurídica, con experiencia en capacitación en el tema a otras universidades públicas y privadas. _x000a__x000a_ Consiste en desarrollar un evento de capacitación virtual dirigi"/>
    <s v="Curso"/>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60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91"/>
    <s v=" El Taller de Curso de Capacitación en Econometría Aplicada con R-Básico será brindado por una persona jurídica, con experiencia en capacitación en el tema a otras universidades públicas y privadas. _x000a__x000a_ Consiste en desarrollar un evento de capacitación vir"/>
    <s v="Curso"/>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60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92"/>
    <s v=" El Taller de Curso de Capacitación en Marketing digital para empresas turísticas será brindado por una persona jurídica, con experiencia en capacitación en el tema a otras universidades públicas y privadas. _x000a__x000a_ Consiste en desarrollar un evento de capacit"/>
    <s v="Curso"/>
    <n v="1"/>
    <n v="7200"/>
    <n v="72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7200"/>
  </r>
  <r>
    <s v="UNFS"/>
    <s v="U.N. DE FRONTERA"/>
    <x v="5"/>
    <n v="80"/>
    <s v="Fortalecer competencias profesionales de Docentes"/>
    <s v=" La propuesta contiene las capacitaciones que permitirán a los docentes potenciar la práctica pedagógica, actualizar sus conocimientos de especialidad, generar investigación científica y contribuir a su desarrollo personal; esto redundará en la mejora de "/>
    <s v="OP3. MEJORAR LA CALIDAD DEL DESEMPEÑO DE LOS DOCENTES DE LA ESTP"/>
    <s v="L.3.1. Facilitar los entornos y recursos de soporte y desarrollo para los docentes de la ESTP"/>
    <s v="Unidad de Proyectos de investigación y Capacitación."/>
    <s v="Docentes ordinarios y contratados de la UNF."/>
    <n v="93600"/>
    <x v="0"/>
    <x v="93"/>
    <s v=" Desarrollar técnicas para la construcción de productos turísticos de forma concertada y participativa, dominando las tres etapas de su proceso de construcción: análisis, implementación y marketing. Temario: ? Modelo de planificación de destinos turístico"/>
    <s v="Curso"/>
    <n v="1"/>
    <n v="7200"/>
    <n v="72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7200"/>
  </r>
  <r>
    <s v="UNE"/>
    <s v="U.N. DE EDUCACION ENRIQUE GUZMAN Y VALLE"/>
    <x v="11"/>
    <n v="81"/>
    <s v="ACOMPAÑAMIENTO EN EL PROCESO DE INVESTIGACIÓN 2021"/>
    <s v=" En la evaluación para el licenciamiento institucional, la UNE en el área de investigación alcanzó quintil 1 debido a pocos artículos científicos publicadas en revistas indexadas. La causa fundamental se asocia a las limitadas competencias investigativas "/>
    <s v="OP3. MEJORAR LA CALIDAD DEL DESEMPEÑO DE LOS DOCENTES DE LA ESTP"/>
    <s v="L.3.2. Fortalecer los procesos de formación continua y evaluación de los docentes de la ESTP."/>
    <s v="VICERRECTORADO DE INVESTIGACIÓN"/>
    <s v="DOCENTES"/>
    <n v="173600"/>
    <x v="0"/>
    <x v="94"/>
    <s v="  Fortalecer las competencias de los docentes en el proceso de investigación, para el desarrollo de la enseñanza aprendizaje.  _x000a_"/>
    <s v="SERVICIOS"/>
    <n v="248"/>
    <n v="700"/>
    <n v="1736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
    <n v="173600"/>
  </r>
  <r>
    <s v="UNE"/>
    <s v="U.N. DE EDUCACION ENRIQUE GUZMAN Y VALLE"/>
    <x v="11"/>
    <n v="82"/>
    <s v="FINANCIAMIENTO DE TRABAJO DE INVESTIGACIÓN PARA LA OBTENCIÓN DEL TÍTULO PROFESIONAL"/>
    <s v=" La articulación de la malla curricular con la investigación formativa, es hasta el 5to ciclo luego de ahí procede la investigación final con los talleres de investigación I,II y III para dejar listo el proyecto y desarrollar la tesis, (Investigación fina"/>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DE INVESTIGACIÓN"/>
    <s v="ESTUDIANTES"/>
    <n v="501000"/>
    <x v="0"/>
    <x v="95"/>
    <s v=" Garantizar el acompañamiento durante el desarrollo del trabajo de investigación, a fin de que los egresados logren titularse  oportunamente. _x000a_"/>
    <s v="SERVICIOS"/>
    <n v="334"/>
    <n v="1500"/>
    <n v="501000"/>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27.1199 "/>
    <n v="501000"/>
  </r>
  <r>
    <s v="UNE"/>
    <s v="U.N. DE EDUCACION ENRIQUE GUZMAN Y VALLE"/>
    <x v="11"/>
    <n v="84"/>
    <s v="ADQUISICIÓN DE UNA PLATAFORMA DE APRENDIZAJE INTERACTIVO DEL INGLÉS "/>
    <s v=" En el Plan Curricular del 2020, se ha incorporado el idioma inglés en el primer y segundo ciclo como cursos obligatorias para todo los estudiantes de la UNE. Su implementación en el presente año se dificulta por escasa oferta de docentes con grado académ"/>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s v="ESTUDIANTES"/>
    <n v="240000"/>
    <x v="0"/>
    <x v="96"/>
    <s v="  PROYECTO. Fortalecer las competencias investigativas de los estudiantes, facilitar su movilidad y el intercambio de experiencias internacionales, mediante el conocimiento y uso del idioma inglés.  _x000a_"/>
    <s v="SERVICIOS"/>
    <n v="1600"/>
    <n v="150"/>
    <n v="240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1"/>
    <s v="2.6.61.3 99 "/>
    <n v="240000"/>
  </r>
  <r>
    <s v="UNE"/>
    <s v="U.N. DE EDUCACION ENRIQUE GUZMAN Y VALLE"/>
    <x v="11"/>
    <n v="85"/>
    <s v="DISEÑO DE MALLA CURRICULAR MODULAR PARA 25 PROGRAMAS DE ESTUDIOS PRIORIZADOS"/>
    <s v=" Desarrollar diseño de mallas curriculares por módulos para 38 programas de estudios de diferentes Facultades que, permita al estudiante lograr competencias de manera progresiva y su certificación que lo habilite para desempeñarse en funciones básicas e i"/>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DE ACADÉMICO"/>
    <s v="ESTUDIANTES"/>
    <n v="606606"/>
    <x v="0"/>
    <x v="97"/>
    <s v=" PROYECTO. Permitir que el estudiante logre las competencias de manera progresiva y su certificación que lo habilite para desempeñarse en funciones básicas e intermedias de la profesión. Asimismo permitirá a la universidad evaluar las competencias lograda"/>
    <s v="SERVICIOS"/>
    <n v="25"/>
    <n v="24264.240000000002"/>
    <n v="606606"/>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606606"/>
  </r>
  <r>
    <s v="UNAAT"/>
    <s v="U. N. AUTÓNOMA ALTOANDINA DE TARMA"/>
    <x v="12"/>
    <n v="87"/>
    <s v="DESARROLLO DEL SISTEMA DE INFORMACIÓN ACADÉMICO IN"/>
    <s v="La presente implementación es desarrollada bajo la línea tecnologías de la información y comunicación para la mejora continua en la gestión y administración educativa; es así como a través de este sistema es posible automatizar tareas como de informar en "/>
    <s v="OP4. FORTALECER LA CALIDAD DE LAS INSTITUCIONES DE LA ESTP, EN EL EJERCICIO DE SU AUTONOMÍA"/>
    <s v="L.4.3. Fortalecer los sistemas de información de las instituciones educativas de la ESTP, en el marco de la mejora continua y la rendición de cuentas"/>
    <s v="VICEPRESIDENCIA ACADEMICA_x000a_INSTITUTO DE INVESTIGACIÓN_x000a_DIRECCIÓN DE ASUNTOS ACADÉMICOS_x000a_OFICINA DE PLANEAMIENTO Y PRESUPUESTO_x000a_OFICINA DE GESTIÓN DE LA CALIDAD_x000a_OFICINA DE TECNOLOGÍAS DE INFORMATICA"/>
    <s v="VICEPRESIDENCIA ACADEMICA_x000a_DIRECCIÓN DE ASUNTOS ACADÉMICOS_x000a_ESCUELAS PROFESIONALES_x000a_ALUMNOS_x000a_PADRES DE FAMILIA "/>
    <n v="146237.79999999999"/>
    <x v="0"/>
    <x v="98"/>
    <s v="Desarrollo de sistema integral de información: Académico, Registros, Notas, Calendarización, matrícula, admisión, etc."/>
    <s v="CONSULTORIA"/>
    <n v="1"/>
    <n v="146237.79999999999"/>
    <n v="146237.7999999999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146237.79999999999"/>
  </r>
  <r>
    <s v="UNMSM"/>
    <s v="U.N. MAYOR DE SAN MARCOS"/>
    <x v="13"/>
    <n v="89"/>
    <s v="SPIN-OFF Transferencia tecnológica por emprendimiento"/>
    <s v=" La UNMSM ha generado un incremento sostenido durante los últimos años en el indicador de  investigación  en el Ranking SCImago. Sin embargo, el indicador de  innovación  está presentando un comportamiento opuesto. Existe un portafolio de patentes con po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Responsable: Director de 1551 Incubadora de Empresas Innovadoras, Dr. Jorge Luis Inche Mitma. _x000a__x000a_Áreas usuarias: Facultades."/>
    <s v="Estudiantes de pregrado, grupos de investigación y grupos de interés externos."/>
    <n v="240000"/>
    <x v="0"/>
    <x v="99"/>
    <s v="Apoyo económico al estudiante de pregrado para el desarrollo del proyecto."/>
    <s v="Proyecto de Investigación"/>
    <n v="5"/>
    <n v="48000"/>
    <n v="24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2"/>
    <s v="2.5.3.1.1.1"/>
    <n v="240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WIITCHES DE 48 PUERTOS GIGABIT 10/100/1000, 04 10 G PUERTOS UPLINK PARA FIBRA SFP _x000a_"/>
    <s v="UNIDAD"/>
    <n v="11"/>
    <n v="12000"/>
    <n v="132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33"/>
    <n v="132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AUTOCLAVE MODELO  CON 2000 W DE POTENCIA _x000a_"/>
    <s v="UNIDAD"/>
    <n v="6"/>
    <n v="8089"/>
    <n v="48534"/>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48534"/>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QUIPO DE SIMULACION DENTAL CON FIJACION LIFT   O -MAT  _x000a_"/>
    <s v="UNIDAD"/>
    <n v="9"/>
    <n v="25685"/>
    <n v="231165"/>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31165"/>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AIRE ACONDICIONADO  PISO- TECHO R410a _x000a_"/>
    <s v="UNIDAD"/>
    <n v="8"/>
    <n v="6933.6"/>
    <n v="55468.800000000003"/>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55468.800000000003"/>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AUTOCLAVE MODELO  CON 2000 W DE POTENCIA _x000a_"/>
    <s v="UNIDAD"/>
    <n v="4"/>
    <n v="8089"/>
    <n v="32356"/>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32356"/>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COMPRESORA DE TORNILLO CON MOTOR DE 30 HP _x000a_"/>
    <s v="UNIDAD"/>
    <n v="1"/>
    <n v="37000"/>
    <n v="37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37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QUIPO RAYOS X  DENTAL DE ALTA TENCION 70KV _x000a_"/>
    <s v="UNIDAD"/>
    <n v="2"/>
    <n v="13000"/>
    <n v="26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6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COMPUTADORA INTEL CORE I7-9700E, 3.0 GHZ _x000a_"/>
    <s v="UNIDAD"/>
    <n v="7"/>
    <n v="9000"/>
    <n v="63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31"/>
    <n v="63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IMPRESORA A COLOR _x000a_"/>
    <s v="UNIDAD"/>
    <n v="1"/>
    <n v="850"/>
    <n v="85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85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QUIPO DE SONIDO PORTATIL CON CONEXION INALAMBRICA Y BATERIA INTERNA RECARGABLE _x000a_"/>
    <s v="UNIDAD"/>
    <n v="1"/>
    <n v="200"/>
    <n v="2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QUIPO DE SONIDO BLUETOOTH CON CAPACIDAD DE 1 DISCO,PUERTOS USB,HDMI Y REPRODUCTOR MP3 _x000a_"/>
    <s v="UNIDAD"/>
    <n v="1"/>
    <n v="1300"/>
    <n v="13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13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AUDIFONOS INALAMBRICO  TIPO VINCHA CON BATERIA RECARGABLE _x000a_"/>
    <s v="UNIDAD"/>
    <n v="8"/>
    <n v="70"/>
    <n v="56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56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IMPRESORA 3D CON RESOLUCION DE 100-400 MICRONES _x000a_"/>
    <s v="UNIDAD"/>
    <n v="2"/>
    <n v="8000"/>
    <n v="16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16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CNC 30X20 CON MARCO DE TORNILLO DE BOLA DE 4 EJES  _x000a_"/>
    <s v="UNIDAD"/>
    <n v="2"/>
    <n v="5000"/>
    <n v="10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10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CAMARA 360 CON SISTEMA VR ESFERICO  DE 16 LENTES DE EXTREMO A EXTREMO _x000a_"/>
    <s v="UNIDAD"/>
    <n v="1"/>
    <n v="29500"/>
    <n v="29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9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LICENCIA CNC SIMULATOR _x000a_"/>
    <s v="UNIDAD"/>
    <n v="1"/>
    <n v="1400"/>
    <n v="14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61.32"/>
    <n v="14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SCANER 3D CON PLATAFORMA GIRATORIA _x000a_"/>
    <s v="UNIDAD"/>
    <n v="1"/>
    <n v="5000"/>
    <n v="5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5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AQUINA CORTADORA LASER CON VOLTAJE DE 15KV Y POTENCIA DE 40W _x000a_"/>
    <s v="UNIDAD"/>
    <n v="1"/>
    <n v="2700"/>
    <n v="27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7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PROYECTOR MULTIMEDIA CON TECNOLOGIA 3LCD DE 3 CHIPS _x000a_"/>
    <s v="UNIDAD"/>
    <n v="2"/>
    <n v="3000"/>
    <n v="6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6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TELEVISOR SMAR TV CON PANTALLA 4K NANOCELL DE 65&amp;#39;&amp;#39; _x000a_"/>
    <s v="UNIDAD"/>
    <n v="2"/>
    <n v="4000"/>
    <n v="8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8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PIZARRA CON PANTALLA TACTIL LCD DE 55 ,CAMARA FHD. _x000a_"/>
    <s v="UNIDAD"/>
    <n v="1"/>
    <n v="22000"/>
    <n v="22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22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XTINTOR DE 12 KG _x000a_"/>
    <s v="UNIDAD"/>
    <n v="2"/>
    <n v="180"/>
    <n v="36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1"/>
    <n v="36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ILLA GIRATORIA CON MALLA RESPALDO BAJO CON RESISTENCIA DE 120 KG _x000a_"/>
    <s v="UNIDAD"/>
    <n v="12"/>
    <n v="250"/>
    <n v="3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3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CRAN PORTATIL CON FICBRA DE VIDRIO HD _x000a_"/>
    <s v="UNIDAD"/>
    <n v="3"/>
    <n v="950"/>
    <n v="285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285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PORTA BANNER ROLL UP CON PARANTE PUBLICITARIO DE ALUMINIO CON SISTEMA ENROLLABLE _x000a_"/>
    <s v="UNIDAD"/>
    <n v="10"/>
    <n v="80"/>
    <n v="8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8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JUEGO DE MESA MODULAR X 4 EN GORMA HEXAGONAL ARMADO CON ENCAJES _x000a_"/>
    <s v="UNIDAD"/>
    <n v="8"/>
    <n v="2000"/>
    <n v="16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6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ILLAS DE COLORES CON PATAS DE ALUMINIO,ASIENTO Y REPOSABRAZOS DE POLIPROPILENODE 22 CM DE ALTO,DISEÑO ERGONOMICO _x000a_"/>
    <s v="UNIDAD"/>
    <n v="40"/>
    <n v="110"/>
    <n v="44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44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ESA DE CENTRO CUADRADA FABRICADA EN MELAMINA CON 1 CAJON _x000a_"/>
    <s v="UNIDAD"/>
    <n v="5"/>
    <n v="300"/>
    <n v="1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ESA PARA IMPRESORA 3D,CNC Y ESCANER 3D FABRICADO EN ESTRUCTURA METALICA _x000a_"/>
    <s v="UNIDAD"/>
    <n v="6"/>
    <n v="1000"/>
    <n v="6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60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ESA DE TRABAJO A BASE DE MELAMINA _x000a_"/>
    <s v="UNIDAD"/>
    <n v="4"/>
    <n v="200"/>
    <n v="8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8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PUFF  EN FORMA DE PERA CON ASIENTO DE SEMICUERO IMPERMEABLE _x000a_"/>
    <s v="UNIDAD"/>
    <n v="6"/>
    <n v="250"/>
    <n v="1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SCRITORIO EN L FABRICADO EN MELAMINE DE 18MM CON CORTE CURVO Y 3 CAJONES _x000a_"/>
    <s v="UNIDAD"/>
    <n v="2"/>
    <n v="900"/>
    <n v="18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8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ODULO PARA PC FABRICADO EN MELAMINE DE 18MM _x000a_"/>
    <s v="UNIDAD"/>
    <n v="10"/>
    <n v="250"/>
    <n v="2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2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OFA DE 3 CUERPOS A BASE DE MADERA CON RELLENO DE ESPUMA ENSAMBLADO _x000a_"/>
    <s v="UNIDAD"/>
    <n v="3"/>
    <n v="1500"/>
    <n v="4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4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OFA UNITARIO EN TELA _x000a_"/>
    <s v="UNIDAD"/>
    <n v="12"/>
    <n v="600"/>
    <n v="72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72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ESTANTE DE OFICINA EN MELAMINA DE 18MM CON 2 PUERTAS CON LLAVE Y 2 CAJONES _x000a_"/>
    <s v="UNIDAD"/>
    <n v="2"/>
    <n v="800"/>
    <n v="16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6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SOPORTE MOVIL PARA TV CON 4 RUEDAS GIRATORIAS OARA PANTALLAS DE PLASMA DE PANTALLA PLANA LED OLED DE 32 A 65 PULGADAS _x000a_"/>
    <s v="UNIDAD"/>
    <n v="2"/>
    <n v="1700"/>
    <n v="34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34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PIZARRAS MOVILES ACRILICA CON BASE ESTABLLE Y RUEDAS- TRIPLAY FENOLICO 15MM, 1.90X1.2M _x000a_"/>
    <s v="UNIDAD"/>
    <n v="4"/>
    <n v="680"/>
    <n v="272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272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ESA DE FULBITO DE 136 CM DE LARGO X 66CM ANCHO X 88 CM DE ALTO _x000a_"/>
    <s v="UNIDAD"/>
    <n v="1"/>
    <n v="1500"/>
    <n v="15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5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MESA DE PING PONG PLEGABLE CON ESTRUCTURA DE FIERRO Y TABLEROS EN MDF CON SUS RESPECTIVOS ACCESORIOS CON 2.74 M DE LARGOX 1.53 M DE ANCHO Y 0.76M DE ALTO _x000a_"/>
    <s v="UNIDAD"/>
    <n v="1"/>
    <n v="1800"/>
    <n v="18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1800"/>
  </r>
  <r>
    <s v="UNHEVAL"/>
    <s v="U.N. HERMILIO VALDIZAN"/>
    <x v="1"/>
    <n v="90"/>
    <s v="2438935-ADQUISICION DE KITS DE EQUIPOS MEDICOS DE LABORATORIO O DE CAMPO O PRODUCTOS RELACIONADOS; EN EL(LA) OPTIMIZACION DEL LABORATORIO DE BIOTECNOLOGIA DE LA UNIVERSIDAD NACIONAL HERMILIO VALDIZAN, DISTRITO DE PILLCO MARCA, PROVINCIA HUANUCO, DEPARTAME"/>
    <s v=" LA RED DE CABLEADO ESTRUCTURADO DE LA UNIVERSIDAD NACIONAL HERMILIO VALDIZAN ENLAZA TODO EL EQUIPAMIENTO INFORMATICO A TRAVES DE UNA EXTENSA RED INFORMATICA (LAN) QUE COMPRENDE NUMEROSOS EQUIPOS QUE SIRVEN COMO ENLACES Y HACEN POSIBLE LA CONECTIVIDAD DE "/>
    <s v="OP4. FORTALECER LA CALIDAD DE LAS INSTITUCIONES DE LA ESTP, EN EL EJERCICIO DE SU AUTONOMÍA"/>
    <s v="L.4.1. Fomentar la calidad de las instituciones de ESTP, orientada al cumplimiento de los objetivos y metas misionales, acorde al ámbito de acción institucional"/>
    <s v="MAURO DOMINGUEZ MAGINO / UNIDAD EJECUTORA DE INVERSIONES"/>
    <s v="ESCUELA PROFESIONAL DE ODONTOLOGIA_x000a_UNIDAD DE INFORMATICA_x000a_14 FACULTADES (05 GRUPOS MULTIDISCIPLINARIOS)"/>
    <n v="795263.8"/>
    <x v="1"/>
    <x v="100"/>
    <s v=" LOCKERS EN MELAMINA CON 16 DIVISIONES  _x000a_"/>
    <s v="UNIDAD"/>
    <n v="2"/>
    <n v="1000"/>
    <n v="2000"/>
    <s v="22. EDUCACION"/>
    <s v="048. EDUCACION SUPERIOR"/>
    <s v="0109. EDUCACIÓN SUPERIOR UNIVERSITARIA"/>
    <x v="0"/>
    <s v="2438935-ADQUISICIÓN DE KITS DE EQUIPOS MÉDICOS DE LABORATORIO O DE CAMPO O PRODUCTOS RELACIONADOS; EN EL(LA) OPTIMIZACION DEL LABORATORIO DE BIOTECNOLOGIA DE LA UNIVERSIDAD NACIONAL HERMILIO VALDIZÁN,  DISTRITO DE PILLCO MARCA, PROVINCIA HUANUCO, DEPARTAM"/>
    <s v="4000040"/>
    <s v="ACCIONES FINANCIADAS EN EL MARCO DE LA HERRAMIENTA DE INCENTIVOS PARA UNIVERSIDADES PÚBLICAS"/>
    <s v="ACCIONES FINANCIADAS EN EL MARCO DE LA HERRAMIENTA DE INCENTIVOS PARA UNIVERSIDADES PÚBLICAS"/>
    <x v="1"/>
    <s v="2.6.32.22"/>
    <n v="2000"/>
  </r>
  <r>
    <s v="UNMSM"/>
    <s v="U.N. MAYOR DE SAN MARCOS"/>
    <x v="13"/>
    <n v="91"/>
    <s v="Programa de Proyectos Interdisciplinarios"/>
    <s v=" El Programa estará dirigido a desarrollar proyectos de investigación e innovación por grupos de investigación integrados por docentes y estudiantes. Los proyectos estarán enfocados en la búsqueda de soluciones a problemas de carácter interdisciplinario e"/>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Responsable: Dirección General de Investigación y Transferencia Tecnológica, Dra. Libertad Alzamora Gonzáles._x000a_                    _x000a_Áreas usuarias de la Universidad: Facultades, Institutos o unidades de investigación, unidades de posgrado de las facultades"/>
    <s v="Áreas: Docentes y estudiantes que integran los Grupos de Investigación (GI) de la UNMSM y de las universidades que participen en el Programa. _x000a__x000a_Usuarios beneficiarios: Docentes (80) y estudiantes de pre y posgrado (100) que integran los Grupos de Investig"/>
    <n v="3000000"/>
    <x v="0"/>
    <x v="101"/>
    <s v=" Coadyuvar en la adquisición de bienes corrientes que permitan fomentar la cooperación interinstitucional en investigación e innovación con al menos siete (7) universidades, con la participación de al menos 14 GI de la UNMSM y un número similar de GI de o"/>
    <s v="Proyecto de Investigación"/>
    <n v="8"/>
    <n v="150000"/>
    <n v="120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1200000"/>
  </r>
  <r>
    <s v="UNMSM"/>
    <s v="U.N. MAYOR DE SAN MARCOS"/>
    <x v="13"/>
    <n v="91"/>
    <s v="Programa de Proyectos Interdisciplinarios"/>
    <s v=" El Programa estará dirigido a desarrollar proyectos de investigación e innovación por grupos de investigación integrados por docentes y estudiantes. Los proyectos estarán enfocados en la búsqueda de soluciones a problemas de carácter interdisciplinario e"/>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Responsable: Dirección General de Investigación y Transferencia Tecnológica, Dra. Libertad Alzamora Gonzáles._x000a_                    _x000a_Áreas usuarias de la Universidad: Facultades, Institutos o unidades de investigación, unidades de posgrado de las facultades"/>
    <s v="Áreas: Docentes y estudiantes que integran los Grupos de Investigación (GI) de la UNMSM y de las universidades que participen en el Programa. _x000a__x000a_Usuarios beneficiarios: Docentes (80) y estudiantes de pre y posgrado (100) que integran los Grupos de Investig"/>
    <n v="3000000"/>
    <x v="0"/>
    <x v="102"/>
    <s v=" Facilitar la adquisición de equipamiento necesario para asegurar la ejecución de los proyectos interdisciplinarios que permita fomentar la cooperación interinstitucional en investigación e innovación. _x000a_"/>
    <s v="Proyecto de Investigación"/>
    <n v="8"/>
    <n v="225000"/>
    <n v="180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1"/>
    <s v="2.6.32.42"/>
    <n v="1800000"/>
  </r>
  <r>
    <s v="UNMSM"/>
    <s v="U.N. MAYOR DE SAN MARCOS"/>
    <x v="13"/>
    <n v="92"/>
    <s v="Proyectos de Investigación e Innovación para fortalecer las Líneas de Investigación de la UNMSM"/>
    <s v=" El Programa está dirigido al fortalecimiento de las líneas de investigación, reconocidas en la UNMSM, que desarrollan los Grupos de Investigación (GI). Los GI son las unidades básicas de la investigación en la UNMSM y tienen como objetivos principales la"/>
    <s v="OP4. FORTALECER LA CALIDAD DE LAS INSTITUCIONES DE LA ESTP, EN EL EJERCICIO DE SU AUTONOMÍA"/>
    <s v="L.4.2. Mejorar el desarrollo de la gestión académica y de la gestión de la investigación de las instituciones educativas en función de sus objetivos misionales. "/>
    <s v="Responsable: Dirección General de Investigación y Transferencia Tecnológica, Dra. Libertad Alzamora Gonzáles.                    _x000a__x000a_Áreas usuarias de la Universidad: Facultades, Institutos o unidades de investigación, unidades de posgrado de las facultades"/>
    <s v="Áreas: Docentes y estudiantes que integran los Grupos de Investigación (GI) de la UNMSM. _x000a__x000a_Usuarios beneficiarios: Grupos de Investigación (182), docentes, estudiantes de pre y posgrado que integran los Grupos de Investigación (GI) de las facultades de la"/>
    <n v="2231686"/>
    <x v="0"/>
    <x v="103"/>
    <s v=" Fortalecimiento de las Líneas de Investigación de los Grupos de Investigación de la UNMSM, en las cinco (5) áreas prioritarias del Plan Estratégico Nacional en Ciencia, Tecnología e Innovación (PNCTI-2006-2021). _x000a_"/>
    <s v="Proyecto de Investigación"/>
    <n v="200"/>
    <n v="11158.43"/>
    <n v="2231686"/>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18.21"/>
    <n v="2231686"/>
  </r>
  <r>
    <s v="UNMSM"/>
    <s v="U.N. MAYOR DE SAN MARCOS"/>
    <x v="13"/>
    <n v="93"/>
    <s v="Mejoramiento de la Biblioteca Central: Suscripción"/>
    <s v=" Mejoramiento del servicio de recursos electrónicos que ofrece la Biblioteca Central: Contribución, reforzamiento e incremento al conjunto de recursos electrónicos que ofrece la Universidad a los estudiantes y docentes de pregrado y posgrado de la comunid"/>
    <s v="OP4. FORTALECER LA CALIDAD DE LAS INSTITUCIONES DE LA ESTP, EN EL EJERCICIO DE SU AUTONOMÍA"/>
    <s v="L.4.2. Mejorar el desarrollo de la gestión académica y de la gestión de la investigación de las instituciones educativas en función de sus objetivos misionales. "/>
    <s v="Responsable: Dirección General de Biblioteca y Publicaciones, Dr. Marcel Velázquez Castro._x000a__x000a_Áreas usuarias: 20 Facultades."/>
    <s v="Áreas: Estudios Generales y las Escuelas Profesionales de cada Facultad._x000a__x000a_Usuarios beneficiarios: Alumnos de pregrado y posgrado / Docentes."/>
    <n v="171833"/>
    <x v="0"/>
    <x v="104"/>
    <s v=" Suscripción a un conjunto de plataformas que contribuyen a la visibilidad de los recursos electrónicos que suscribe la Universidad y de bases de datos científicas de contenidos científicos y multidisciplinarios con una alta frecuencia de uso por los usua"/>
    <s v="UNIDAD"/>
    <n v="4"/>
    <n v="42958.25"/>
    <n v="17183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171833"/>
  </r>
  <r>
    <s v="UNAC"/>
    <s v="U.N. DEL CALLAO"/>
    <x v="14"/>
    <n v="94"/>
    <s v="SERVICIO DE CONSULTORIA PARA LA ACTUALIZACIÓN DE LOS PLANES DE ESTUDIO DE 17 PROGRAMAS ACADÉMICOS DE PREGRADO DE LA UNIVERSIDAD NACIONAL DEL CALLAO _x000a_"/>
    <s v=" Obtener información actualizada de la situación laboral de los egresados de los 17 Programas Académicos de pregrado de las 11 Facultades de la Universidad Nacional del Callao, identificando los principales componentes que influyen en su inserción laboral"/>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RA_x000a_"/>
    <s v="12,249 estudiantes_x000a_"/>
    <n v="810086.3"/>
    <x v="0"/>
    <x v="105"/>
    <s v=" _x000a__x0009_ _x000a__x0009__x0009_ _x000a__x0009__x0009__x0009_ Obtener información de la actualización de los 17 Programas Académicos de pregrado de la Universidad Nacional del Callao, identificando los principales componentes con lo cual se aspira obtener un conocimiento más completo que permita observa"/>
    <s v="SERVICIO"/>
    <n v="1"/>
    <n v="810086.3"/>
    <n v="810086.3"/>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810086.3"/>
  </r>
  <r>
    <s v="UNALM"/>
    <s v="U.N. AGRARIA LA MOLINA"/>
    <x v="15"/>
    <n v="114"/>
    <s v="Movilidad estudiantil "/>
    <s v=" El programa de Excelencia Académica tiene un impacto positivo en la UNALM puesto que los becarios durante el programa fortalecerán competencias de innovación habilidades digitales para el sector agroalimentario y al finalizar los cursos llevados serán co"/>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Oficina de Gestión Interinstitucional y Asuntos Globales"/>
    <s v="40 estudiantes de pre grado del tercio superior"/>
    <n v="240000"/>
    <x v="0"/>
    <x v="106"/>
    <s v="El programa de Excelencia Académica tiene un impacto positivo en la UNALM puesto que los becarios durante el programa fortalecerán competencias de innovación habilidades digitales para el sector agroalimentario y al finalizar los cursos llevados serán con"/>
    <s v="estudiantes"/>
    <n v="40"/>
    <n v="6000"/>
    <n v="24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2"/>
    <s v="2.5.3.1.1.1"/>
    <n v="240000"/>
  </r>
  <r>
    <s v="UNMSM"/>
    <s v="U.N. MAYOR DE SAN MARCOS"/>
    <x v="13"/>
    <n v="115"/>
    <s v="Implementación WIFI en Residencias Universitarias"/>
    <s v=" Encontrándonos actualmente en Estado de Emergencia Sanitaria, debido a la Pandemia COVID-19, la obligación de distanciamiento social a nivel nacional y mundial repercute de manera general a las Entidades Educativas, las cuales deben continuar con las lab"/>
    <s v="OP2. FORTALECER LA FORMACIÓN INTEGRAL DE LOS ESTUDIANTES DE LA ESTP, QUE RESPONDA A LOS CONTEXTOS SOCIALES,  CULTURALES Y PRODUCTIVOS"/>
    <s v="L.2.2. Implementar mecanismos de soporte para los estudiantes de la ESTP, que contribuyan a la permanencia y graduación oportuna. "/>
    <s v="Responsable: OFICINA GENERAL DE BIENESTAR UNIVERSITARIO, Sr. David Guardia Caja._x000a__x000a_Áreas Usuarias: Residencias Universitarias."/>
    <s v="Áreas: Residencia de la Ciudad Universitaria y Residencia Julio C. Tello ubicado en la Av. Grau._x000a__x000a_Usuarios Beneficiarios: 300 ALUMNOS DE LAS RESIDENCIAS UNIVERSITARIAS (en total), desagregado en:_x000a__x000a_- 200 estudiantes de la Residencia de la Ciudad Universita"/>
    <n v="360000"/>
    <x v="0"/>
    <x v="107"/>
    <s v=" Brindar las condiciones tecnológicas en la Residencia de la Ciudad Universitaria, procediendo a ejecutar el procedimiento de selección que corresponda en el marco de la Ley de Contrataciones del Estado y su Reglamento. Asimismo del seguimiento correspond"/>
    <s v="estudiantes"/>
    <n v="200"/>
    <n v="900"/>
    <n v="180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1"/>
    <s v="2.6.32.33"/>
    <n v="180000"/>
  </r>
  <r>
    <s v="UNMSM"/>
    <s v="U.N. MAYOR DE SAN MARCOS"/>
    <x v="13"/>
    <n v="115"/>
    <s v="Implementación WIFI en Residencias Universitarias"/>
    <s v=" Encontrándonos actualmente en Estado de Emergencia Sanitaria, debido a la Pandemia COVID-19, la obligación de distanciamiento social a nivel nacional y mundial repercute de manera general a las Entidades Educativas, las cuales deben continuar con las lab"/>
    <s v="OP2. FORTALECER LA FORMACIÓN INTEGRAL DE LOS ESTUDIANTES DE LA ESTP, QUE RESPONDA A LOS CONTEXTOS SOCIALES,  CULTURALES Y PRODUCTIVOS"/>
    <s v="L.2.2. Implementar mecanismos de soporte para los estudiantes de la ESTP, que contribuyan a la permanencia y graduación oportuna. "/>
    <s v="Responsable: OFICINA GENERAL DE BIENESTAR UNIVERSITARIO, Sr. David Guardia Caja._x000a__x000a_Áreas Usuarias: Residencias Universitarias."/>
    <s v="Áreas: Residencia de la Ciudad Universitaria y Residencia Julio C. Tello ubicado en la Av. Grau._x000a__x000a_Usuarios Beneficiarios: 300 ALUMNOS DE LAS RESIDENCIAS UNIVERSITARIAS (en total), desagregado en:_x000a__x000a_- 200 estudiantes de la Residencia de la Ciudad Universita"/>
    <n v="360000"/>
    <x v="0"/>
    <x v="108"/>
    <s v=" Brindar las condiciones tecnológicas en la Residencia Julio C. Tello ubicada en la Av. Grau, realizando el procedimiento de selección que corresponda en el marco de la Ley de Contrataciones del Estado y su Reglamento. Asimismo realizar el seguimiento cor"/>
    <s v="estudiantes"/>
    <n v="100"/>
    <n v="1800"/>
    <n v="180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1"/>
    <s v="2.6.32.33"/>
    <n v="180000"/>
  </r>
  <r>
    <s v="UNDC"/>
    <s v="U.N. DE CAÑETE"/>
    <x v="16"/>
    <n v="117"/>
    <s v="Servicio de publicación de artículos científicos"/>
    <s v=" La limitada asignación presupuestal con la que cuenta la Universidad Nacional de Cañete no es posible cubrir los gastos de publicación de artículos científicos en revistas que en realidad es la que mas costo representa, en ese interes de incrementar la c"/>
    <s v="OP4. FORTALECER LA CALIDAD DE LAS INSTITUCIONES DE LA ESTP, EN EL EJERCICIO DE SU AUTONOMÍA"/>
    <s v="L.4.2. Mejorar el desarrollo de la gestión académica y de la gestión de la investigación de las instituciones educativas en función de sus objetivos misionales. "/>
    <s v="VICEPRESIDENCIA DE INVESTIGACIÓN."/>
    <s v="DOCENTES"/>
    <n v="20000"/>
    <x v="0"/>
    <x v="109"/>
    <s v=" La limitada asignación presupuestal con la que cuenta la Universidad Nacional de Cañete no es posible cubrir los gastos de publicación de artículos científicos en revistas que en realidad es la que mas costo representa, en ese interes de incrementar la c"/>
    <s v="publicación"/>
    <n v="20"/>
    <n v="1000"/>
    <n v="20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5"/>
    <n v="20000"/>
  </r>
  <r>
    <s v="UNAC"/>
    <s v="U.N. DEL CALLAO"/>
    <x v="14"/>
    <n v="118"/>
    <s v="CAPACITACION DE ESTUDIANTES DE LOS DIECISIETE PROGRAMAS ACADEMICOS DE PREGRADO DE LA UNIVERSIDAD NACIONAL DEL CALLAO_x000a_"/>
    <s v=" Capacitar a los estudiantes de los diecisiete programas académicos de pregrado de la Universidad Nacional del Callao, que se encuentren en el tercio superior en cursos que les permita fortalecer las diferentes áreas del conocimiento y sus habilidades bla"/>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RA"/>
    <s v="420 ESTUDIANTES"/>
    <n v="675750"/>
    <x v="0"/>
    <x v="110"/>
    <s v=" _x000a__x0009_ _x000a__x0009__x0009_ _x000a__x0009__x0009__x0009_ Capacitar a los estudiantes de los diecisiete programas académicos de pregrado de la Universidad Nacional del Callao, que se encuentren en el tercio superior en cursos que les permita fortalecer las diferentes áreas del conocimiento y sus hab"/>
    <s v="SERVICIO"/>
    <n v="1"/>
    <n v="675750"/>
    <n v="675750"/>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27.11"/>
    <n v="675750"/>
  </r>
  <r>
    <s v="UNDC"/>
    <s v="U.N. DE CAÑETE"/>
    <x v="16"/>
    <n v="119"/>
    <s v="Reformulación de Líneas de Investigación"/>
    <s v=" La Universidad Nacional de Cañete si bien cuenta con Lineas  de Investigación, la misma requieren ser reformuladas de acuerdo al marco legal establecida para tal fin, por tanto es necesario Contratar una consultoria externa (Equipo), por el periodo de 02"/>
    <s v="OP4. FORTALECER LA CALIDAD DE LAS INSTITUCIONES DE LA ESTP, EN EL EJERCICIO DE SU AUTONOMÍA"/>
    <s v="L.4.2. Mejorar el desarrollo de la gestión académica y de la gestión de la investigación de las instituciones educativas en función de sus objetivos misionales. "/>
    <s v="VICEPRESIDENCIA DE INVESTIGACIÓN."/>
    <s v="DOCENTES_x000a_/ESTUDIANTES"/>
    <n v="25000"/>
    <x v="0"/>
    <x v="111"/>
    <s v=" La Universidad Nacional de Cañete si bien cuenta con Lineas  de Investigación, la misma requieren ser reformuladas de acuerdo al marco legal establecida para tal fin, por tanto es necesario Contratar una consultoria externa (Equipo), por el periodo de 02"/>
    <s v="UNIDAD"/>
    <n v="1"/>
    <n v="25000"/>
    <n v="25000"/>
    <s v="22. EDUCACION"/>
    <s v="048. EDUCACION SUPERIOR"/>
    <s v="0109. EDUCACIÓN SUPERIOR UNIVERSITARIA"/>
    <x v="2"/>
    <s v="3999999. SIN PRODUCTO"/>
    <s v="5000649. DESARROLLO DE ESTUDIOS, INVESTIGACION DE BIODIVERSIDAD"/>
    <s v="ACCIONES FINANCIADAS EN EL MARCO DE LA HERRAMIENTA DE INCENTIVOS PARA UNIVERSIDADES PÚBLICAS"/>
    <s v="ACCIONES FINANCIADAS EN EL MARCO DE LA HERRAMIENTA DE INCENTIVOS PARA UNIVERSIDADES PÚBLICAS"/>
    <x v="0"/>
    <s v="2.3.27.21"/>
    <n v="25000"/>
  </r>
  <r>
    <s v="UNDC"/>
    <s v="U.N. DE CAÑETE"/>
    <x v="16"/>
    <n v="120"/>
    <s v="Formación de semilleros de investigación     "/>
    <s v="Semilleros registrados en la Vicepresidencia de Investigación: 1) Semillero de innovación y emprendimiento empresarial , 2) Semillero de Gestión de la Investigación, 3) Semillero de Biocontrol de Enfermedades del Arándano, 4) Semillero Cañete Lab (Ing. de"/>
    <s v="OP4. FORTALECER LA CALIDAD DE LAS INSTITUCIONES DE LA ESTP, EN EL EJERCICIO DE SU AUTONOMÍA"/>
    <s v="L.4.2. Mejorar el desarrollo de la gestión académica y de la gestión de la investigación de las instituciones educativas en función de sus objetivos misionales. "/>
    <s v="VICEPRESIDENCIA DE INVESTIGACIÓN."/>
    <s v="ESTUDIANTES"/>
    <n v="100000"/>
    <x v="0"/>
    <x v="112"/>
    <s v=" Semilleros registrados en la Vicepresidencia de Investigación: 1) Semillero de innovación y emprendimiento empresarial , 2) Semillero de Gestión de la Investigación, 3) Semillero de Biocontrol de Enfermedades del Arándano, 4) Semillero Cañete Lab (Ing. d"/>
    <s v="Semilleros"/>
    <n v="5"/>
    <n v="20000"/>
    <n v="10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18.21"/>
    <n v="100000"/>
  </r>
  <r>
    <s v="UNDC"/>
    <s v="U.N. DE CAÑETE"/>
    <x v="16"/>
    <n v="121"/>
    <s v="Consultoria para la revisión, articulación y despliegue con los requerimientos de calidad aplicado al modelo educativo, plan de estudios, malla curricular y  silabos basada en el desarrollo de competencias."/>
    <s v=" La Universidad Nacional de Cañete formuló nuevo plan curricular para implementación en  el calendario académico 2021 -II, sin embargo esta requiere revisión, articulación e implementación, para  lo cual se requiere la  contratación de una consultoría ext"/>
    <s v="OP4. FORTALECER LA CALIDAD DE LAS INSTITUCIONES DE LA ESTP, EN EL EJERCICIO DE SU AUTONOMÍA"/>
    <s v="L.4.2. Mejorar el desarrollo de la gestión académica y de la gestión de la investigación de las instituciones educativas en función de sus objetivos misionales. "/>
    <s v="VICEPRESIDENCIA ACADÉMICA"/>
    <s v="DOCENTES_x000a_/ESTUDIANTES"/>
    <n v="35000"/>
    <x v="0"/>
    <x v="113"/>
    <s v=" La Universidad Nacional de Cañete formuló nuevo plan curricular para implementación en  el calendario académico 2021 -II, sin embargo esta requiere revisión, articulación e implementación, para  lo cual se requiere la  contratación de una consultoría ext"/>
    <s v="CONSULTORIA"/>
    <n v="1"/>
    <n v="35000"/>
    <n v="35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5000"/>
  </r>
  <r>
    <s v="UNDC"/>
    <s v="U.N. DE CAÑETE"/>
    <x v="16"/>
    <n v="122"/>
    <s v="Capacitación en aspectos académicos"/>
    <s v=" Con la finalidad  de implementar el nuevo Pla Curricular en la Universidad Nacional de Cañete, basado en el desarrollo de competencias es necesario el Fortalecimiento de capacidades para los docentes, a fin de mejorar la gestión académica en los temas : "/>
    <s v="OP3. MEJORAR LA CALIDAD DEL DESEMPEÑO DE LOS DOCENTES DE LA ESTP"/>
    <s v="L.3.2. Fortalecer los procesos de formación continua y evaluación de los docentes de la ESTP."/>
    <s v="VICEPRESIDENCIA ACADÉMICA"/>
    <s v="DOCENTES"/>
    <n v="15000"/>
    <x v="0"/>
    <x v="114"/>
    <s v=" Con la finalidad  de implementar el nuevo Pla Curricular en la Universidad Nacional de Cañete, basado en el desarrollo de competencias es necesario el Fortalecimiento de capacidades para los docentes, a fin de mejorar la gestión académica en los temas : "/>
    <s v="capacitación"/>
    <n v="5"/>
    <n v="3000"/>
    <n v="15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15000"/>
  </r>
  <r>
    <s v="UNDC"/>
    <s v="U.N. DE CAÑETE"/>
    <x v="16"/>
    <n v="123"/>
    <s v="Consultoria para cumplimiento sistema integrado "/>
    <s v=" La Universidad Nacional de Cañete se encuentra en proceso para  implementación de las normas ISO 21001:2018; 14001:2015 Y 45001:2018, en la UNDC para mejorar la gestión de seguridad y salud en el trabajo, la gestión ambiental y académica, para ello se de"/>
    <s v="OP4. FORTALECER LA CALIDAD DE LAS INSTITUCIONES DE LA ESTP, EN EL EJERCICIO DE SU AUTONOMÍA"/>
    <s v="L.4.1. Fomentar la calidad de las instituciones de ESTP, orientada al cumplimiento de los objetivos y metas misionales, acorde al ámbito de acción institucional"/>
    <s v="OFICINA DE GESTIÓN DE LA CALIDAD"/>
    <s v="DOCENTES_x000a_/ESTUDIANTES/A DMINISTRATIVOS"/>
    <n v="60000"/>
    <x v="0"/>
    <x v="115"/>
    <s v=" La Universidad Nacional de Cañete se encuentra en proceso para  implementación de las normas ISO 21001:2018; 14001:2015 Y 45001:2018, en la UNDC para mejorar la gestión de seguridad y salud en el trabajo, la gestión ambiental y académica, para ello se de"/>
    <s v="SERVICIO"/>
    <n v="1"/>
    <n v="60000"/>
    <n v="60000"/>
    <s v="22. EDUCACION"/>
    <s v="006. GESTIÓN"/>
    <s v="0008. ASESORAMIENTO Y APOYO"/>
    <x v="1"/>
    <s v="3999999. SIN PRODUCTO"/>
    <s v="5000005. GESTION DE RECURSOS HUMANOS"/>
    <s v="ACCIONES FINANCIADAS EN EL MARCO DE LA HERRAMIENTA DE INCENTIVOS PARA UNIVERSIDADES PÚBLICAS"/>
    <s v="ACCIONES FINANCIADAS EN EL MARCO DE LA HERRAMIENTA DE INCENTIVOS PARA UNIVERSIDADES PÚBLICAS"/>
    <x v="0"/>
    <s v="2.3.27.21"/>
    <n v="60000"/>
  </r>
  <r>
    <s v="UNDC"/>
    <s v="U.N. DE CAÑETE"/>
    <x v="16"/>
    <n v="124"/>
    <s v="Servicio de Capacitación para la formación e interpretación de la norma ISO 21001."/>
    <s v=" 1. DESCRIPCION DE LA ACTIVIDAD: La Universidad Nacional de Cañete se encuentra en proceso para  implementación de las normas ISO 21001:2018; 14001:2015 Y 45001:2018, en la UNDC para mejorar la gestión de seguridad y salud en el trabajo, la gestión ambien"/>
    <s v="OP4. FORTALECER LA CALIDAD DE LAS INSTITUCIONES DE LA ESTP, EN EL EJERCICIO DE SU AUTONOMÍA"/>
    <s v="L.4.2. Mejorar el desarrollo de la gestión académica y de la gestión de la investigación de las instituciones educativas en función de sus objetivos misionales. "/>
    <s v="OFICINA DE GESTIÓN DE LA CALIDAD"/>
    <s v="DOCENTES_x000a_/ESTUDIANTES"/>
    <n v="12000"/>
    <x v="0"/>
    <x v="116"/>
    <s v=" 1. DESCRIPCION DE LA ACTIVIDAD: La Universidad Nacional de Cañete se encuentra en proceso para  implementación de las normas ISO 21001:2018; 14001:2015 Y 45001:2018, en la UNDC para mejorar la gestión de seguridad y salud en el trabajo, la gestión ambien"/>
    <s v="capacitación"/>
    <n v="1"/>
    <n v="12000"/>
    <n v="12000"/>
    <s v="22. EDUCACION"/>
    <s v="006. GESTIÓN"/>
    <s v="0008. ASESORAMIENTO Y APOYO"/>
    <x v="1"/>
    <s v="3999999. SIN PRODUCTO"/>
    <s v="5000005. GESTION DE RECURSOS HUMANOS"/>
    <s v="ACCIONES FINANCIADAS EN EL MARCO DE LA HERRAMIENTA DE INCENTIVOS PARA UNIVERSIDADES PÚBLICAS"/>
    <s v="ACCIONES FINANCIADAS EN EL MARCO DE LA HERRAMIENTA DE INCENTIVOS PARA UNIVERSIDADES PÚBLICAS"/>
    <x v="0"/>
    <s v="2.3.27.31"/>
    <n v="12000"/>
  </r>
  <r>
    <s v="UNDC"/>
    <s v="U.N. DE CAÑETE"/>
    <x v="16"/>
    <n v="125"/>
    <s v="Servicio de consultoría para elaborar estudio de oferta y demanda de carreras profesionales de la Universidad Nacional de Cañete."/>
    <s v=" La Provincia de Cañete especialmente zona agrícola, empresarial y sin embargo su población en su mayoría de muy baja condición económica, empuja a que la Universidad Nacional de Cañete tenga la necesidad de realizar un estudio de oferta y demanda de las "/>
    <s v="OP1. INCREMENTAR EL ACCESO EQUITATIVO DE LA POBLACIÓN A LA EDUCACIÓN SUPERIOR Y TÉCNICO-PRODUCTIVA"/>
    <s v="L.1.4. Establecer los mecanismos para la optimización y ampliación de la oferta educativa pública en la ESTP"/>
    <s v="VICEPRESIDENCIA ACADÉMICA"/>
    <s v="ESTUDIANTES"/>
    <n v="93190.5"/>
    <x v="0"/>
    <x v="117"/>
    <s v=" La Provincia de Cañete especialmente zona agrícola, empresarial y sin embargo su población en su mayoría de muy baja condición económica, empuja a que la Universidad Nacional de Cañete tenga la necesidad de realizar un estudio de oferta y demanda de las "/>
    <s v="CONSULTORIA"/>
    <n v="1"/>
    <n v="93190.5"/>
    <n v="93190.5"/>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93190.5"/>
  </r>
  <r>
    <s v="UNDC"/>
    <s v="U.N. DE CAÑETE"/>
    <x v="16"/>
    <n v="126"/>
    <s v="Consultoria para gestión de bolsa de trabajo - prácticas pre profesionales"/>
    <s v=" La Universidad Nacional de Cañete con la finalidad de mejorar el porcentaje de estudiantes del 4to y 5to año que realizan sus prácticas pre profesionales, se propone consultoria para el seguimiento, evaluación y fomento de convenios (Instituciones públic"/>
    <s v="OP2. FORTALECER LA FORMACIÓN INTEGRAL DE LOS ESTUDIANTES DE LA ESTP, QUE RESPONDA A LOS CONTEXTOS SOCIALES,  CULTURALES Y PRODUCTIVOS"/>
    <s v="L.2.2. Implementar mecanismos de soporte para los estudiantes de la ESTP, que contribuyan a la permanencia y graduación oportuna. "/>
    <s v="OFICINA DE TECNOLOGÍA DE LA INFORMACIÓN - VICEPRESIDENCIA ACADÉMICA"/>
    <s v="ESTUDIANTES"/>
    <n v="15000"/>
    <x v="0"/>
    <x v="118"/>
    <s v=" La Universidad Nacional de Cañete con la finalidad de mejorar el porcentaje de estudiantes del 4to y 5to año que realizan sus prácticas pre profesionales, se propone consultoria para el seguimiento, evaluación y fomento de convenios (Instituciones públic"/>
    <s v="CONSULTORIA"/>
    <n v="1"/>
    <n v="15000"/>
    <n v="15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15000"/>
  </r>
  <r>
    <s v="UNDC"/>
    <s v="U.N. DE CAÑETE"/>
    <x v="16"/>
    <n v="127"/>
    <s v="Consultoria para el diseño, aplicación, análisis e interpretación de los resultados de las encuestas de evaluación, en cumplimiento de los indicadores de los procesos."/>
    <s v=" La Universidad Nacional de Cañete se encuentra en proceso para  implementación de las normas ISO 21001:2018; 14001:2015 Y 45001:2018, en la UNDC para mejorar la gestión de seguridad y salud en el trabajo, la gestión ambiental y académica,  se cuenta con "/>
    <s v="OP4. FORTALECER LA CALIDAD DE LAS INSTITUCIONES DE LA ESTP, EN EL EJERCICIO DE SU AUTONOMÍA"/>
    <s v="L.4.3. Fortalecer los sistemas de información de las instituciones educativas de la ESTP, en el marco de la mejora continua y la rendición de cuentas"/>
    <s v="OFICINA DE GESTION DE LA CALIDAD"/>
    <s v="ESTUDIANTES"/>
    <n v="15000.5"/>
    <x v="0"/>
    <x v="119"/>
    <s v=" La Universidad Nacional de Cañete se encuentra en proceso para  implementación de las normas ISO 21001:2018; 14001:2015 Y 45001:2018, en la UNDC para mejorar la gestión de seguridad y salud en el trabajo, la gestión ambiental y académica,  se cuenta con "/>
    <s v="CONSULTORIA"/>
    <n v="1"/>
    <n v="15000.5"/>
    <n v="15000.5"/>
    <s v="22. EDUCACION"/>
    <s v="006. GESTIÓN"/>
    <s v="0008. ASESORAMIENTO Y APOYO"/>
    <x v="1"/>
    <s v="3999999. SIN PRODUCTO"/>
    <s v="5000005. GESTION DE RECURSOS HUMANOS"/>
    <s v="ACCIONES FINANCIADAS EN EL MARCO DE LA HERRAMIENTA DE INCENTIVOS PARA UNIVERSIDADES PÚBLICAS"/>
    <s v="ACCIONES FINANCIADAS EN EL MARCO DE LA HERRAMIENTA DE INCENTIVOS PARA UNIVERSIDADES PÚBLICAS"/>
    <x v="0"/>
    <s v="2.3.27.21"/>
    <n v="15000.5"/>
  </r>
  <r>
    <s v="UNSA"/>
    <s v="U.N. DE SAN AGUSTIN"/>
    <x v="17"/>
    <n v="128"/>
    <s v="MEJORAMIENTO DEL SERVICIO DE FORMACION PROFESIONAL DE LOS ESTUDIANTES DE LA UNIVERSIDAD NACIONAL DE SAN AGUSTÍN DE AREQUIPA"/>
    <s v=" Debido a que las mencionadas escuelas profesionales universitarias presentan problemas en sus factores productivos de infraestructura, equipamiento y mobiliario universitario; los estudiantes acceden a conocimientos teóricos y prácticos de manera inadecu"/>
    <s v="OP4. FORTALECER LA CALIDAD DE LAS INSTITUCIONES DE LA ESTP, EN EL EJERCICIO DE SU AUTONOMÍA"/>
    <s v="L.4.1. Fomentar la calidad de las instituciones de ESTP, orientada al cumplimiento de los objetivos y metas misionales, acorde al ámbito de acción institucional"/>
    <s v="Subdirección de Infraestructura - Oficina de Proyectos y Obras"/>
    <s v="Turismo y Hotelería : 598 beneficiarios/año_x000a_Ingeniería Ambiental : 367 beneficiarios/año_x000a_F. Contables y Financieras : 1212 beneficiarios/año_x000a_Escuela Psicología : 1117/beneficiarios/año _x000a_Cs. de Computación/Ing. Telecomunicaciones : 652 beneficiarios/año_x000a_Co"/>
    <n v="4768665.34"/>
    <x v="1"/>
    <x v="120"/>
    <s v="Contrato integral de infraestructura, equipamiento y mobiliario. Al 31 de marzo Avance físico 48.35% Avance financiero 3´437,153.89%. Fecha actualizada de fin de obra 1.10.2021."/>
    <s v="m2"/>
    <n v="2257"/>
    <n v="398.76"/>
    <n v="900001.32"/>
    <s v="22. EDUCACION"/>
    <s v="048. EDUCACION SUPERIOR"/>
    <s v="0109. EDUCACIÓN SUPERIOR UNIVERSITARIA"/>
    <x v="0"/>
    <s v="2340489-MEJORAMIENTO DEL SERVICIO DE FORMACIÓN PROFESIONAL EN TURISMO Y HOTELERÍA EN LA UNIVERSIDAD NACIONAL DE SAN AGUSTÍN, DISTRITO DE AREQUIPA, PROVINCIA DE AREQUIPA Y REGIÓN AREQUIPA"/>
    <s v="4000040"/>
    <s v="ACCIONES FINANCIADAS EN EL MARCO DE LA HERRAMIENTA DE INCENTIVOS PARA UNIVERSIDADES PÚBLICAS"/>
    <s v="ACCIONES FINANCIADAS EN EL MARCO DE LA HERRAMIENTA DE INCENTIVOS PARA UNIVERSIDADES PÚBLICAS"/>
    <x v="1"/>
    <s v="2.6.22.22"/>
    <n v="900001.32"/>
  </r>
  <r>
    <s v="UNSA"/>
    <s v="U.N. DE SAN AGUSTIN"/>
    <x v="17"/>
    <n v="128"/>
    <s v="MEJORAMIENTO DEL SERVICIO DE FORMACION PROFESIONAL DE LOS ESTUDIANTES DE LA UNIVERSIDAD NACIONAL DE SAN AGUSTÍN DE AREQUIPA"/>
    <s v=" Debido a que las mencionadas escuelas profesionales universitarias presentan problemas en sus factores productivos de infraestructura, equipamiento y mobiliario universitario; los estudiantes acceden a conocimientos teóricos y prácticos de manera inadecu"/>
    <s v="OP4. FORTALECER LA CALIDAD DE LAS INSTITUCIONES DE LA ESTP, EN EL EJERCICIO DE SU AUTONOMÍA"/>
    <s v="L.4.1. Fomentar la calidad de las instituciones de ESTP, orientada al cumplimiento de los objetivos y metas misionales, acorde al ámbito de acción institucional"/>
    <s v="Subdirección de Infraestructura - Oficina de Proyectos y Obras"/>
    <s v="Turismo y Hotelería : 598 beneficiarios/año_x000a_Ingeniería Ambiental : 367 beneficiarios/año_x000a_F. Contables y Financieras : 1212 beneficiarios/año_x000a_Escuela Psicología : 1117/beneficiarios/año _x000a_Cs. de Computación/Ing. Telecomunicaciones : 652 beneficiarios/año_x000a_Co"/>
    <n v="4768665.34"/>
    <x v="1"/>
    <x v="121"/>
    <s v="Contrato integral de infraestructura, equipamiento y mobiliario, Al 31 de marzo Avance físico 45.55% Avance financiero S/ 2´208,264.56. Fecha actualizada de fin de obra 13.07.2021."/>
    <s v="m2"/>
    <n v="1001"/>
    <n v="499.51"/>
    <n v="500009.51"/>
    <s v="22. EDUCACION"/>
    <s v="048. EDUCACION SUPERIOR"/>
    <s v="0109. EDUCACIÓN SUPERIOR UNIVERSITARIA"/>
    <x v="0"/>
    <s v="2340607-MEJORAMIENTO DEL SERVICIO DE FORMACIÓN PROFESIONAL UNIVERSITARIA EN LA ESCUELA DE PSICOLOGÍA DE LA UNIVERSIDAD NACIONAL DE SAN AGUSTÍN, DISTRITO DE AREQUIPA, PROVINCIA DE AREQUIPA - REGIÓN AREQUIPA"/>
    <s v="4000040"/>
    <s v="ACCIONES FINANCIADAS EN EL MARCO DE LA HERRAMIENTA DE INCENTIVOS PARA UNIVERSIDADES PÚBLICAS"/>
    <s v="ACCIONES FINANCIADAS EN EL MARCO DE LA HERRAMIENTA DE INCENTIVOS PARA UNIVERSIDADES PÚBLICAS"/>
    <x v="1"/>
    <s v="2.6.22.22"/>
    <n v="500009.51"/>
  </r>
  <r>
    <s v="UNSA"/>
    <s v="U.N. DE SAN AGUSTIN"/>
    <x v="17"/>
    <n v="128"/>
    <s v="MEJORAMIENTO DEL SERVICIO DE FORMACION PROFESIONAL DE LOS ESTUDIANTES DE LA UNIVERSIDAD NACIONAL DE SAN AGUSTÍN DE AREQUIPA"/>
    <s v=" Debido a que las mencionadas escuelas profesionales universitarias presentan problemas en sus factores productivos de infraestructura, equipamiento y mobiliario universitario; los estudiantes acceden a conocimientos teóricos y prácticos de manera inadecu"/>
    <s v="OP4. FORTALECER LA CALIDAD DE LAS INSTITUCIONES DE LA ESTP, EN EL EJERCICIO DE SU AUTONOMÍA"/>
    <s v="L.4.1. Fomentar la calidad de las instituciones de ESTP, orientada al cumplimiento de los objetivos y metas misionales, acorde al ámbito de acción institucional"/>
    <s v="Subdirección de Infraestructura - Oficina de Proyectos y Obras"/>
    <s v="Turismo y Hotelería : 598 beneficiarios/año_x000a_Ingeniería Ambiental : 367 beneficiarios/año_x000a_F. Contables y Financieras : 1212 beneficiarios/año_x000a_Escuela Psicología : 1117/beneficiarios/año _x000a_Cs. de Computación/Ing. Telecomunicaciones : 652 beneficiarios/año_x000a_Co"/>
    <n v="4768665.34"/>
    <x v="1"/>
    <x v="122"/>
    <s v="Contrato integral de infraestructura, equipamiento y mobiliario. Al 31 de marzo Avance físico 64.87% Avance financiero S/ 7´424,587.92. Fecha actualizada de fin de obra 4.08.2021."/>
    <s v="m2"/>
    <n v="3989"/>
    <n v="376.01"/>
    <n v="1499903.89"/>
    <s v="22. EDUCACION"/>
    <s v="048. EDUCACION SUPERIOR"/>
    <s v="0109. EDUCACIÓN SUPERIOR UNIVERSITARIA"/>
    <x v="0"/>
    <s v="2340615-MEJORAMIENTO DEL SERVICIO DE FORMACION PROFESIONAL EN CIENCIAS DE LA COMPUTACION E INGENIERIA DE TELECOMUNICACIONES EN LA UNIVERSIDAD NACIONAL DE SAN AGUSTIN, DISTRITO DE AREQUIPA, PROVINCIA DE AREQUIPA Y REGION AREQUIPA"/>
    <s v="4000040"/>
    <s v="ACCIONES FINANCIADAS EN EL MARCO DE LA HERRAMIENTA DE INCENTIVOS PARA UNIVERSIDADES PÚBLICAS"/>
    <s v="ACCIONES FINANCIADAS EN EL MARCO DE LA HERRAMIENTA DE INCENTIVOS PARA UNIVERSIDADES PÚBLICAS"/>
    <x v="1"/>
    <s v="2.6.22.22"/>
    <n v="1499903.89"/>
  </r>
  <r>
    <s v="UNSA"/>
    <s v="U.N. DE SAN AGUSTIN"/>
    <x v="17"/>
    <n v="128"/>
    <s v="MEJORAMIENTO DEL SERVICIO DE FORMACION PROFESIONAL DE LOS ESTUDIANTES DE LA UNIVERSIDAD NACIONAL DE SAN AGUSTÍN DE AREQUIPA"/>
    <s v=" Debido a que las mencionadas escuelas profesionales universitarias presentan problemas en sus factores productivos de infraestructura, equipamiento y mobiliario universitario; los estudiantes acceden a conocimientos teóricos y prácticos de manera inadecu"/>
    <s v="OP4. FORTALECER LA CALIDAD DE LAS INSTITUCIONES DE LA ESTP, EN EL EJERCICIO DE SU AUTONOMÍA"/>
    <s v="L.4.1. Fomentar la calidad de las instituciones de ESTP, orientada al cumplimiento de los objetivos y metas misionales, acorde al ámbito de acción institucional"/>
    <s v="Subdirección de Infraestructura - Oficina de Proyectos y Obras"/>
    <s v="Turismo y Hotelería : 598 beneficiarios/año_x000a_Ingeniería Ambiental : 367 beneficiarios/año_x000a_F. Contables y Financieras : 1212 beneficiarios/año_x000a_Escuela Psicología : 1117/beneficiarios/año _x000a_Cs. de Computación/Ing. Telecomunicaciones : 652 beneficiarios/año_x000a_Co"/>
    <n v="4768665.34"/>
    <x v="1"/>
    <x v="123"/>
    <s v="Contrato integral de infraestructura, equipamiento y mobiliario. Al 31 de marzo Avance físico 19.66% Avance financiero S/ 2´755,820.27 (incluye IGV). Fecha actualizada de fin de obra 9.10.2021."/>
    <s v="m2"/>
    <n v="3487"/>
    <n v="200.74"/>
    <n v="699980.38"/>
    <s v="22. EDUCACION"/>
    <s v="048. EDUCACION SUPERIOR"/>
    <s v="0109. EDUCACIÓN SUPERIOR UNIVERSITARIA"/>
    <x v="0"/>
    <s v="2340269-MEJORAMIENTO DEL SERVICIO DE FORMACION PROFESIONAL EN INGENIERÍA AMBIENTAL EN LA UNIVERSIDAD NACIONAL DE SAN AGUSTÍN, DISTRITO DE AREQUIPA, PROVINCIA DE AREQUIPA Y REGIÓN AREQUIPA"/>
    <s v="4000040"/>
    <s v="ACCIONES FINANCIADAS EN EL MARCO DE LA HERRAMIENTA DE INCENTIVOS PARA UNIVERSIDADES PÚBLICAS"/>
    <s v="ACCIONES FINANCIADAS EN EL MARCO DE LA HERRAMIENTA DE INCENTIVOS PARA UNIVERSIDADES PÚBLICAS"/>
    <x v="1"/>
    <s v="2.6.22.22"/>
    <n v="699980.38"/>
  </r>
  <r>
    <s v="UNSA"/>
    <s v="U.N. DE SAN AGUSTIN"/>
    <x v="17"/>
    <n v="128"/>
    <s v="MEJORAMIENTO DEL SERVICIO DE FORMACION PROFESIONAL DE LOS ESTUDIANTES DE LA UNIVERSIDAD NACIONAL DE SAN AGUSTÍN DE AREQUIPA"/>
    <s v=" Debido a que las mencionadas escuelas profesionales universitarias presentan problemas en sus factores productivos de infraestructura, equipamiento y mobiliario universitario; los estudiantes acceden a conocimientos teóricos y prácticos de manera inadecu"/>
    <s v="OP4. FORTALECER LA CALIDAD DE LAS INSTITUCIONES DE LA ESTP, EN EL EJERCICIO DE SU AUTONOMÍA"/>
    <s v="L.4.1. Fomentar la calidad de las instituciones de ESTP, orientada al cumplimiento de los objetivos y metas misionales, acorde al ámbito de acción institucional"/>
    <s v="Subdirección de Infraestructura - Oficina de Proyectos y Obras"/>
    <s v="Turismo y Hotelería : 598 beneficiarios/año_x000a_Ingeniería Ambiental : 367 beneficiarios/año_x000a_F. Contables y Financieras : 1212 beneficiarios/año_x000a_Escuela Psicología : 1117/beneficiarios/año _x000a_Cs. de Computación/Ing. Telecomunicaciones : 652 beneficiarios/año_x000a_Co"/>
    <n v="4768665.34"/>
    <x v="1"/>
    <x v="124"/>
    <s v="Contrato integral de infraestructura, equipamiento y mobiliario. Al 31 de marzo Avance físico 34.54% Avance financiero S/ 3´469,179.93. Fecha actualizada de fin de obra 9.07.2021."/>
    <s v="m2"/>
    <n v="5604"/>
    <n v="208.56"/>
    <n v="1168770.24"/>
    <s v="22. EDUCACION"/>
    <s v="048. EDUCACION SUPERIOR"/>
    <s v="0109. EDUCACIÓN SUPERIOR UNIVERSITARIA"/>
    <x v="0"/>
    <s v="2353873-MEJORAMIENTO DEL SERVICIO DE FORMACIÓN ACADÉMICA DE LA FACULTAD DE CIENCIAS CONTABLES Y FINANCIERAS DE LA UNIVERSIDAD NACIONAL DE SAN AGUSTÍN,  DISTRITO DE AREQUIPA - PROVINCIA DE AREQUIPA - DEPARTAMENTO DE AREQUIPA"/>
    <s v="4000040"/>
    <s v="ACCIONES FINANCIADAS EN EL MARCO DE LA HERRAMIENTA DE INCENTIVOS PARA UNIVERSIDADES PÚBLICAS"/>
    <s v="ACCIONES FINANCIADAS EN EL MARCO DE LA HERRAMIENTA DE INCENTIVOS PARA UNIVERSIDADES PÚBLICAS"/>
    <x v="1"/>
    <s v="2.6.22.22"/>
    <n v="1168770.24"/>
  </r>
  <r>
    <s v="UNI"/>
    <s v="U.N. DE INGENIERIA"/>
    <x v="3"/>
    <n v="130"/>
    <s v="Adquisición del servicio Bloomberg"/>
    <s v=" Fortalecer la formación y la investigación de los alumnos, en el campo del análisis y proyección de información financiera de los mercados en tiempo real, así como el análisis de escenarios económicos a nivel nacional e internacional. _x000a_"/>
    <s v="OP4. FORTALECER LA CALIDAD DE LAS INSTITUCIONES DE LA ESTP, EN EL EJERCICIO DE SU AUTONOMÍA"/>
    <s v="L.4.2. Mejorar el desarrollo de la gestión académica y de la gestión de la investigación de las instituciones educativas en función de sus objetivos misionales. "/>
    <s v="Facultad de Ingeniería Económica, Estadística y Ciencias Sociales - FIEECS"/>
    <s v="Alumnos y docentes de la FIEECS"/>
    <n v="121585.3"/>
    <x v="0"/>
    <x v="125"/>
    <s v=" Este software es un sistema informático que permite a los estudiantes consultar y analizar información financiera de los mercados en tiempo real, analizar datos de diferentes países, pronósticos de expertos, análisis de mercados, entre otros tipos de ins"/>
    <s v="Licencia"/>
    <n v="1"/>
    <n v="121585.3"/>
    <n v="121585.3"/>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121585.3"/>
  </r>
  <r>
    <s v="UNI"/>
    <s v="U.N. DE INGENIERIA"/>
    <x v="3"/>
    <n v="131"/>
    <s v="Digitalización y publicación de las tesis"/>
    <s v=" Preservar y difundir en  el Repositorio Institucional, las tesis de pregrado y posgrado, como fuente de información para la enseñanza e investigación, en cumplimiento con lo establecido por el Registro Nacional de Trabajos de Investigación-Renati de la S"/>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Biblioteca Central"/>
    <s v="Comunidad Universitaria y Nacional"/>
    <n v="146580"/>
    <x v="0"/>
    <x v="126"/>
    <s v=" Necesidad de digitalizar las tesis de pregrado y posgrado impresas existentes en la Biblioteca Central, para su posterior publicación en el Reporsitorio Institucional, en cumplimiento con lo establecido por el Registro Nacional de Trabajos de Investigaci"/>
    <s v="SERVICIO"/>
    <n v="1"/>
    <n v="113280"/>
    <n v="113280"/>
    <s v="22. EDUCACION"/>
    <s v="048. EDUCACION SUPERIOR"/>
    <s v="0109. EDUCACIÓN SUPERIOR UNIVERSITARIA"/>
    <x v="2"/>
    <s v="3999999. SIN PRODUCTO"/>
    <s v="5001276. UNIDADES DE ENSEÑANZA Y PRODUCCION"/>
    <s v="ACCIONES FINANCIADAS EN EL MARCO DE LA HERRAMIENTA DE INCENTIVOS PARA UNIVERSIDADES PÚBLICAS"/>
    <s v="ACCIONES FINANCIADAS EN EL MARCO DE LA HERRAMIENTA DE INCENTIVOS PARA UNIVERSIDADES PÚBLICAS"/>
    <x v="0"/>
    <s v="2.3.27.499"/>
    <n v="113280"/>
  </r>
  <r>
    <s v="UNI"/>
    <s v="U.N. DE INGENIERIA"/>
    <x v="3"/>
    <n v="131"/>
    <s v="Digitalización y publicación de las tesis"/>
    <s v=" Preservar y difundir en  el Repositorio Institucional, las tesis de pregrado y posgrado, como fuente de información para la enseñanza e investigación, en cumplimiento con lo establecido por el Registro Nacional de Trabajos de Investigación-Renati de la S"/>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Biblioteca Central"/>
    <s v="Comunidad Universitaria y Nacional"/>
    <n v="146580"/>
    <x v="0"/>
    <x v="127"/>
    <s v=" Necesidad de publicación en el Repositorio Institucional  mediante el  registro y carga de las tesis de pregrado y posgrado digitalizadas a través del software Dspace, a texto completo  siempre que sean autorizadas por los autores y carátula/resumen en c"/>
    <s v="SERVICIO"/>
    <n v="1"/>
    <n v="33300"/>
    <n v="333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33300"/>
  </r>
  <r>
    <s v="UNI"/>
    <s v="U.N. DE INGENIERIA"/>
    <x v="3"/>
    <n v="132"/>
    <s v="Recursos digitales como soporte a la enseñanza"/>
    <s v=" Brindar un soporte a la formación académica y la investigación, mediante recursos digitales para el acceso remoto a bases de datos, libros electrónicos, revistas electrónicas y plataformas digitales, en beneficio de los alumnos de pregrado y posgrado, do"/>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Biblioteca Central"/>
    <s v="Alumnos y docentes (Facultades)"/>
    <n v="283000.19999999995"/>
    <x v="0"/>
    <x v="128"/>
    <s v=" Necesidad de adquisición de suscripciones a  libros electrónicos para acceso remoto de los alumnos de pregrado y posgrado, docentes e investigadores, como soporte a la formación académica y a la investigación. _x000a_"/>
    <s v="SERVICIO"/>
    <n v="3"/>
    <n v="94333.4"/>
    <n v="283000.1999999999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83000.19999999995"/>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29"/>
    <s v=" Aumentar las competencias del docente para desarrollar investigación e innovación tecnológica en las líneas de investigación prioritarias de la UNI, mediante un curso-taller con acompañamiento personalizado a los docentes beneficiarios. Público objetivo:"/>
    <s v="Módulo"/>
    <n v="1"/>
    <n v="30000"/>
    <n v="3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1"/>
    <n v="30000"/>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30"/>
    <s v=" Aumentar las competencias del docente para desarrollar investigación e innovación tecnológica en las líneas de investigación prioritarias de la UNI, mediante un curso-taller con acompañamiento personalizado a los docentes beneficiarios. _x000a__x000a_  Público objet"/>
    <s v="Módulo"/>
    <n v="1"/>
    <n v="24000"/>
    <n v="24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1"/>
    <n v="24000"/>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31"/>
    <s v=" Necesidad de manejo de idiomas para el fortalecimiento de las competencias del docente para la enseñanza e investigación. Público objetivo: 10 Docentes UNI nombrados o contratados (Tipo A oTipo B). _x000a__x000a_  Criterios de Selección:  _x000a__x000a_ - Convocatoria del VRI: "/>
    <s v="modulo"/>
    <n v="1"/>
    <n v="20000"/>
    <n v="2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99"/>
    <n v="20000"/>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32"/>
    <s v=" Incorporar las revistas científicas publicadas por la UNI al portal de indexación SCIELO, acciones que serán supervisadas por la Oficina General de Investigación, abarcando las siguientes revistas: _x000a__x000a_ - IECOS de la Facultad de Ingeniería Económica y Cien"/>
    <s v="SERVICIO"/>
    <n v="2"/>
    <n v="19000"/>
    <n v="38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38000"/>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33"/>
    <s v=" Necesidad de los docentes de apoyo en el servicio de análisis y adquisición de insumos, para el desarrollo del avance de sus proyectos de tesis. _x000a_ Público objetivo:  20 Docentes UNI nombrados o contratados (Tipo A o Tipo B), que tienen pendiente el avanc"/>
    <s v="Docente"/>
    <n v="10"/>
    <n v="14000"/>
    <n v="14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
    <n v="140000"/>
  </r>
  <r>
    <s v="UNI"/>
    <s v="U.N. DE INGENIERIA"/>
    <x v="3"/>
    <n v="134"/>
    <s v="Mejora de las competencias docentes para la investigación"/>
    <s v=" Incrementar las competencias del docente para desarrollar investigación e innovación tecnológica en las líneas de investigación prioritarias de la UNI, así como elevar la masa crítica de investigadores que permita una mayor producción científica y tecnol"/>
    <s v="OP3. MEJORAR LA CALIDAD DEL DESEMPEÑO DE LOS DOCENTES DE LA ESTP"/>
    <s v="L.3.2. Fortalecer los procesos de formación continua y evaluación de los docentes de la ESTP."/>
    <s v="Vicerrectorado de investigación"/>
    <s v="Docentes UNI"/>
    <n v="325284"/>
    <x v="0"/>
    <x v="134"/>
    <s v=" Necesidad de complementar el apoyo a los docentes, en cuanto a la adquisición de equipos, para el desarrollo del avance de sus proyectos de tesis. _x000a_ Público objetivo:  20 Docentes UNI nombrados o contratados (Tipo A o Tipo B), que tienen pendiente el ava"/>
    <s v="Investigación"/>
    <n v="10"/>
    <n v="7328.4"/>
    <n v="73284"/>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1"/>
    <s v="2.6.32.21"/>
    <n v="73284"/>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Se ejecutará el componente equipamiento de la presente inversión.  _x000a_"/>
    <s v="UNIDAD"/>
    <n v="190"/>
    <n v="436.74"/>
    <n v="82980.600000000006"/>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22"/>
    <n v="82980.600000000006"/>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equipamiento y mobiliario para laboratorios de la escuela profesional de Turismo _x000a_"/>
    <s v="UNIDAD"/>
    <n v="8"/>
    <n v="6828.01"/>
    <n v="54624.08"/>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32"/>
    <n v="54624.08"/>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equipamiento y mobiliario para laboratorios de la escuela profesional de turismo _x000a_"/>
    <s v="UNIDAD"/>
    <n v="18"/>
    <n v="4078.18"/>
    <n v="73407.239999999991"/>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21"/>
    <n v="73407.239999999991"/>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de equipamiento y mobiliario de los laboratorios de la escuela profesional de Turismo _x000a_"/>
    <s v="UNIDAD"/>
    <n v="49"/>
    <n v="919.21"/>
    <n v="45041.29"/>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71.63"/>
    <n v="45041.29"/>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de equipamiento y mobiliario para los laboratorios de la escuela profesional de Turismo _x000a_"/>
    <s v="UNIDAD"/>
    <n v="1"/>
    <n v="3575.2"/>
    <n v="3575.2"/>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94"/>
    <n v="3575.2"/>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equipamiento y mobiliario para los laboratorios de la escuela profesional de turismo _x000a_"/>
    <s v="UNIDAD"/>
    <n v="8"/>
    <n v="1386.25"/>
    <n v="11090"/>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71.62"/>
    <n v="11090"/>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de equipamiento y mobiliario para los laboratorios de la escuela profesional de turismo.  _x000a_"/>
    <s v="UNIDAD"/>
    <n v="20"/>
    <n v="3155"/>
    <n v="63100"/>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31"/>
    <n v="63100"/>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de equipamiento y mobiliario para los laboratorios de la escuela profesional de turismo _x000a_"/>
    <s v="UNIDAD"/>
    <n v="1"/>
    <n v="750"/>
    <n v="750"/>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42"/>
    <n v="750"/>
  </r>
  <r>
    <s v="UNSM"/>
    <s v="U.N. DE SAN MARTIN"/>
    <x v="18"/>
    <n v="135"/>
    <s v="Adquisición de equipamiento y mobiliario para laboratorios"/>
    <s v=" Descripción: Comprende la ejecución del componente equipamiento y mobiliario para laboratorios de la escuela profesional de Turismo. Justificación: EXIGENCIA SUNEDU: CBC III- Infraestructura y equipamiento adecuado para cumplir sus funciones. La implemen"/>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Escuela profesional de Turismo"/>
    <s v="Alumnos de la Escuela profesional de Turismo"/>
    <n v="340568.41000000003"/>
    <x v="1"/>
    <x v="135"/>
    <s v=" Comprende la ejecución del componente equipamiento y mobiliario para los laboratorios de la escuela profesional de turismo _x000a_"/>
    <s v="UNIDAD"/>
    <n v="5"/>
    <n v="1200"/>
    <n v="6000"/>
    <s v="22. EDUCACION"/>
    <s v="048. EDUCACION SUPERIOR"/>
    <s v="0109. EDUCACIÓN SUPERIOR UNIVERSITARIA"/>
    <x v="0"/>
    <s v="2339107-MEJORAMIENTO DE LAS CONDICIONES BASICAS DE CALIDAD DE LA INFRAESTRUCTURA FISICO - ESPACIAL Y SERVICIOS COMPLEMENTARIOS DE LA UNIVERSIDAD NACIONAL DE SAN MARTIN - SEDE LAMAS, EN EL DISTRITO DE LAMAS, PROVINCIA DE LAMAS - SAN MARTIN"/>
    <s v="4000040"/>
    <s v="ACCIONES FINANCIADAS EN EL MARCO DE LA HERRAMIENTA DE INCENTIVOS PARA UNIVERSIDADES PÚBLICAS"/>
    <s v="ACCIONES FINANCIADAS EN EL MARCO DE LA HERRAMIENTA DE INCENTIVOS PARA UNIVERSIDADES PÚBLICAS"/>
    <x v="1"/>
    <s v="2.6.32.92"/>
    <n v="6000"/>
  </r>
  <r>
    <s v="UNSM"/>
    <s v="U.N. DE SAN MARTIN"/>
    <x v="18"/>
    <n v="136"/>
    <s v="Seguimiento al egresado e inserción laboral "/>
    <s v=" Descripción. Se contratará una consultoría especializada para realizar el diseño e implementación de un software a medida, que permita realizar el seguimiento de los egresados en su campo laboral, así como facilitar su inserción laboral.Tendrá un alcance"/>
    <s v="OP4. FORTALECER LA CALIDAD DE LAS INSTITUCIONES DE LA ESTP, EN EL EJERCICIO DE SU AUTONOMÍA"/>
    <s v="L.4.3. Fortalecer los sistemas de información de las instituciones educativas de la ESTP, en el marco de la mejora continua y la rendición de cuentas"/>
    <s v="Asuntos Académicos con acompañamiento de la Oficina de Acreditación"/>
    <s v="Alumnos y egresados"/>
    <n v="35000"/>
    <x v="0"/>
    <x v="136"/>
    <s v=" Descripción. Se contratará una consultoría especializada para realizar el diseño e implementación de un software a medida, que permita realizar el seguimiento de los egresados en su campo laboral, así como facilitar su inserción laboral. Tendrá un alcanc"/>
    <s v="UNIDAD"/>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35000"/>
  </r>
  <r>
    <s v="UNSM"/>
    <s v="U.N. DE SAN MARTIN"/>
    <x v="18"/>
    <n v="137"/>
    <s v="Mantenimiento de laboratorios "/>
    <s v=" Descripción: Se realizará servicio de mantenimiento de : Refacción de techos (techos deteriorados), pintado general de la infraestructura (deterioro por las precipitaciones pluviales), refacción de pisos ( existen cajoneras y desniveles) y mantenimiento "/>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y Facultades"/>
    <s v="Estudiantes, docentes , investigadores y personal administrativo"/>
    <n v="717640"/>
    <x v="0"/>
    <x v="137"/>
    <s v=" Descripción: Se realizará servicio de mantenimiento de : Refacción de techos (techos deteriorados), pintado general de la infraestructura (deterioro por las precipitaciones pluviales), refacción de pisos ( existen cajoneras y desniveles) y mantenimiento "/>
    <s v="m2"/>
    <n v="1000"/>
    <n v="717.64"/>
    <n v="71764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717640"/>
  </r>
  <r>
    <s v="UNAC"/>
    <s v="U.N. DEL CALLAO"/>
    <x v="14"/>
    <n v="138"/>
    <s v="ADQUISICIÓN DE SOFTWARE PARA LA GESTIÓN DE LA INVESTIGACIÓN EN EL VRI-UNAC_x000a_"/>
    <s v=" Adquisición de software para la gestión de la investigación de manera funcional y de fácil acceso para los usuarios, de acuerdo a las necesidades y reglamentos de la UNAC. Consta de seis módulos: 1- De investigadores, 2- Registro de proyectos, 3- Registr"/>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Dirección de Gestión de la Investigación_x000a_"/>
    <s v="12450 Beneficiarios._x000a_"/>
    <n v="190000"/>
    <x v="0"/>
    <x v="138"/>
    <s v="   _x000a__x000a_ _x000a__x0009_ _x000a__x0009__x0009_ _x000a__x0009__x0009__x0009_ Adquisición de software para la gestión de la investigación de manera funcional y de fácil acceso para los usuarios, de acuerdo a las necesidades y reglamentos de la UNAC. Consta de seis módulos: 1- De investigadores, 2- Registro de proy"/>
    <s v="Bien"/>
    <n v="1"/>
    <n v="190000"/>
    <n v="19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90000"/>
  </r>
  <r>
    <s v="UNALM"/>
    <s v="U.N. AGRARIA LA MOLINA"/>
    <x v="15"/>
    <n v="139"/>
    <s v="Implementación de sistema de gestión de calidad"/>
    <s v=" Con esta actividad se logrará cumplir requisitos para la renovación del licenciamiento institucional. El licenciamiento es el proceso obligatorio que tiene como objetivo verificar que las universidades cumplan las condiciones básicas de calidad(CBC) para"/>
    <s v="OP4. FORTALECER LA CALIDAD DE LAS INSTITUCIONES DE LA ESTP, EN EL EJERCICIO DE SU AUTONOMÍA"/>
    <s v="L.4.1. Fomentar la calidad de las instituciones de ESTP, orientada al cumplimiento de los objetivos y metas misionales, acorde al ámbito de acción institucional"/>
    <s v="Oficina de Calidad y Acreditación  (OCA)/ Oficina de Tecnología de Información y Comunicaciones (OTIC)"/>
    <s v="UNALM cumple con requisitos para la renovación del licenciamiento"/>
    <n v="106400"/>
    <x v="0"/>
    <x v="139"/>
    <s v=" Esta consultoría de implementación de KPI servirá para sistematizar el recojo de información con el fin de contar con indicadores adecuados para la gestión, los mismo que deben estar alineados tanto para los objetivos de calidad y los objetivos estratégi"/>
    <s v="CONSULTORIA"/>
    <n v="1"/>
    <n v="18000"/>
    <n v="180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21"/>
    <n v="18000"/>
  </r>
  <r>
    <s v="UNALM"/>
    <s v="U.N. AGRARIA LA MOLINA"/>
    <x v="15"/>
    <n v="139"/>
    <s v="Implementación de sistema de gestión de calidad"/>
    <s v=" Con esta actividad se logrará cumplir requisitos para la renovación del licenciamiento institucional. El licenciamiento es el proceso obligatorio que tiene como objetivo verificar que las universidades cumplan las condiciones básicas de calidad(CBC) para"/>
    <s v="OP4. FORTALECER LA CALIDAD DE LAS INSTITUCIONES DE LA ESTP, EN EL EJERCICIO DE SU AUTONOMÍA"/>
    <s v="L.4.1. Fomentar la calidad de las instituciones de ESTP, orientada al cumplimiento de los objetivos y metas misionales, acorde al ámbito de acción institucional"/>
    <s v="Oficina de Calidad y Acreditación  (OCA)/ Oficina de Tecnología de Información y Comunicaciones (OTIC)"/>
    <s v="UNALM cumple con requisitos para la renovación del licenciamiento"/>
    <n v="106400"/>
    <x v="0"/>
    <x v="140"/>
    <s v=" El servicio servirá para verificar el cumplimiento de los requisitos contemplados en el sistema de gestión de calidad, así como de verificar que el sistema de gestión se implementó y se mantiene de manera efectiva. Marco normativo: ROF: art. 33; Asegurar"/>
    <s v="SERVICIO"/>
    <n v="1"/>
    <n v="18400"/>
    <n v="184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32"/>
    <n v="18400"/>
  </r>
  <r>
    <s v="UNALM"/>
    <s v="U.N. AGRARIA LA MOLINA"/>
    <x v="15"/>
    <n v="139"/>
    <s v="Implementación de sistema de gestión de calidad"/>
    <s v=" Con esta actividad se logrará cumplir requisitos para la renovación del licenciamiento institucional. El licenciamiento es el proceso obligatorio que tiene como objetivo verificar que las universidades cumplan las condiciones básicas de calidad(CBC) para"/>
    <s v="OP4. FORTALECER LA CALIDAD DE LAS INSTITUCIONES DE LA ESTP, EN EL EJERCICIO DE SU AUTONOMÍA"/>
    <s v="L.4.1. Fomentar la calidad de las instituciones de ESTP, orientada al cumplimiento de los objetivos y metas misionales, acorde al ámbito de acción institucional"/>
    <s v="Oficina de Calidad y Acreditación  (OCA)/ Oficina de Tecnología de Información y Comunicaciones (OTIC)"/>
    <s v="UNALM cumple con requisitos para la renovación del licenciamiento"/>
    <n v="106400"/>
    <x v="0"/>
    <x v="141"/>
    <s v="La contratación del servicio de  consultoría para el seguimiento y monitoreo de la Implementación de la Gestión de riesgos, tiene como finalidad  brindar el soporte necesario durante el proceso de implementación y la identificación de riesgos, para la red"/>
    <s v="CONSULTORIA"/>
    <n v="1"/>
    <n v="35000"/>
    <n v="350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21"/>
    <n v="35000"/>
  </r>
  <r>
    <s v="UNALM"/>
    <s v="U.N. AGRARIA LA MOLINA"/>
    <x v="15"/>
    <n v="139"/>
    <s v="Implementación de sistema de gestión de calidad"/>
    <s v=" Con esta actividad se logrará cumplir requisitos para la renovación del licenciamiento institucional. El licenciamiento es el proceso obligatorio que tiene como objetivo verificar que las universidades cumplan las condiciones básicas de calidad(CBC) para"/>
    <s v="OP4. FORTALECER LA CALIDAD DE LAS INSTITUCIONES DE LA ESTP, EN EL EJERCICIO DE SU AUTONOMÍA"/>
    <s v="L.4.1. Fomentar la calidad de las instituciones de ESTP, orientada al cumplimiento de los objetivos y metas misionales, acorde al ámbito de acción institucional"/>
    <s v="Oficina de Calidad y Acreditación  (OCA)/ Oficina de Tecnología de Información y Comunicaciones (OTIC)"/>
    <s v="UNALM cumple con requisitos para la renovación del licenciamiento"/>
    <n v="106400"/>
    <x v="0"/>
    <x v="142"/>
    <s v=" Con esta actividad se logrará cumplir requisitos para la renovación del licenciamiento institucional. El licenciamiento es el proceso obligatorio que tiene como objetivo verificar que las universidades cumplan las condiciones básicas de calidad(CBC) para"/>
    <s v="CONSULTORIA"/>
    <n v="1"/>
    <n v="35000"/>
    <n v="350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21"/>
    <n v="35000"/>
  </r>
  <r>
    <s v="UNALM"/>
    <s v="U.N. AGRARIA LA MOLINA"/>
    <x v="15"/>
    <n v="141"/>
    <s v="Promoción de Proyectos educativos en docentes"/>
    <s v=" El Proyecto Educativo es una propuesta que los docentes realizan en el marco de la innovación en el proceso de enseñanza-aprendizaje en diferentes ejes temáticos. L a participacion de los docentes se da a traves del desarrollo de estos proyectos educativ"/>
    <s v="OP3. MEJORAR LA CALIDAD DEL DESEMPEÑO DE LOS DOCENTES DE LA ESTP"/>
    <s v="L.3.1. Facilitar los entornos y recursos de soporte y desarrollo para los docentes de la ESTP"/>
    <s v="Centro de Innovación educativa (CIE)"/>
    <s v="20 docentes universitarios"/>
    <n v="73200"/>
    <x v="0"/>
    <x v="143"/>
    <s v="Con este gasto se busca Promover la motivación en los docentes para desarrollar e implementar estrategias de enseñanza-aprendizaje a fin de lograr el aprendizaje significativo en los estudiantes, asimismo, compartir las experiencias innovadoras de los doc"/>
    <s v="proyectos educativos"/>
    <n v="20"/>
    <n v="3600"/>
    <n v="72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27.1199 "/>
    <n v="72000"/>
  </r>
  <r>
    <s v="UNALM"/>
    <s v="U.N. AGRARIA LA MOLINA"/>
    <x v="15"/>
    <n v="141"/>
    <s v="Promoción de Proyectos educativos en docentes"/>
    <s v=" El Proyecto Educativo es una propuesta que los docentes realizan en el marco de la innovación en el proceso de enseñanza-aprendizaje en diferentes ejes temáticos. L a participacion de los docentes se da a traves del desarrollo de estos proyectos educativ"/>
    <s v="OP3. MEJORAR LA CALIDAD DEL DESEMPEÑO DE LOS DOCENTES DE LA ESTP"/>
    <s v="L.3.1. Facilitar los entornos y recursos de soporte y desarrollo para los docentes de la ESTP"/>
    <s v="Centro de Innovación educativa (CIE)"/>
    <s v="20 docentes universitarios"/>
    <n v="73200"/>
    <x v="0"/>
    <x v="144"/>
    <s v=" Al término de la realización de los Proyectos Educativos, el equipo de Centro de Innovación Educativa se encarga de  publicar el desarrollo de los proyectos educativos financiados en el punto anterior, para que puedan ser vistos en la biblioteca agricola"/>
    <s v="compilacion"/>
    <n v="1"/>
    <n v="1200"/>
    <n v="12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27.116"/>
    <n v="12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45"/>
    <s v="Los docentes adquieren herramientas pedagógicas para promover el aprendizaje significativo de los estudiantes de la UNALM. Los docentes desarrollan propuestas pedagógicas de mejora para resolver los problemas encontrados en los cursos que dictan en la UNA"/>
    <s v="capacitación"/>
    <n v="1"/>
    <n v="8000"/>
    <n v="8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80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46"/>
    <s v="Mediante la capacitación los docentes adquieren habilidades y herramientas para cumplir con su rol docente de forma efectiva en la modalidad no presencial. Esta capacitación se realizará, debido a que en el año 2020 se realizó un curso masivo sobre el man"/>
    <s v="capacitacion"/>
    <n v="1"/>
    <n v="7000"/>
    <n v="7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70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47"/>
    <s v="Mediante la capacitación los docentes adquieren habilidades y herramientas para cumplir con su rol docente de forma efectiva en la modalidad no presencial. La actividad estaría dirigida a los docentes que ya han llevado los cursos anteriores sobre el aula"/>
    <s v="capacitacion"/>
    <n v="1"/>
    <n v="7000"/>
    <n v="7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70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48"/>
    <s v="Esta capacitación apunta a que los docentes de la UNALM identifiquen y seleccionen estrategias de enseñanza-aprendizaje que permita que los estudiantes desarrollen el aprendizaje significativo._x000a_Esta capacitación tendrá como parte de su programa los siguie"/>
    <s v="capacitacion"/>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60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49"/>
    <s v="Esta capacitación apunta a que los docentes de la UNALM desarrollen sus capacidades para seleccionar y organizar sus actividades de clase de acuerdo a los tres momentos de la sesión de aprendizaje (inicio, desarrollo y cierre). Esta capacitación tendrá co"/>
    <s v="capacitacion"/>
    <n v="1"/>
    <n v="6000"/>
    <n v="6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6000"/>
  </r>
  <r>
    <s v="UNALM"/>
    <s v="U.N. AGRARIA LA MOLINA"/>
    <x v="15"/>
    <n v="142"/>
    <s v="Fortalecimiento de capacidades del docente universitario"/>
    <s v="Mediante la capacitación los docentes adquieren habilidades y herramientas para cumplir con su rol docente de forma efectiva en la modalidad no presencial. "/>
    <s v="OP3. MEJORAR LA CALIDAD DEL DESEMPEÑO DE LOS DOCENTES DE LA ESTP"/>
    <s v="L.3.2. Fortalecer los procesos de formación continua y evaluación de los docentes de la ESTP."/>
    <s v="Centro de Innovación Educativa (CIE)"/>
    <s v="Docentes universitarios"/>
    <n v="44000"/>
    <x v="0"/>
    <x v="150"/>
    <s v="Realizar esta capacitación en competencias contribuye en la acreditación de cada una de las facultades de la UNALM. Esta capacitación tendrá como parte de su programa los siguientes temas:_x000a_- Enfoque basado en competencias_x000a_- Definición de competencias_x000a_- Co"/>
    <s v="capacitacion"/>
    <n v="1"/>
    <n v="10000"/>
    <n v="1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10000"/>
  </r>
  <r>
    <s v="UNALM"/>
    <s v="U.N. AGRARIA LA MOLINA"/>
    <x v="15"/>
    <n v="143"/>
    <s v="Mantenimiento de equipo supercomputador HPC "/>
    <s v=" El Supercomputador HPC Bioinformática es un equipo de última generación que fue adquirido en el año 2017 gracias al fondo del MINEDU con un presupuesto de más de un millón 300 mil soles, para la investigación y aplicación científica. Con este equipo doce"/>
    <s v="OP4. FORTALECER LA CALIDAD DE LAS INSTITUCIONES DE LA ESTP, EN EL EJERCICIO DE SU AUTONOMÍA"/>
    <s v="L.4.1. Fomentar la calidad de las instituciones de ESTP, orientada al cumplimiento de los objetivos y metas misionales, acorde al ámbito de acción institucional"/>
    <s v="Vicerrectorado de investigacion"/>
    <s v="Investigadores: docentes y tesistas"/>
    <n v="62778.6"/>
    <x v="0"/>
    <x v="151"/>
    <s v="A la fecha se han publicado  03 investigaciones y se viene ejecutando 16 investigaciones, y se tiene proyectado iniciar 10 investigaciones nuevas. Por lo cual, es necesario asegurar el mantenimiento de la Plataforma HPC para garantizar la continuidad oper"/>
    <s v="mantenimiento"/>
    <n v="1"/>
    <n v="62778.6"/>
    <n v="62778.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 4 .7.1"/>
    <n v="62778.6"/>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2"/>
    <s v=" Servicio de capacitación en el uso del software libre PBS destinado a investigadores que se encuentran utilizando el servidor de alto rendimiento. Los Investigadores adquirirán habilidades para realizar el Procesamiento Paralelo en el Supercomputador med"/>
    <s v="capacitacion"/>
    <n v="1"/>
    <n v="5000"/>
    <n v="5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5000"/>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3"/>
    <s v="Servicio de capacitación para investigadores y estudiantes de pregrado para el uso de herramientas en la Plataforma Bioinformática GALAXY, que maneja softwares de acceso libre.  _x000a_Los investigadores (docentes y tesistas) adquirirán habilidades para el proc"/>
    <s v="capacitacion"/>
    <n v="2"/>
    <n v="4000"/>
    <n v="8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8000"/>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4"/>
    <s v="Este requerimiento tiene como finalidad capacitar a docentes y estudiantes en la aplicación de la metodología de investigación cientifica para escribir proyectos de tesis, artículos científicos entre otros. Al finalizar esta capacitación  se tendrán como "/>
    <s v="capacitacion"/>
    <n v="4"/>
    <n v="6000"/>
    <n v="24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24000"/>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5"/>
    <s v="La UNALM realiza investigaciones de alto impacto con resultados que podrían ser protegibles. Esto permitiría a la UNALM generar recursos económicos por la comercialización de estos resultados a diversos sectores productivos. Aunado a ello, los nuevos requ"/>
    <s v="capacitacion"/>
    <n v="1"/>
    <n v="15000"/>
    <n v="15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15000"/>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6"/>
    <s v="El VRI elabora el plan de investigación y considera las líneas prioritarias de investigación, que integra las actividades que realizan los docentes, los estudiantes, los jefes de práctica, los ayudantes de cátedra y los ayudantes de laboratorio; en coordi"/>
    <s v="capacitacion"/>
    <n v="1"/>
    <n v="20000"/>
    <n v="2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20000"/>
  </r>
  <r>
    <s v="UNALM"/>
    <s v="U.N. AGRARIA LA MOLINA"/>
    <x v="15"/>
    <n v="144"/>
    <s v="Fortalecimiento de capacidades en investigación."/>
    <s v=" Esta actividad contribuye a mejorar la formación investigativa en docentes, alumnos e investigadores. La formación en investigación promueve el desarrollo y la implementación de iniciativas relacionadas a investigaciones de alto impacto, fomenta la innov"/>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s v="Docentes, estudiantes, Investigadores UNALM"/>
    <n v="97000"/>
    <x v="0"/>
    <x v="157"/>
    <s v="Los circulos de investigación de la UNALM, son agrupaciones de estudiantes que realizan actividades de investigación. Son dinámicos y sirven para preparar a los estudiantes durante su vida universitaria a fin de que puedan realizar sus trabajos de investi"/>
    <s v="capacitacion"/>
    <n v="1"/>
    <n v="25000"/>
    <n v="25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32"/>
    <n v="25000"/>
  </r>
  <r>
    <s v="UNALM"/>
    <s v="U.N. AGRARIA LA MOLINA"/>
    <x v="15"/>
    <n v="145"/>
    <s v="Gestión de las revistas científicas  UNALM."/>
    <s v=" El sistema Open Journal Systems (OJS) es un software que facilita la gestión y edición de revistas científicas en línea que tiene nuestra universidad. En ellas se publican artículos científicos no solo de nuestros docentes sino de la comunidad científica"/>
    <s v="OP4. FORTALECER LA CALIDAD DE LAS INSTITUCIONES DE LA ESTP, EN EL EJERCICIO DE SU AUTONOMÍA"/>
    <s v="L.4.3. Fortalecer los sistemas de información de las instituciones educativas de la ESTP, en el marco de la mejora continua y la rendición de cuentas"/>
    <s v="Vicerrectorado de Investigación"/>
    <s v="Docentes, alumnos e investigadores"/>
    <n v="7500"/>
    <x v="0"/>
    <x v="158"/>
    <s v="Este servicio se viene realizando desde el año 2016, el cual  ha contribuido en alojar nuestras 9 revistas y mejorar su gestión editorial, las cuales son un medio de difusión para investigadores peruanos y extranjeros. Promueven la cooperación científica,"/>
    <s v="servicio"/>
    <n v="1"/>
    <n v="7500"/>
    <n v="75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499"/>
    <n v="7500"/>
  </r>
  <r>
    <s v="UNALM"/>
    <s v="U.N. AGRARIA LA MOLINA"/>
    <x v="15"/>
    <n v="146"/>
    <s v="Servicio de soporte técnico anual para la atención de la plataforma RITTA  del Vicerrectorado de Investigación."/>
    <s v=" Este sistema RITTA, es utilizado para el Registro de Tesis, Registro de Trabajos de Investigación, Registro de Proyectos Concursos Externos e Interno, Registro de publicaciones. Es por ello que se requiere del servicio de soporte tecnico informatico, que"/>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
    <s v="docentes, alumnos e investigadores"/>
    <n v="7500"/>
    <x v="0"/>
    <x v="159"/>
    <s v=" Es por ello que se requiere del servicio de soporte tecnico informatico para lo siguiente: 1.) Mantener la operatividad de la plataforma RITTA y Restituir la implementación del software en caso fallo general y fortuito del servidor. 2.) Mantener el Backu"/>
    <s v="SUSCRIPCION"/>
    <n v="1"/>
    <n v="7500"/>
    <n v="75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499"/>
    <n v="7500"/>
  </r>
  <r>
    <s v="UNALM"/>
    <s v="U.N. AGRARIA LA MOLINA"/>
    <x v="15"/>
    <n v="147"/>
    <s v="Consultoria en traducción de artículos científicos"/>
    <s v=" Servicio de Consultoría en traducción del español al inglés de artículos científicos para ser sometidos a revistas científicas. Para lograr publicar en revistas de mayor impacto es necesario hacerlo en inglés. La mayoría de nuestros docentes tienen inves"/>
    <s v="OP3. MEJORAR LA CALIDAD DEL DESEMPEÑO DE LOS DOCENTES DE LA ESTP"/>
    <s v="L.3.1. Facilitar los entornos y recursos de soporte y desarrollo para los docentes de la ESTP"/>
    <s v="Vicerrectorado de investigacion"/>
    <s v="12 docentes"/>
    <n v="35004"/>
    <x v="0"/>
    <x v="160"/>
    <s v="Servicio de Consultoría en traducción del español al inglés de artículos científicos para ser sometidos a revistas científicas.  Para lograr publicar en revistas de mayor impacto es necesario hacerlo en inglés. La mayoría de nuestros docentes tienen inves"/>
    <s v="consultoria"/>
    <n v="1"/>
    <n v="35004"/>
    <n v="35004"/>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35004"/>
  </r>
  <r>
    <s v="UNALM"/>
    <s v="U.N. AGRARIA LA MOLINA"/>
    <x v="15"/>
    <n v="148"/>
    <s v="Servicio de Suscripción A plataforma web antiplagio Ouriginal para trabajos de investigación"/>
    <s v=" La plataforma web antiplagio Ouriginal es una nueva plataforma, que provee herramientas para prevenir el plagio y obtener reportes que motiven acciones de mejora y motiven la prevención de las conductas de falta de originalidad en la investigación y acad"/>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on"/>
    <s v="Estudiantes,  docentes e investigadores"/>
    <n v="19000"/>
    <x v="0"/>
    <x v="161"/>
    <s v=" La universidad desde el 2017 cuenta con una plataforma antiplagio que es utilizada especialmente para revisar proyectos de investigación, proyectos de tesis y versiones de los manuscritos de las tesis. Con lo expuesto se evidencia su vital importancia en"/>
    <s v="SUSCRIPCION"/>
    <n v="1"/>
    <n v="19000"/>
    <n v="19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1199."/>
    <n v="19000"/>
  </r>
  <r>
    <s v="UNALM"/>
    <s v="U.N. AGRARIA LA MOLINA"/>
    <x v="15"/>
    <n v="150"/>
    <s v="Consultoria en indización de  revistas cientificas"/>
    <s v=" Una revista indizada es una publicación periódica de investigación que demuestra una alta calidad y ha sido listada en alguna base de datos de consulta mundial, lo que habitualmente trae de la mano que la publicación tenga un excelente factor de impacto."/>
    <s v="OP3. MEJORAR LA CALIDAD DEL DESEMPEÑO DE LOS DOCENTES DE LA ESTP"/>
    <s v="L.3.2. Fortalecer los procesos de formación continua y evaluación de los docentes de la ESTP."/>
    <s v="Vicerrectorado de investigacion "/>
    <s v="Estudiantes,  docentes e investigadores"/>
    <n v="20000"/>
    <x v="0"/>
    <x v="162"/>
    <s v="Actualmente la UNALM cuenta con 8 revistas científicas, de las cuales todavía ninguna se encuentra en una base de datos de alto impacto. En este quinquenio, la Revista Anales Científicas cumplirá 60 años y Ecología Aplicada 20 años de creada. Contar con r"/>
    <s v="CONSULTORIA"/>
    <n v="1"/>
    <n v="20000"/>
    <n v="2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20000"/>
  </r>
  <r>
    <s v="UNSM"/>
    <s v="U.N. DE SAN MARTIN"/>
    <x v="18"/>
    <n v="152"/>
    <s v="Diseño de propuesta de gestión curricular"/>
    <s v=" Descripción. Se ejecutará consultoría para el diseño y actualización curricular de 4 programas de estudios priorizados, el producto a obtener contendrá: El análisis socieconómico vinculado al programa de estudios, s, los per les de ingreso y egreso, los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Oficina de Acreditación con escuelas Profesionales"/>
    <s v="Docentes y Estudiantes"/>
    <n v="120000"/>
    <x v="0"/>
    <x v="163"/>
    <s v=" Descripción. Se ejecutará consultoría para el diseño y actualización curricular de 4 programas de estudios priorizados ( Enfermería, obstetricia, medicina Humana y Educación primaria), el producto a obtener contendrá: El análisis socieconómico vinculado "/>
    <s v="Unidad"/>
    <n v="4"/>
    <n v="30000"/>
    <n v="12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20000"/>
  </r>
  <r>
    <s v="UNALM"/>
    <s v="U.N. AGRARIA LA MOLINA"/>
    <x v="15"/>
    <n v="153"/>
    <s v=" Consultoría en vinculación empresa universidad"/>
    <s v="Actualmente los sectores productivos requieren de la innovación para lograr competitividad. Esta se puede lograr a través de alianzas con universidades y el apoyo del Estado. Si bien la UNALM realiza algunos trabajos colaborativos con empresas, principalm"/>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de investigacion "/>
    <s v="Comunidad Universitaria"/>
    <n v="25000"/>
    <x v="0"/>
    <x v="164"/>
    <s v="s"/>
    <s v="CONSULTORIA"/>
    <n v="1"/>
    <n v="25000"/>
    <n v="25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25000"/>
  </r>
  <r>
    <s v="UNSM"/>
    <s v="U.N. DE SAN MARTIN"/>
    <x v="18"/>
    <n v="154"/>
    <s v="Bibliotecas virtuales"/>
    <s v=" Descripción: Se realizará la suscripción anual a bibliotecas virtuales con la Fundación del Libro Universitario-LIBUN, quienes nos proporcionaran libros digitales de acuerdo a especialidades de las carreras profesionales. Esta actividad permitirá cumplir"/>
    <s v="OP4. FORTALECER LA CALIDAD DE LAS INSTITUCIONES DE LA ESTP, EN EL EJERCICIO DE SU AUTONOMÍA"/>
    <s v="L.4.2. Mejorar el desarrollo de la gestión académica y de la gestión de la investigación de las instituciones educativas en función de sus objetivos misionales. "/>
    <s v="Oficina de Asuntos Academicos- Unidad de Biblioteca"/>
    <s v="Estudiantes, docentes , investigadores y personal administrativo"/>
    <n v="100000"/>
    <x v="0"/>
    <x v="165"/>
    <s v=" Descripción: Se realizará la suscripción anual a bibliotecas virtuales con la Fundación del Libro Universitario-LIBUN, quienes nos proporcionaran libros digitales de acuerdo a especialidades de las carreras profesionales. Esta actividad permitirá cumplir"/>
    <s v="unidad"/>
    <n v="1"/>
    <n v="100000"/>
    <n v="1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
    <n v="100000"/>
  </r>
  <r>
    <s v="UNALM"/>
    <s v="U.N. AGRARIA LA MOLINA"/>
    <x v="15"/>
    <n v="155"/>
    <s v="Consultoría -Prospectiva de Institutos de investig"/>
    <s v="La prospectiva es una mirada al porvenir y una herramienta clave para la planificación y estrategias de toma de decisiones. _x000a_Los análisis de prospectiva son muy importantes en épocas de cambios y desafíos como el actual. Los institutos al ser referentes d"/>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
    <s v="Cuatro institutos de investigación: Instituto de bioquímica y biología molecular (IIBBM), Instituto de biotecnología (IBT), Instituto de seguridad alimentaria nutricional (ISAN) e Instituto de la pequeña producción sustentable (IPPS)."/>
    <n v="30000"/>
    <x v="0"/>
    <x v="166"/>
    <s v="Los institutos han venido elaborando su informe de prospectiva, este requiere ser actualizado y alineado con un plan de estrategias._x000a_Es por ello que con este servicio de consultoría especializada  que se desarrollará con docentes de los 04 institutos de i"/>
    <s v="CONSULTORIA"/>
    <n v="1"/>
    <n v="30000"/>
    <n v="3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30000"/>
  </r>
  <r>
    <s v="UNSM"/>
    <s v="U.N. DE SAN MARTIN"/>
    <x v="18"/>
    <n v="156"/>
    <s v="Certificación de laboratorios FICA"/>
    <s v=" Descripción: La ejecución de esta actividad consistirá en la contratación de una consultoría encargada de la documentación, formatos, el seguimiento, levantamiento de observaciones en el procedimiento general de acreditación de Laboratorios de la Faculta"/>
    <s v="OP4. FORTALECER LA CALIDAD DE LAS INSTITUCIONES DE LA ESTP, EN EL EJERCICIO DE SU AUTONOMÍA"/>
    <s v="L.4.2. Mejorar el desarrollo de la gestión académica y de la gestión de la investigación de las instituciones educativas en función de sus objetivos misionales. "/>
    <s v="Facultad de Ingeniería Civil- con acompañamiento de la Oficina de Acreditación "/>
    <s v="Estudiantes, docentes , investigadores y personal administrativo"/>
    <n v="120000"/>
    <x v="0"/>
    <x v="167"/>
    <s v=" Descripción: La ejecución de esta actividad consistirá en la contratación de una consultoría encargada de la documentación, formatos, el seguimiento, levantamiento de observaciones en el procedimiento general de acreditación de Laboratorios de la Faculta"/>
    <s v="unidad"/>
    <n v="1"/>
    <n v="120000"/>
    <n v="12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120000"/>
  </r>
  <r>
    <s v="UNALM"/>
    <s v="U.N. AGRARIA LA MOLINA"/>
    <x v="15"/>
    <n v="157"/>
    <s v="Consultoría - procesos de gestión de investigación"/>
    <s v="La gestión administrativa en las instituciones públicas es un cuello de botella que impide la óptima ejecución de proyectos de investigación.Esto genera retrasos y malestar en la comunidad universitaria. Por tal motivo, es imprescindible una actualización"/>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 "/>
    <s v="Vicerrectorado de investigación "/>
    <n v="30000"/>
    <x v="0"/>
    <x v="168"/>
    <s v="_x000a_Este Servicio de Consultoría especializada para la mejora de los procesos de gestión para la correcta ejecución de proyectos de investigación, dará lugar a: _x000a_? La Revisión de procesos actuales de gestión de proyectos de I+D+i.  _x000a_? Mejora de procesos y de"/>
    <s v="CONSULTORIA"/>
    <n v="1"/>
    <n v="30000"/>
    <n v="3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30000"/>
  </r>
  <r>
    <s v="UNSM"/>
    <s v="U.N. DE SAN MARTIN"/>
    <x v="18"/>
    <n v="158"/>
    <s v="Desarrollo de Sistema de Gestión de calidad"/>
    <s v=" Descripción. Se contratará una consultoría encargada de implementar la gestión de la calidad relacionada a la documentación a nivel de procesos, procedimientos, políticas de calidad, indicadores de gestión. Esto con el fin de ordenar y controlar el traba"/>
    <s v="OP4. FORTALECER LA CALIDAD DE LAS INSTITUCIONES DE LA ESTP, EN EL EJERCICIO DE SU AUTONOMÍA"/>
    <s v="L.4.1. Fomentar la calidad de las instituciones de ESTP, orientada al cumplimiento de los objetivos y metas misionales, acorde al ámbito de acción institucional"/>
    <s v="Oficina de Acreditación con escuelas Profesionales priorizadas (Enfermería, obstetricia, Derecho y Educación primaria). "/>
    <s v="Comunidad Universitaria"/>
    <n v="140000"/>
    <x v="0"/>
    <x v="169"/>
    <s v=" Descripción. Se contratará una consultoría encargada de implementar la gestión de la calidad relacionada a la documentación a nivel de procesos, procedimientos, políticas de calidad, indicadores de gestión. Esto con el fin de ordenar y controlar el traba"/>
    <s v="unidad"/>
    <n v="4"/>
    <n v="35000"/>
    <n v="14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140000"/>
  </r>
  <r>
    <s v="UNSM"/>
    <s v="U.N. DE SAN MARTIN"/>
    <x v="18"/>
    <n v="159"/>
    <s v="Estrategias de apoyo a incubadoras de empresas"/>
    <s v=" Descripción. La ejecución de esta actividad consistirá en la contratación de un servicio de capacitación para el fortalecimiento de capacidades de los estudiantes en innovación y emprendimiento y el acompañamiento en el desarrollo y formalización de los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Oficina de Incubadora de empresas"/>
    <s v="Estudiantes"/>
    <n v="40000"/>
    <x v="0"/>
    <x v="170"/>
    <s v=" La ejecución de esta actividad consistirá en la contratación de un servicio de capacitación para el fortalecimiento de capacidades de los estudiantes en innovación y emprendimiento y el acompañamiento en el desarrollo y formalización de los emprendimient"/>
    <s v="unidad"/>
    <n v="1"/>
    <n v="40000"/>
    <n v="4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31"/>
    <n v="40000"/>
  </r>
  <r>
    <s v="UNALM"/>
    <s v="U.N. AGRARIA LA MOLINA"/>
    <x v="15"/>
    <n v="160"/>
    <s v="Gestión de internacionalización de la investigacio"/>
    <s v="La internacionalización permite el desarrollo de investigaciones de impacto en conjunto. El sistema de gestión de procesos para la internacionalización de la UNALM es deficiente y requiere de un diagnóstico, propuesta e implementación de mejora. Esta brec"/>
    <s v="OP4. FORTALECER LA CALIDAD DE LAS INSTITUCIONES DE LA ESTP, EN EL EJERCICIO DE SU AUTONOMÍA"/>
    <s v="L.4.4. Consolidar la conformación de redes de colaboración nacionales e internacionales entre instituciones educativas de ESTP."/>
    <s v="Vicerrectorado de investigacion"/>
    <s v="Vicerrectorado de investigacion"/>
    <n v="25000"/>
    <x v="0"/>
    <x v="171"/>
    <s v="Este Servicio de Consultoría especializada para el fortalecimiento del proceso de gestión de la internacionalización de la investigación en la UNALM, se daran las siguientes acciones:_x000a_- Revisión de procedimientos actuales de internacionalización con la OR"/>
    <s v="CONSULTORIA"/>
    <n v="1"/>
    <n v="25000"/>
    <n v="25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25000"/>
  </r>
  <r>
    <s v="UNSM"/>
    <s v="U.N. DE SAN MARTIN"/>
    <x v="18"/>
    <n v="161"/>
    <s v="Modelo Educativo institucional"/>
    <s v=" Descripción: La ejecución de esta actividad consistirá en contratar una Consultoría para el diseño y actualización del Modelo Educativo Institucional; la consultoría realizará talleres con las autoridades de alta dirección, de las facultades y directores"/>
    <s v="OP4. FORTALECER LA CALIDAD DE LAS INSTITUCIONES DE LA ESTP, EN EL EJERCICIO DE SU AUTONOMÍA"/>
    <s v="L.4.2. Mejorar el desarrollo de la gestión académica y de la gestión de la investigación de las instituciones educativas en función de sus objetivos misionales. "/>
    <s v="Oficina de Gestión de la Calidad con vicerrectorado académico y escuelas."/>
    <s v="Docentes y Estudiantes"/>
    <n v="35000"/>
    <x v="0"/>
    <x v="172"/>
    <s v=" Descripción: La ejecución de esta actividad consistirá en contratar una Consultoría para el diseño y actualización del Modelo Educativo Institucional; la consultoría realizará talleres con las autoridades de alta dirección, de las facultades y directores"/>
    <s v="unidad"/>
    <n v="1"/>
    <n v="35000"/>
    <n v="35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35000"/>
  </r>
  <r>
    <s v="UNALM"/>
    <s v="U.N. AGRARIA LA MOLINA"/>
    <x v="15"/>
    <n v="162"/>
    <s v="Fortalecer las competencias investigativas de IBMM"/>
    <s v=" El Instituto de Investigación de Bioquímica y Biología Molecular realiza investigaciones básicas y aplicadas en el campo de la Bioquímica, Biología Molecular, Fitoquímica y análisis instrumental, Neurociencia y Bioprocesos con énfasis en principios bioac"/>
    <s v="OP3. MEJORAR LA CALIDAD DEL DESEMPEÑO DE LOS DOCENTES DE LA ESTP"/>
    <s v="L.3.2. Fortalecer los procesos de formación continua y evaluación de los docentes de la ESTP."/>
    <s v="Vicerrectorado de investigacion"/>
    <s v="10 Docentes e investigadores del Instituto de Bioquímica y Biología Molecular"/>
    <n v="25000"/>
    <x v="0"/>
    <x v="173"/>
    <s v="La contratación de un especialista en dicha área de conocimiento permitirá que los docentes del IBBM elaboren de mejor manera proyectos de investigación a fondos concursables, puedan brindar asesorías de tesis de calidad, presenten resultados de investiga"/>
    <s v="CONSULTORIA"/>
    <n v="1"/>
    <n v="25000"/>
    <n v="25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21"/>
    <n v="25000"/>
  </r>
  <r>
    <s v="UNALM"/>
    <s v="U.N. AGRARIA LA MOLINA"/>
    <x v="15"/>
    <n v="163"/>
    <s v="Suscripción anual a la plataforma de  la revista digital:Base Willey"/>
    <s v=" El Servicio de Suscripción anual a la plataforma de revista digital : Base Wiley collection , facilita a los usuarios de la BAN el acceso a recursos bibliográficos actualizados, para que los investigadores, docentes y alumnos de la universidad accedan a "/>
    <s v="OP4. FORTALECER LA CALIDAD DE LAS INSTITUCIONES DE LA ESTP, EN EL EJERCICIO DE SU AUTONOMÍA"/>
    <s v="L.4.2. Mejorar el desarrollo de la gestión académica y de la gestión de la investigación de las instituciones educativas en función de sus objetivos misionales. "/>
    <s v="Biblioteca agrícola nacional de la UNALM"/>
    <s v="Alumnos , docentes e investigadores"/>
    <n v="87400"/>
    <x v="0"/>
    <x v="174"/>
    <s v=" Este servicio contribuye a fortalecer la colección digital de revistas de carácter multidisciplinario. Actualmente dado el contexto de la virtualización, esta suscripción contribuirá al acceso digital de bibliografías multiciplinarias. _x000a_"/>
    <s v="SUSCRIPCION"/>
    <n v="1"/>
    <n v="87400"/>
    <n v="874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1199 "/>
    <n v="87400"/>
  </r>
  <r>
    <s v="UNALM"/>
    <s v="U.N. AGRARIA LA MOLINA"/>
    <x v="15"/>
    <n v="164"/>
    <s v="Adquisición de licencias tecnológica para la BAN"/>
    <s v=" Este requerimiento es en solicitud de Biblioteca Agricola Nacional (BAN) y es necesario para el área de educación virtual y repositorio institucional para la creación de contenido educacional y manejo de contenido digital para la comunidad universitaria."/>
    <s v="OP4. FORTALECER LA CALIDAD DE LAS INSTITUCIONES DE LA ESTP, EN EL EJERCICIO DE SU AUTONOMÍA"/>
    <s v="L.4.2. Mejorar el desarrollo de la gestión académica y de la gestión de la investigación de las instituciones educativas en función de sus objetivos misionales. "/>
    <s v="Biblioteca Agricola Nacional "/>
    <s v="Alumnos , docentes e investigadores"/>
    <n v="8202"/>
    <x v="0"/>
    <x v="175"/>
    <s v="Este requerimiento en solicitud de Biblioteca A gricola Nacional (BAN) es necesario para el área de educación virtual y repositorio institucional para la creación de contenido educacional y manejo de contenido digital para la comunidad universitaria.  Est"/>
    <s v="licencia"/>
    <n v="1"/>
    <n v="7002"/>
    <n v="700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002"/>
  </r>
  <r>
    <s v="UNALM"/>
    <s v="U.N. AGRARIA LA MOLINA"/>
    <x v="15"/>
    <n v="164"/>
    <s v="Adquisición de licencias tecnológica para la BAN"/>
    <s v=" Este requerimiento es en solicitud de Biblioteca Agricola Nacional (BAN) y es necesario para el área de educación virtual y repositorio institucional para la creación de contenido educacional y manejo de contenido digital para la comunidad universitaria."/>
    <s v="OP4. FORTALECER LA CALIDAD DE LAS INSTITUCIONES DE LA ESTP, EN EL EJERCICIO DE SU AUTONOMÍA"/>
    <s v="L.4.2. Mejorar el desarrollo de la gestión académica y de la gestión de la investigación de las instituciones educativas en función de sus objetivos misionales. "/>
    <s v="Biblioteca Agricola Nacional "/>
    <s v="Alumnos , docentes e investigadores"/>
    <n v="8202"/>
    <x v="0"/>
    <x v="176"/>
    <s v="Este requerimiento es necesario para cumplir con ciertos parámetros solicitados por el  CONCYTEC en lo referente a contar con un identificador único para cada documento digitalizado, es por ello que es necesario contratar el servicio de Handle para facili"/>
    <s v="licencia"/>
    <n v="1"/>
    <n v="1200"/>
    <n v="1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 99 "/>
    <n v="12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77"/>
    <s v=" La UNASAM busca implementar su sistema de gestión de calidad, el mismo que ha sido diseñado tomando en cuenta la normativa existente, con la finalidad de fortalecer el aseguramiento de la calidad mediante el desarrollo de procesos articulados eficientes "/>
    <s v="unidad"/>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21"/>
    <n v="15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78"/>
    <s v=" La UNASAM busca implementar su sistema de gestión de calidad, el mismo que ha sido diseñado tomando en cuenta la normativa existente, con la finalidad de fortalecer el aseguramiento de la calidad mediante el desarrollo de procesos articulados eficientes "/>
    <s v="unidad"/>
    <n v="1"/>
    <n v="29000"/>
    <n v="29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21"/>
    <n v="29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79"/>
    <s v=" La UNASAM busca implementar su sistema de gestión de calidad, el mismo que ha sido diseñado tomando en cuenta la normativa existente, con la finalidad de fortalecer el aseguramiento de la calidad mediante el desarrollo de procesos articulados eficientes "/>
    <s v="unidad"/>
    <n v="1"/>
    <n v="250000"/>
    <n v="2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398"/>
    <n v="250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80"/>
    <s v=" La UNASAM busca implementar su sistema de gestión de calidad, el mismo que ha sido diseñado tomando en cuenta la normativa existente, con la finalidad de fortalecer el aseguramiento de la calidad mediante el desarrollo de procesos articulados eficientes "/>
    <s v="unidad"/>
    <n v="1"/>
    <n v="30000"/>
    <n v="30000"/>
    <s v="22. EDUCACION"/>
    <s v="048. EDUCACION SUPERIOR"/>
    <s v="0109. EDUCACIÓN SUPERIOR UNIVERSITARIA"/>
    <x v="2"/>
    <s v="3999999. SIN PRODUCTO"/>
    <s v="5000669. DESARROLLO DE LA EDUCACION UNIVERSITARIA"/>
    <s v="ACCIONES FINANCIADAS EN EL MARCO DE LA HERRAMIENTA DE INCENTIVOS PARA UNIVERSIDADES PÚBLICAS"/>
    <s v="ACCIONES FINANCIADAS EN EL MARCO DE LA HERRAMIENTA DE INCENTIVOS PARA UNIVERSIDADES PÚBLICAS"/>
    <x v="0"/>
    <s v="2.3.27.1398"/>
    <n v="30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81"/>
    <s v=" La UNASAM busca implementar su sistema de gestión de calidad, el mismo que ha sido diseñado tomando en cuenta la normativa existente, con la finalidad de fortalecer el aseguramiento de la calidad mediante el desarrollo de procesos articulados eficientes "/>
    <s v="unidad"/>
    <n v="1"/>
    <n v="17000"/>
    <n v="17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21"/>
    <n v="17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82"/>
    <s v=" La UNASAM busca implementar su sistema de gestión de calidad, el mismo que ha sido diseñado tomando en cuenta la normativa existente, con la finalidad de fortalecer el aseguramiento de la calidad mediante el desarrollo de procesos articulados eficientes "/>
    <s v="unidad"/>
    <n v="1"/>
    <n v="18000"/>
    <n v="18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21"/>
    <n v="18000"/>
  </r>
  <r>
    <s v="UNASAM"/>
    <s v="U.N. SANTIAGO ANTUNEZ DE MAYOLO"/>
    <x v="19"/>
    <n v="167"/>
    <s v="Implementación del sistema de gestión de calidad"/>
    <s v=" La UNASAM busca implementar su sistema de gestión de calidad, el mismo que ha sido diseñado tomando en cuenta la normativa existente, con la finalidad de fortalecer el aseguramiento de la calidad mediante el desarrollo de procesos articulados eficientes "/>
    <s v="OP4. FORTALECER LA CALIDAD DE LAS INSTITUCIONES DE LA ESTP, EN EL EJERCICIO DE SU AUTONOMÍA"/>
    <s v="L.4.3. Fortalecer los sistemas de información de las instituciones educativas de la ESTP, en el marco de la mejora continua y la rendición de cuentas"/>
    <s v="Oficina General de Calidad Universitaria "/>
    <s v="Unidades orgánicas de a Unasam Docentes  y Estudiante "/>
    <n v="389000"/>
    <x v="0"/>
    <x v="183"/>
    <s v=" La UNASAM busca implementar su sistema de gestión de calidad, el mismo que ha sido diseñado tomando en cuenta la normativa existente, con la finalidad de fortalecer el aseguramiento de la calidad mediante el desarrollo de procesos articulados eficientes "/>
    <s v="unidad"/>
    <n v="1"/>
    <n v="30000"/>
    <n v="30000"/>
    <s v="22. EDUCACION"/>
    <s v="048. EDUCACION SUPERIOR"/>
    <s v="0109. EDUCACIÓN SUPERIOR UNIVERSITARIA"/>
    <x v="2"/>
    <s v="3999999. SIN PRODUCTO"/>
    <s v="5000538. CAPACITACION Y PERFECCIONAMIENTO"/>
    <s v="ACCIONES FINANCIADAS EN EL MARCO DE LA HERRAMIENTA DE INCENTIVOS PARA UNIVERSIDADES PÚBLICAS"/>
    <s v="ACCIONES FINANCIADAS EN EL MARCO DE LA HERRAMIENTA DE INCENTIVOS PARA UNIVERSIDADES PÚBLICAS"/>
    <x v="0"/>
    <s v="2.3.27.31"/>
    <n v="30000"/>
  </r>
  <r>
    <s v="UNALM"/>
    <s v="U.N. AGRARIA LA MOLINA"/>
    <x v="15"/>
    <n v="168"/>
    <s v="Fortalecimiento del servicio informático dela OTIC"/>
    <s v=" Se requiere adquirir dos software de control de las Redes en la UNALM con la finalidad de que la Oficina de Tecnologia de Informacion y Comunicaciones (OTIC) , pueda controlar, administrar y gestionar los dispositivos de red de la UNALM. Se requiere adqu"/>
    <s v="OP4. FORTALECER LA CALIDAD DE LAS INSTITUCIONES DE LA ESTP, EN EL EJERCICIO DE SU AUTONOMÍA"/>
    <s v="L.4.3. Fortalecer los sistemas de información de las instituciones educativas de la ESTP, en el marco de la mejora continua y la rendición de cuentas"/>
    <s v="Oficina de tecnología e información y comunicaciones (OTIC)"/>
    <s v="Comunidad universitaria"/>
    <n v="50000"/>
    <x v="0"/>
    <x v="184"/>
    <s v="Se requiere adquirir dos software de control de las Redes en la UNALM con la finalidad de que la Oficina de Tecnologia de Informacion y Comunicaciones (OTIC) , pueda controlar, administrar y gestionar los dispositivos de red de la UNALM, así mismo, poder "/>
    <s v="SOFTWARE"/>
    <n v="2"/>
    <n v="25000"/>
    <n v="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0000"/>
  </r>
  <r>
    <s v="UNALM"/>
    <s v="U.N. AGRARIA LA MOLINA"/>
    <x v="15"/>
    <n v="169"/>
    <s v="Equipamiento del centro médico de la UNALM"/>
    <s v="Actualmente con el estado de emergencia, el centro médico es clave en el funcionamiento de las actividades de la UNALM, dado que interviene en la prevención y control del covid, además que se encuentra presente ante cualquier emergencia que pueda presenta"/>
    <s v="OP2. FORTALECER LA FORMACIÓN INTEGRAL DE LOS ESTUDIANTES DE LA ESTP, QUE RESPONDA A LOS CONTEXTOS SOCIALES,  CULTURALES Y PRODUCTIVOS"/>
    <s v="L.2.2. Implementar mecanismos de soporte para los estudiantes de la ESTP, que contribuyan a la permanencia y graduación oportuna. "/>
    <s v="Centro medico"/>
    <s v="Comunidad molinera"/>
    <n v="9500.4"/>
    <x v="0"/>
    <x v="185"/>
    <s v="Actualmente el centro médico cuenta con un ambiente remodelado, sin embargo, requiere la adquisición de una refrigeradora para almacenar las vacunas  y pruebas de laboratorio que se le realiza al estudiante (a la fecha se encuentra obsoleta) "/>
    <s v="equipo"/>
    <n v="1"/>
    <n v="8000.4"/>
    <n v="8000.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91"/>
    <n v="8000.4"/>
  </r>
  <r>
    <s v="UNALM"/>
    <s v="U.N. AGRARIA LA MOLINA"/>
    <x v="15"/>
    <n v="169"/>
    <s v="Equipamiento del centro médico de la UNALM"/>
    <s v="Actualmente con el estado de emergencia, el centro médico es clave en el funcionamiento de las actividades de la UNALM, dado que interviene en la prevención y control del covid, además que se encuentra presente ante cualquier emergencia que pueda presenta"/>
    <s v="OP2. FORTALECER LA FORMACIÓN INTEGRAL DE LOS ESTUDIANTES DE LA ESTP, QUE RESPONDA A LOS CONTEXTOS SOCIALES,  CULTURALES Y PRODUCTIVOS"/>
    <s v="L.2.2. Implementar mecanismos de soporte para los estudiantes de la ESTP, que contribuyan a la permanencia y graduación oportuna. "/>
    <s v="Centro medico"/>
    <s v="Comunidad molinera"/>
    <n v="9500.4"/>
    <x v="0"/>
    <x v="186"/>
    <s v="Actualmente el centro médico cuenta con un ambiente remodelado, sin embargo, requiere de un equipo destructor y quemador de ajugas y jeringas que contribuye a la eliminación de materiales médicos."/>
    <s v="equipos"/>
    <n v="1"/>
    <n v="1500"/>
    <n v="1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42"/>
    <n v="1500"/>
  </r>
  <r>
    <s v="UNASAM"/>
    <s v="U.N. SANTIAGO ANTUNEZ DE MAYOLO"/>
    <x v="19"/>
    <n v="170"/>
    <s v="Desarrollo de investigación formativa"/>
    <s v=" La formación de estudiantes investigadores es una de las funciones de la universidad peruana por lo que requiere su implementación a nivel de pregrado. La constitución de los semilleros de investigación aún es un tema no desarrollado en la UNASAM por lo "/>
    <s v="OP3. MEJORAR LA CALIDAD DEL DESEMPEÑO DE LOS DOCENTES DE LA ESTP"/>
    <s v="L.3.2. Fortalecer los procesos de formación continua y evaluación de los docentes de la ESTP."/>
    <s v="Vicerrectorado académico y CCEAD_x000a_"/>
    <s v="-500 docentes_x000a_-5000 estudiantes_x000a__x000a_"/>
    <n v="129000"/>
    <x v="0"/>
    <x v="187"/>
    <s v=" La formación de estudiantes investigadores es una de las funciones de la universidad peruana por lo que requiere su implementación a nivel de pregrado. La constitución de los semilleros de investigación aún es un tema no desarrollado en la UNASAM por lo "/>
    <s v="unidad"/>
    <n v="5"/>
    <n v="2000"/>
    <n v="1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10000"/>
  </r>
  <r>
    <s v="UNASAM"/>
    <s v="U.N. SANTIAGO ANTUNEZ DE MAYOLO"/>
    <x v="19"/>
    <n v="170"/>
    <s v="Desarrollo de investigación formativa"/>
    <s v=" La formación de estudiantes investigadores es una de las funciones de la universidad peruana por lo que requiere su implementación a nivel de pregrado. La constitución de los semilleros de investigación aún es un tema no desarrollado en la UNASAM por lo "/>
    <s v="OP3. MEJORAR LA CALIDAD DEL DESEMPEÑO DE LOS DOCENTES DE LA ESTP"/>
    <s v="L.3.2. Fortalecer los procesos de formación continua y evaluación de los docentes de la ESTP."/>
    <s v="Vicerrectorado académico y CCEAD_x000a_"/>
    <s v="-500 docentes_x000a_-5000 estudiantes_x000a__x000a_"/>
    <n v="129000"/>
    <x v="0"/>
    <x v="188"/>
    <s v=" La formación de estudiantes investigadores es una de las funciones de la universidad peruana por lo que requiere su implementación a nivel de pregrado. La constitución de los semilleros de investigación aún es un tema no desarrollado en la UNASAM por lo "/>
    <s v="unidad"/>
    <n v="5"/>
    <n v="4000"/>
    <n v="2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20000"/>
  </r>
  <r>
    <s v="UNASAM"/>
    <s v="U.N. SANTIAGO ANTUNEZ DE MAYOLO"/>
    <x v="19"/>
    <n v="170"/>
    <s v="Desarrollo de investigación formativa"/>
    <s v=" La formación de estudiantes investigadores es una de las funciones de la universidad peruana por lo que requiere su implementación a nivel de pregrado. La constitución de los semilleros de investigación aún es un tema no desarrollado en la UNASAM por lo "/>
    <s v="OP3. MEJORAR LA CALIDAD DEL DESEMPEÑO DE LOS DOCENTES DE LA ESTP"/>
    <s v="L.3.2. Fortalecer los procesos de formación continua y evaluación de los docentes de la ESTP."/>
    <s v="Vicerrectorado académico y CCEAD_x000a_"/>
    <s v="-500 docentes_x000a_-5000 estudiantes_x000a__x000a_"/>
    <n v="129000"/>
    <x v="0"/>
    <x v="189"/>
    <s v=" La formación de estudiantes investigadores es una de las funciones de la universidad peruana por lo que requiere su implementación a nivel de pregrado. La constitución de los semilleros de investigación aún es un tema no desarrollado en la UNASAM por lo "/>
    <s v="unidad"/>
    <n v="22"/>
    <n v="2000"/>
    <n v="44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44000"/>
  </r>
  <r>
    <s v="UNASAM"/>
    <s v="U.N. SANTIAGO ANTUNEZ DE MAYOLO"/>
    <x v="19"/>
    <n v="170"/>
    <s v="Desarrollo de investigación formativa"/>
    <s v=" La formación de estudiantes investigadores es una de las funciones de la universidad peruana por lo que requiere su implementación a nivel de pregrado. La constitución de los semilleros de investigación aún es un tema no desarrollado en la UNASAM por lo "/>
    <s v="OP3. MEJORAR LA CALIDAD DEL DESEMPEÑO DE LOS DOCENTES DE LA ESTP"/>
    <s v="L.3.2. Fortalecer los procesos de formación continua y evaluación de los docentes de la ESTP."/>
    <s v="Vicerrectorado académico y CCEAD_x000a_"/>
    <s v="-500 docentes_x000a_-5000 estudiantes_x000a__x000a_"/>
    <n v="129000"/>
    <x v="0"/>
    <x v="190"/>
    <s v=" La formación de estudiantes investigadores es una de las funciones de la universidad peruana por lo que requiere su implementación a nivel de pregrado. La constitución de los semilleros de investigación aún es un tema no desarrollado en la UNASAM por lo "/>
    <s v="unidad"/>
    <n v="11"/>
    <n v="2000"/>
    <n v="22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22000"/>
  </r>
  <r>
    <s v="UNASAM"/>
    <s v="U.N. SANTIAGO ANTUNEZ DE MAYOLO"/>
    <x v="19"/>
    <n v="170"/>
    <s v="Desarrollo de investigación formativa"/>
    <s v=" La formación de estudiantes investigadores es una de las funciones de la universidad peruana por lo que requiere su implementación a nivel de pregrado. La constitución de los semilleros de investigación aún es un tema no desarrollado en la UNASAM por lo "/>
    <s v="OP3. MEJORAR LA CALIDAD DEL DESEMPEÑO DE LOS DOCENTES DE LA ESTP"/>
    <s v="L.3.2. Fortalecer los procesos de formación continua y evaluación de los docentes de la ESTP."/>
    <s v="Vicerrectorado académico y CCEAD_x000a_"/>
    <s v="-500 docentes_x000a_-5000 estudiantes_x000a__x000a_"/>
    <n v="129000"/>
    <x v="0"/>
    <x v="191"/>
    <s v=" La formación de estudiantes investigadores es una de las funciones de la universidad peruana por lo que requiere su implementación a nivel de pregrado. La constitución de los semilleros de investigación aún es un tema no desarrollado en la UNASAM por lo "/>
    <s v="unidad"/>
    <n v="11"/>
    <n v="3000"/>
    <n v="33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33000"/>
  </r>
  <r>
    <s v="UNALM"/>
    <s v="U.N. AGRARIA LA MOLINA"/>
    <x v="15"/>
    <n v="171"/>
    <s v="Mejoramiento del servicio del centro médico "/>
    <s v="La Universidad vela por la salud física y mental del alumno. Para tal efecto cuenta con los servicios del Departamento Médico. _x000a__x000a_Es por ello que se debe garantizar un adecuado servicio donde se incluya la disposición de agua caliente para ducha y lavador "/>
    <s v="OP2. FORTALECER LA FORMACIÓN INTEGRAL DE LOS ESTUDIANTES DE LA ESTP, QUE RESPONDA A LOS CONTEXTOS SOCIALES,  CULTURALES Y PRODUCTIVOS"/>
    <s v="L.2.2. Implementar mecanismos de soporte para los estudiantes de la ESTP, que contribuyan a la permanencia y graduación oportuna. "/>
    <s v="Centro medico de la UNALM"/>
    <s v="Comunidad universitaria"/>
    <n v="2500"/>
    <x v="0"/>
    <x v="192"/>
    <s v="? La Universidad vela por la salud física y mental del alumno. Para tal efecto cuenta con los servicios del Departamento Médico. _x000a__x000a_? Es por ello que se debe garantizar un adecuado servicio donde se incluya la disposición de agua caliente para ducha y lava"/>
    <s v="equipo"/>
    <n v="1"/>
    <n v="2500"/>
    <n v="2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61"/>
    <n v="2500"/>
  </r>
  <r>
    <s v="UNALM"/>
    <s v="U.N. AGRARIA LA MOLINA"/>
    <x v="15"/>
    <n v="173"/>
    <s v="Mantenimiento  del  vivero forestal CESILMEF"/>
    <s v=" El vivero del centro de investigación en silvicultura y mejoramiento forestal (CESILMEF), a cargo de la facultad de ciencias forestales requiere de diversos mantenimientos de equipos agricolas para el desarrollo de sus clases, como por ejemplo: germinado"/>
    <s v="OP4. FORTALECER LA CALIDAD DE LAS INSTITUCIONES DE LA ESTP, EN EL EJERCICIO DE SU AUTONOMÍA"/>
    <s v="L.4.2. Mejorar el desarrollo de la gestión académica y de la gestión de la investigación de las instituciones educativas en función de sus objetivos misionales. "/>
    <s v="Facultad de Ciencias forestales- centro de investigación en silvicultura y mejoramiento forestal (CESILMEF)"/>
    <s v="Alumnos de la especialidad forestal"/>
    <n v="15650"/>
    <x v="0"/>
    <x v="193"/>
    <s v=" Esta actividad contribuye al mantenimiento de los equipos del área asignada al vivero CESILMEF para desarrollar trabajos de silvicultura y mejoramiento genético de última generación, dado que actualmente este vivero no permite realizar adecuadamente los "/>
    <s v="servicio"/>
    <n v="8"/>
    <n v="1956.25"/>
    <n v="1565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15650"/>
  </r>
  <r>
    <s v="UNALM"/>
    <s v="U.N. AGRARIA LA MOLINA"/>
    <x v="15"/>
    <n v="174"/>
    <s v="Equipamiento para el  vivero forestal CESILMEF"/>
    <s v=" El vivero del centro de investigación en silvicultura y mejoramiento forestal (CESILMEF), a cargo de la facultad de ciencias forestales requiere de equipamiento adecuado para el desarrollo de sus clases de pregrado : termohigometro, balanza analitica, es"/>
    <s v="OP4. FORTALECER LA CALIDAD DE LAS INSTITUCIONES DE LA ESTP, EN EL EJERCICIO DE SU AUTONOMÍA"/>
    <s v="L.4.2. Mejorar el desarrollo de la gestión académica y de la gestión de la investigación de las instituciones educativas en función de sus objetivos misionales. "/>
    <s v="El centro de investigación en silvicultura y mejoramiento forestal (CESILMEF) Facultad de ciencias forestales"/>
    <s v="Alumnos de la especialidad de forestales"/>
    <n v="4507"/>
    <x v="0"/>
    <x v="194"/>
    <s v=" Esta actividad contribuye a fortalecer las actividades de enseñanza e investigación del CESILMEF, dado que actualmente este vivero no permite realizar adecuadamente los servicios de enseñanza por la falta de equipos necesarios. _x000a_"/>
    <s v="equipos"/>
    <n v="5"/>
    <n v="901.4"/>
    <n v="450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95"/>
    <n v="4507"/>
  </r>
  <r>
    <s v="UNU"/>
    <s v="U.N. DE UCAYALI"/>
    <x v="20"/>
    <n v="175"/>
    <s v="MEJORAMIENTO DE PABELLONES DE AULAS "/>
    <s v=" La finalidad del presente proyecto es de mejorar las condiciones de los ambientes de aulas, dotándoles con ambientes adecuados y especializados, el cual permitirá contribuir con el buen desarrollo pedagógico y de investigación. _x000a_"/>
    <s v="OP4. FORTALECER LA CALIDAD DE LAS INSTITUCIONES DE LA ESTP, EN EL EJERCICIO DE SU AUTONOMÍA"/>
    <s v="L.4.1. Fomentar la calidad de las instituciones de ESTP, orientada al cumplimiento de los objetivos y metas misionales, acorde al ámbito de acción institucional"/>
    <s v="Jefe de la Oficina General de Infraestructura - Fredy Delgado Monteza"/>
    <s v="Los beneficiarios son: 3374, conformados por 3180 alumnos y 194 docentes pertenecientes a las distintas carreras profesionales como Derecho, Psicología, Ciencias de la Comunicación, Especialidad de Lengua y Literatura, Especialidad de Matemática, Física e"/>
    <n v="1288038.3999999999"/>
    <x v="0"/>
    <x v="195"/>
    <s v="El presente servicio de mantenimientos será para cuatro (04) pabellones de aulas, cuyos trabajos a realizar son las siguientes: desmontaje de cerraduras y colocación de nuevas cerraduras, impermeabilizado de techo, pintura en muros interiores, exteriores,"/>
    <s v="Global"/>
    <n v="1"/>
    <n v="1288038.3999999999"/>
    <n v="1288038.399999999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288038.3999999999"/>
  </r>
  <r>
    <s v="UNISCJSA"/>
    <s v="U.N. INTERCULTURAL DE LA SELVA CENTRAL JUAN SANTOS"/>
    <x v="21"/>
    <n v="176"/>
    <s v="Actualización y elaboración del modelo educativo de la UNISCJSA"/>
    <s v=" El presente actividad se realizará con la finalidad de elaborar el modelo educativo de la UNISCJSA, el mismo es necesario a fin de realizar la actualización de los diseños curriculares de las 04 escuelas profesionales de la UNISCJSA los cuales amerita su"/>
    <s v="OP4. FORTALECER LA CALIDAD DE LAS INSTITUCIONES DE LA ESTP, EN EL EJERCICIO DE SU AUTONOMÍA"/>
    <s v="L.4.2. Mejorar el desarrollo de la gestión académica y de la gestión de la investigación de las instituciones educativas en función de sus objetivos misionales. "/>
    <s v="Responsable: Vicepresidencia Académica  _x000a_Áreas usuarias de la Universidad: Escuelas Profesionales"/>
    <s v="Áreas: Docentes y estudiantes de las 04 escuelas profesionales._x000a_Usuarios beneficiarios: Docentes y alumnos de la UNISCJSA"/>
    <n v="34000"/>
    <x v="0"/>
    <x v="196"/>
    <s v=" Elaborar el modelo educativo de la UNISCJSA, el mismo es necesario a fin de realizar la actualización de los diseños curriculares de las 04 escuelas profesionales de la UNISCJSA _x000a_"/>
    <s v="Estudio"/>
    <n v="1"/>
    <n v="34000"/>
    <n v="34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4000"/>
  </r>
  <r>
    <s v="UNISCJSA"/>
    <s v="U.N. INTERCULTURAL DE LA SELVA CENTRAL JUAN SANTOS"/>
    <x v="21"/>
    <n v="177"/>
    <s v="Ejecución del plan de capacitación de docentes"/>
    <s v=" Los Cursos de Vicepresidencia de Investigación buscan afianzar las capacidades de los docentes nombrados y contratados de la UNISCJSA en Investigación Formativa, Gestión de la Investigación, Redacción de artículos científicos,  Tratamiento estadístico (c"/>
    <s v="OP4. FORTALECER LA CALIDAD DE LAS INSTITUCIONES DE LA ESTP, EN EL EJERCICIO DE SU AUTONOMÍA"/>
    <s v="L.4.2. Mejorar el desarrollo de la gestión académica y de la gestión de la investigación de las instituciones educativas en función de sus objetivos misionales. "/>
    <s v="Responsable: Vicepresidencia de Investigación y Vicepresidencia Académica_x000a_Áreas usuarias de la Universidad: Vicepresidencia de Investigación y Vicepresidencia Académica"/>
    <s v="Áreas: Las 04 Escuelas Profesionales de la UNISCJSA. _x000a_Usuarios Beneficiarios: Docentes ordinarios y contratados de la UNISCJSA"/>
    <n v="60000"/>
    <x v="0"/>
    <x v="197"/>
    <s v=" CURSO 1: Investigación Formativa, CURSO 2: Redacción de artículos científicos, CURSO 3: Tratamiento estadístico (cualitativa y cuantitativo), CURSO 4: Publicación (sometimiento) del producto de investigación, CURSO 5: Gestión de la Investigación, CURSO 6"/>
    <s v="Curso"/>
    <n v="6"/>
    <n v="10000"/>
    <n v="6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01"/>
    <n v="60000"/>
  </r>
  <r>
    <s v="UNISCJSA"/>
    <s v="U.N. INTERCULTURAL DE LA SELVA CENTRAL JUAN SANTOS"/>
    <x v="21"/>
    <n v="178"/>
    <s v="Adquisición de libros para las cuatro escuelas profesionales"/>
    <s v=" Se realizará la adquisición de libros para las cuatro escuelas profesionales, a fin de implementar la bibliteca central en cada una de las sedes, a fin de mejorar la enseñanaza y la formación de los estudiantes. _x000a_"/>
    <s v="OP4. FORTALECER LA CALIDAD DE LAS INSTITUCIONES DE LA ESTP, EN EL EJERCICIO DE SU AUTONOMÍA"/>
    <s v="L.4.2. Mejorar el desarrollo de la gestión académica y de la gestión de la investigación de las instituciones educativas en función de sus objetivos misionales. "/>
    <s v="Responsable: Vicepresidencia Académica_x000a_Áreas usuarias de la Universidad: Escuelas Profesionales"/>
    <s v="Áreas: Docentes y estudiantes de las 04 escuelas profesionales._x000a_Usuarios beneficiarios: Docentes y alumnos de la UNISCJSA"/>
    <n v="93680"/>
    <x v="0"/>
    <x v="198"/>
    <s v=" Adquisición de libros para las cuatro escuelas profesionales: Ingeniería Civil, Ingeniería Ambiental, Educación Intercultural Bilingue y Administración y negocios Internacionales _x000a_"/>
    <s v="Libros"/>
    <n v="800"/>
    <n v="117.1"/>
    <n v="9368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1"/>
    <s v="2.6.61.21"/>
    <n v="93680"/>
  </r>
  <r>
    <s v="UNISCJSA"/>
    <s v="U.N. INTERCULTURAL DE LA SELVA CENTRAL JUAN SANTOS"/>
    <x v="21"/>
    <n v="179"/>
    <s v="Elaboración del Plan Director del campus universitarios de la UNISCJSA"/>
    <s v=" Lograr un diseño urbano arquitectónico de la ciudad universitaria en sus dos sedes y una filial de la UNISCJSA, para su crecimiento planificado y ordenado teniendo como elementos condicionantes a los proyectos de inversión existentes a la fecha, tales co"/>
    <s v="OP4. FORTALECER LA CALIDAD DE LAS INSTITUCIONES DE LA ESTP, EN EL EJERCICIO DE SU AUTONOMÍA"/>
    <s v="L.4.1. Fomentar la calidad de las instituciones de ESTP, orientada al cumplimiento de los objetivos y metas misionales, acorde al ámbito de acción institucional"/>
    <s v="Responsable: Unidad Ejecutora de Inversiones_x000a_Áreas usuarias de la Universidad: Escuelas profesionales."/>
    <s v="Áreas: Sedes y filialres_x000a_Usuarios beneficiarios: Docentes, estudiantes de pregrado y administrativos de la UNISCJSA."/>
    <n v="224000"/>
    <x v="0"/>
    <x v="199"/>
    <s v=" Contratación del servicio de consultoría para la elaboración del PLAN DIRECTOR 2021-2031 DE LOS CAMPUS UNIVERSITARIOS DE LA UNIVERSIDAD NACIONAL INTERCULTURAL DE LA SELVA CENTRAL JUAN SANTOS ATAHUALPA _x000a_"/>
    <s v="Estudio"/>
    <n v="1"/>
    <n v="224000"/>
    <n v="224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224000"/>
  </r>
  <r>
    <s v="UNASAM"/>
    <s v="U.N. SANTIAGO ANTUNEZ DE MAYOLO"/>
    <x v="19"/>
    <n v="180"/>
    <s v="Incremento de investigadores RENACIT"/>
    <s v=" La gestión y difusión de la investigación son tareas fundamentales de la Universidad La Unasam cuenta con 500 docentes aproximadamente entre ordinarios y contratados, sin embargo sólo 19 han calificado se investigadores RENACIT, por lo que es imprescindi"/>
    <s v="OP6. MOVILIZAR RECURSOS A LAS INSTITUCIONES DE LA ESTP PARA LA MEJORA DE LA CALIDAD Y EL DESARROLLO DE LA INVESTIGACIÓN E INNOVACIÓN"/>
    <s v="L.6.2. Fortalecer las capacidades para la captación de recursos en las instituciones de la ESTP. "/>
    <s v="Vicerrectorado de investigación y CCEAD_x000a__x000a_"/>
    <s v="500 docentes_x000a__x000a__x000a__x000a__x000a__x000a_"/>
    <n v="70000"/>
    <x v="0"/>
    <x v="200"/>
    <s v=" La gestión y difusión de la investigación son tareas fundamentales de la Universidad La Unasam cuenta con 500 docentes aproximadamente entre ordinarios y contratados, sin embargo sólo 19 han calificado se investigadores RENACIT, por lo que es imprescindi"/>
    <s v="unidad"/>
    <n v="10"/>
    <n v="2000"/>
    <n v="20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32"/>
    <n v="20000"/>
  </r>
  <r>
    <s v="UNASAM"/>
    <s v="U.N. SANTIAGO ANTUNEZ DE MAYOLO"/>
    <x v="19"/>
    <n v="180"/>
    <s v="Incremento de investigadores RENACIT"/>
    <s v=" La gestión y difusión de la investigación son tareas fundamentales de la Universidad La Unasam cuenta con 500 docentes aproximadamente entre ordinarios y contratados, sin embargo sólo 19 han calificado se investigadores RENACIT, por lo que es imprescindi"/>
    <s v="OP6. MOVILIZAR RECURSOS A LAS INSTITUCIONES DE LA ESTP PARA LA MEJORA DE LA CALIDAD Y EL DESARROLLO DE LA INVESTIGACIÓN E INNOVACIÓN"/>
    <s v="L.6.2. Fortalecer las capacidades para la captación de recursos en las instituciones de la ESTP. "/>
    <s v="Vicerrectorado de investigación y CCEAD_x000a__x000a_"/>
    <s v="500 docentes_x000a__x000a__x000a__x000a__x000a__x000a_"/>
    <n v="70000"/>
    <x v="0"/>
    <x v="201"/>
    <s v=" La gestión y difusión de la investigación son tareas fundamentales de la Universidad La Unasam cuenta con 500 docentes aproximadamente entre ordinarios y contratados, sin embargo sólo 19 han calificado se investigadores RENACIT, por lo que es imprescindi"/>
    <s v="unidad"/>
    <n v="10"/>
    <n v="2500"/>
    <n v="2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32"/>
    <n v="25000"/>
  </r>
  <r>
    <s v="UNASAM"/>
    <s v="U.N. SANTIAGO ANTUNEZ DE MAYOLO"/>
    <x v="19"/>
    <n v="180"/>
    <s v="Incremento de investigadores RENACIT"/>
    <s v=" La gestión y difusión de la investigación son tareas fundamentales de la Universidad La Unasam cuenta con 500 docentes aproximadamente entre ordinarios y contratados, sin embargo sólo 19 han calificado se investigadores RENACIT, por lo que es imprescindi"/>
    <s v="OP6. MOVILIZAR RECURSOS A LAS INSTITUCIONES DE LA ESTP PARA LA MEJORA DE LA CALIDAD Y EL DESARROLLO DE LA INVESTIGACIÓN E INNOVACIÓN"/>
    <s v="L.6.2. Fortalecer las capacidades para la captación de recursos en las instituciones de la ESTP. "/>
    <s v="Vicerrectorado de investigación y CCEAD_x000a__x000a_"/>
    <s v="500 docentes_x000a__x000a__x000a__x000a__x000a__x000a_"/>
    <n v="70000"/>
    <x v="0"/>
    <x v="202"/>
    <s v=" La gestión y difusión de la investigación son tareas fundamentales de la Universidad La Unasam cuenta con 500 docentes aproximadamente entre ordinarios y contratados, sin embargo sólo 19 han calificado se investigadores RENACIT, por lo que es imprescindi"/>
    <s v="unidad"/>
    <n v="10"/>
    <n v="2500"/>
    <n v="2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32"/>
    <n v="25000"/>
  </r>
  <r>
    <s v="UNASAM"/>
    <s v="U.N. SANTIAGO ANTUNEZ DE MAYOLO"/>
    <x v="19"/>
    <n v="181"/>
    <s v="Fortalecimiento de grupos de investigación"/>
    <s v=" Que los docentes RENACIT deben liderar grupos de investigación _x000a_"/>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Vicerrectorado académico y CCEAD_x000a_"/>
    <s v="500 docentes_x000a_5000 estudiantes"/>
    <n v="72500"/>
    <x v="0"/>
    <x v="203"/>
    <s v=" Que los docentes RENACIT deben liderar grupos de investigación _x000a_"/>
    <s v="unidad"/>
    <n v="4"/>
    <n v="15000"/>
    <n v="6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999"/>
    <n v="60000"/>
  </r>
  <r>
    <s v="UNASAM"/>
    <s v="U.N. SANTIAGO ANTUNEZ DE MAYOLO"/>
    <x v="19"/>
    <n v="181"/>
    <s v="Fortalecimiento de grupos de investigación"/>
    <s v=" Que los docentes RENACIT deben liderar grupos de investigación _x000a_"/>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Vicerrectorado académico y CCEAD_x000a_"/>
    <s v="500 docentes_x000a_5000 estudiantes"/>
    <n v="72500"/>
    <x v="0"/>
    <x v="204"/>
    <s v=" Que los docentes RENACIT deben liderar grupos de investigación _x000a_"/>
    <s v="unidad"/>
    <n v="1"/>
    <n v="12500"/>
    <n v="125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12500"/>
  </r>
  <r>
    <s v="UNASAM"/>
    <s v="U.N. SANTIAGO ANTUNEZ DE MAYOLO"/>
    <x v="19"/>
    <n v="182"/>
    <s v="Gobierno digital para el servicio académico"/>
    <s v=" Formulación del modelo de gobernanza digital académica de la UNASAM alineado al PEI 2017-2021 en el marco del gobierno digital (Ley 1412) y la ESTP. Formulación de la arquitectura tecnológica de cloud computing (modelo) de los servicios académicos que co"/>
    <s v="OP4. FORTALECER LA CALIDAD DE LAS INSTITUCIONES DE LA ESTP, EN EL EJERCICIO DE SU AUTONOMÍA"/>
    <s v="L.4.2. Mejorar el desarrollo de la gestión académica y de la gestión de la investigación de las instituciones educativas en función de sus objetivos misionales. "/>
    <s v="VRAC-OGE / Facultades, Direcciones de Escuelas Profesionales, Direcciones de Departamentos Académicos, Oficina de Calidad Universitaria."/>
    <s v="VRAC-OGE / Facultades, Direcciones de Escuelas Profesionales, Direcciones de Departamentos Académicos, Oficina de Calidad Universitaria."/>
    <n v="124650"/>
    <x v="0"/>
    <x v="205"/>
    <s v=" Formulación del modelo de gobernanza digital académica de la UNASAM alineado al PEI 2017-2021 en el marco del gobierno digital (Ley 1412) y la ESTP. Formulación de la arquitectura tecnológica de cloud computing (modelo) de los servicios académicos que co"/>
    <s v="Modelo"/>
    <n v="1"/>
    <n v="33800"/>
    <n v="338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33800"/>
  </r>
  <r>
    <s v="UNASAM"/>
    <s v="U.N. SANTIAGO ANTUNEZ DE MAYOLO"/>
    <x v="19"/>
    <n v="182"/>
    <s v="Gobierno digital para el servicio académico"/>
    <s v=" Formulación del modelo de gobernanza digital académica de la UNASAM alineado al PEI 2017-2021 en el marco del gobierno digital (Ley 1412) y la ESTP. Formulación de la arquitectura tecnológica de cloud computing (modelo) de los servicios académicos que co"/>
    <s v="OP4. FORTALECER LA CALIDAD DE LAS INSTITUCIONES DE LA ESTP, EN EL EJERCICIO DE SU AUTONOMÍA"/>
    <s v="L.4.2. Mejorar el desarrollo de la gestión académica y de la gestión de la investigación de las instituciones educativas en función de sus objetivos misionales. "/>
    <s v="VRAC-OGE / Facultades, Direcciones de Escuelas Profesionales, Direcciones de Departamentos Académicos, Oficina de Calidad Universitaria."/>
    <s v="VRAC-OGE / Facultades, Direcciones de Escuelas Profesionales, Direcciones de Departamentos Académicos, Oficina de Calidad Universitaria."/>
    <n v="124650"/>
    <x v="0"/>
    <x v="206"/>
    <s v=" Formulación del modelo de gobernanza digital académica de la UNASAM alineado al PEI 2017-2021 en el marco del gobierno digital (Ley 1412) y la ESTP. Formulación de la arquitectura tecnológica de cloud computing (modelo) de los servicios académicos que co"/>
    <s v="Base de datos "/>
    <n v="1"/>
    <n v="28100"/>
    <n v="281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28100"/>
  </r>
  <r>
    <s v="UNASAM"/>
    <s v="U.N. SANTIAGO ANTUNEZ DE MAYOLO"/>
    <x v="19"/>
    <n v="182"/>
    <s v="Gobierno digital para el servicio académico"/>
    <s v=" Formulación del modelo de gobernanza digital académica de la UNASAM alineado al PEI 2017-2021 en el marco del gobierno digital (Ley 1412) y la ESTP. Formulación de la arquitectura tecnológica de cloud computing (modelo) de los servicios académicos que co"/>
    <s v="OP4. FORTALECER LA CALIDAD DE LAS INSTITUCIONES DE LA ESTP, EN EL EJERCICIO DE SU AUTONOMÍA"/>
    <s v="L.4.2. Mejorar el desarrollo de la gestión académica y de la gestión de la investigación de las instituciones educativas en función de sus objetivos misionales. "/>
    <s v="VRAC-OGE / Facultades, Direcciones de Escuelas Profesionales, Direcciones de Departamentos Académicos, Oficina de Calidad Universitaria."/>
    <s v="VRAC-OGE / Facultades, Direcciones de Escuelas Profesionales, Direcciones de Departamentos Académicos, Oficina de Calidad Universitaria."/>
    <n v="124650"/>
    <x v="0"/>
    <x v="207"/>
    <s v=" Formulación del modelo de gobernanza digital académica de la UNASAM alineado al PEI 2017-2021 en el marco del gobierno digital (Ley 1412) y la ESTP. Formulación de la arquitectura tecnológica de cloud computing (modelo) de los servicios académicos que co"/>
    <s v="Proceso"/>
    <n v="2"/>
    <n v="15000"/>
    <n v="3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30000"/>
  </r>
  <r>
    <s v="UNASAM"/>
    <s v="U.N. SANTIAGO ANTUNEZ DE MAYOLO"/>
    <x v="19"/>
    <n v="182"/>
    <s v="Gobierno digital para el servicio académico"/>
    <s v=" Formulación del modelo de gobernanza digital académica de la UNASAM alineado al PEI 2017-2021 en el marco del gobierno digital (Ley 1412) y la ESTP. Formulación de la arquitectura tecnológica de cloud computing (modelo) de los servicios académicos que co"/>
    <s v="OP4. FORTALECER LA CALIDAD DE LAS INSTITUCIONES DE LA ESTP, EN EL EJERCICIO DE SU AUTONOMÍA"/>
    <s v="L.4.2. Mejorar el desarrollo de la gestión académica y de la gestión de la investigación de las instituciones educativas en función de sus objetivos misionales. "/>
    <s v="VRAC-OGE / Facultades, Direcciones de Escuelas Profesionales, Direcciones de Departamentos Académicos, Oficina de Calidad Universitaria."/>
    <s v="VRAC-OGE / Facultades, Direcciones de Escuelas Profesionales, Direcciones de Departamentos Académicos, Oficina de Calidad Universitaria."/>
    <n v="124650"/>
    <x v="0"/>
    <x v="208"/>
    <s v=" Formulación del modelo de gobernanza digital académica de la UNASAM alineado al PEI 2017-2021 en el marco del gobierno digital (Ley 1412) y la ESTP. Formulación de la arquitectura tecnológica de cloud computing (modelo) de los servicios académicos que co"/>
    <s v="Proceso"/>
    <n v="2"/>
    <n v="16375"/>
    <n v="3275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32750"/>
  </r>
  <r>
    <s v="UNASAM"/>
    <s v="U.N. SANTIAGO ANTUNEZ DE MAYOLO"/>
    <x v="19"/>
    <n v="183"/>
    <s v="Diseño y desarrollo de cursos virtualizados"/>
    <s v=" Fortalecimiento de las capacidades de los docentes universitarios, en la sinergia del conocimiento de las tecnologías digitales, con el conocimiento pedagógico y el conocimiento de contenidos para la sesión de clase, generando las bases del Docente 4.0 E"/>
    <s v="OP3. MEJORAR LA CALIDAD DEL DESEMPEÑO DE LOS DOCENTES DE LA ESTP"/>
    <s v="L.3.2. Fortalecer los procesos de formación continua y evaluación de los docentes de la ESTP."/>
    <s v="VRAC-OGE / Facultades, Direcciones de Escuelas Profesionales, Direcciones de Departamentos Académicos"/>
    <s v="Facultades, Direcciones de Escuelas Profesionales, Direcciones de Departamentos Académicos/ Decanos, Directores y Estudiantes"/>
    <n v="49750"/>
    <x v="0"/>
    <x v="209"/>
    <s v=" Fortalecimiento de las capacidades de los docentes universitarios, en la sinergia del conocimiento de las tecnologías digitales, con el conocimiento pedagógico y el conocimiento de contenidos para la sesión de clase, generando las bases del Docente 4.0 E"/>
    <s v="Docente"/>
    <n v="200"/>
    <n v="141"/>
    <n v="282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28200"/>
  </r>
  <r>
    <s v="UNASAM"/>
    <s v="U.N. SANTIAGO ANTUNEZ DE MAYOLO"/>
    <x v="19"/>
    <n v="183"/>
    <s v="Diseño y desarrollo de cursos virtualizados"/>
    <s v=" Fortalecimiento de las capacidades de los docentes universitarios, en la sinergia del conocimiento de las tecnologías digitales, con el conocimiento pedagógico y el conocimiento de contenidos para la sesión de clase, generando las bases del Docente 4.0 E"/>
    <s v="OP3. MEJORAR LA CALIDAD DEL DESEMPEÑO DE LOS DOCENTES DE LA ESTP"/>
    <s v="L.3.2. Fortalecer los procesos de formación continua y evaluación de los docentes de la ESTP."/>
    <s v="VRAC-OGE / Facultades, Direcciones de Escuelas Profesionales, Direcciones de Departamentos Académicos"/>
    <s v="Facultades, Direcciones de Escuelas Profesionales, Direcciones de Departamentos Académicos/ Decanos, Directores y Estudiantes"/>
    <n v="49750"/>
    <x v="0"/>
    <x v="210"/>
    <s v=" Fortalecimiento de las capacidades de los docentes universitarios, en la sinergia del conocimiento de las tecnologías digitales, con el conocimiento pedagógico y el conocimiento de contenidos para la sesión de clase, generando las bases del Docente 4.0 E"/>
    <s v="Docente"/>
    <n v="200"/>
    <n v="107.75"/>
    <n v="2155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21550"/>
  </r>
  <r>
    <s v="UNASAM"/>
    <s v="U.N. SANTIAGO ANTUNEZ DE MAYOLO"/>
    <x v="19"/>
    <n v="184"/>
    <s v="Gestión curricular"/>
    <s v=" Incremento de valor de los Planes Curricuares y su información, en el contexto de la nueva normalidad (Considerar el inicio del proceso de transformación digital) y la ESTP en el marco del gobierno electrónico. Relevancia y modelo académica de la extensi"/>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RAC-OGE / Facultades, Direcciones de Escuelas Profesionales, Direcciones de Departamentos Académicos"/>
    <s v="Facultades, Direcciones de Escuelas Profesionales, Direcciones de Departamentos Académicos/ Decanos, Directores y Estudiantes"/>
    <n v="40900"/>
    <x v="0"/>
    <x v="211"/>
    <s v=" Incremento de valor de los Planes Curricuares y su información, en el contexto de la nueva normalidad (Considerar el inicio del proceso de transformación digital) y la ESTP en el marco del gobierno electrónico. Relevancia y modelo académica de la extensi"/>
    <s v="Plan curricular"/>
    <n v="1"/>
    <n v="21200"/>
    <n v="212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21200"/>
  </r>
  <r>
    <s v="UNASAM"/>
    <s v="U.N. SANTIAGO ANTUNEZ DE MAYOLO"/>
    <x v="19"/>
    <n v="184"/>
    <s v="Gestión curricular"/>
    <s v=" Incremento de valor de los Planes Curricuares y su información, en el contexto de la nueva normalidad (Considerar el inicio del proceso de transformación digital) y la ESTP en el marco del gobierno electrónico. Relevancia y modelo académica de la extensi"/>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RAC-OGE / Facultades, Direcciones de Escuelas Profesionales, Direcciones de Departamentos Académicos"/>
    <s v="Facultades, Direcciones de Escuelas Profesionales, Direcciones de Departamentos Académicos/ Decanos, Directores y Estudiantes"/>
    <n v="40900"/>
    <x v="0"/>
    <x v="212"/>
    <s v=" Incremento de valor de los Planes Curricuares y su información, en el contexto de la nueva normalidad (Considerar el inicio del proceso de transformación digital) y la ESTP en el marco del gobierno electrónico. Relevancia y modelo académica de la extensi"/>
    <s v="Software"/>
    <n v="1"/>
    <n v="19700"/>
    <n v="197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398"/>
    <n v="19700"/>
  </r>
  <r>
    <s v="UNASAM"/>
    <s v="U.N. SANTIAGO ANTUNEZ DE MAYOLO"/>
    <x v="19"/>
    <n v="185"/>
    <s v="Gestión de la investigación de estudiantes y docentes"/>
    <s v=" Para mejorar la gestión académica y de la investigación, la universidad requiere promover la integridad académica, la evaluación en línea, y la retroalimentación efectiva, contribuyendo así a mejorar su calidad educativa y de investigación, tanto en el p"/>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 y de investigación_x000a_"/>
    <s v="7000 estudiantes, 2000 docentes_x000a_"/>
    <n v="90000"/>
    <x v="0"/>
    <x v="213"/>
    <s v=" Para mejorar la gestión académica y de la investigación, la universidad requiere promover la integridad académica, la evaluación en línea, y la retroalimentación efectiva, contribuyendo así a mejorar su calidad educativa y de investigación, tanto en el p"/>
    <s v="Software antiplagio "/>
    <n v="1"/>
    <n v="90000"/>
    <n v="9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13"/>
    <n v="90000"/>
  </r>
  <r>
    <s v="UNASAM"/>
    <s v="U.N. SANTIAGO ANTUNEZ DE MAYOLO"/>
    <x v="19"/>
    <n v="186"/>
    <s v="Fomento de prácticas pre profesionales"/>
    <s v=" Siendo necesario la realización de las practicas pre profesionales, es necesario la ampliación y fortalecimiento de nuevos convenios. Debido a la necesidad de llevar a la práctica los conocimientos teóricos y siendo requisito para la obtención de grado d"/>
    <s v="OP2. FORTALECER LA FORMACIÓN INTEGRAL DE LOS ESTUDIANTES DE LA ESTP, QUE RESPONDA A LOS CONTEXTOS SOCIALES,  CULTURALES Y PRODUCTIVOS"/>
    <s v="L.2.2. Implementar mecanismos de soporte para los estudiantes de la ESTP, que contribuyan a la permanencia y graduación oportuna. "/>
    <s v="Escuelas Profesionales"/>
    <s v="6380 estudiantes"/>
    <n v="66000"/>
    <x v="0"/>
    <x v="214"/>
    <s v=" Siendo necesario la realización de las practicas pre profesionales, es necesario la ampliación y fortalecimiento de nuevos convenios. Debido a la necesidad de llevar a la práctica los conocimientos teóricos y siendo requisito para la obtención de grado d"/>
    <s v="Actividad"/>
    <n v="11"/>
    <n v="6000"/>
    <n v="66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21"/>
    <n v="66000"/>
  </r>
  <r>
    <s v="UNASAM"/>
    <s v="U.N. SANTIAGO ANTUNEZ DE MAYOLO"/>
    <x v="19"/>
    <n v="187"/>
    <s v="Implementación de Biblioteca Virtual"/>
    <s v=" Fortalecer la formación integral de los estudiantes de la Educación Superior, que responda a los contextos sociales, culturales y productivos requiere de soporte bibliográfico, disponible en todo momento a través de dispositivos electrónicos que le permi"/>
    <s v="OP4. FORTALECER LA CALIDAD DE LAS INSTITUCIONES DE LA ESTP, EN EL EJERCICIO DE SU AUTONOMÍA"/>
    <s v="L.4.2. Mejorar el desarrollo de la gestión académica y de la gestión de la investigación de las instituciones educativas en función de sus objetivos misionales. "/>
    <s v="Escuelas Profesionales_x000a_"/>
    <s v="5000 estudiantes_x000a_"/>
    <n v="199000"/>
    <x v="0"/>
    <x v="215"/>
    <s v=" Fortalecer la formación integral de los estudiantes de la Educación Superior, que responda a los contextos sociales, culturales y productivos requiere de soporte bibliográfico, disponible en todo momento a través de dispositivos electrónicos que le permi"/>
    <s v="Global"/>
    <n v="1"/>
    <n v="199000"/>
    <n v="199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398"/>
    <n v="199000"/>
  </r>
  <r>
    <s v="UNASAM"/>
    <s v="U.N. SANTIAGO ANTUNEZ DE MAYOLO"/>
    <x v="19"/>
    <n v="188"/>
    <s v="Diagnostico y monitoreo de salud física y mental"/>
    <s v=" Formulación de un modelo de monitoreo y desarrollo de estrategias que contribuyan el fortalecimiento de la salud física de la comunidad universitaria. Formulación de un modelo de monitoreo y desarrollo de actividades de prevención y promoción de la salud"/>
    <s v="OP2. FORTALECER LA FORMACIÓN INTEGRAL DE LOS ESTUDIANTES DE LA ESTP, QUE RESPONDA A LOS CONTEXTOS SOCIALES,  CULTURALES Y PRODUCTIVOS"/>
    <s v="L.2.2. Implementar mecanismos de soporte para los estudiantes de la ESTP, que contribuyan a la permanencia y graduación oportuna. "/>
    <s v="VRAC-DBU / Facultades, Estudios generales, Direcciones de escuela, Direcciones de departamento_x000a_"/>
    <s v="Facultades, Estudios generales, Direcciones de escuela, Direcciones de departamento_x000a_"/>
    <n v="164000"/>
    <x v="0"/>
    <x v="216"/>
    <s v=" Formulación de un modelo de monitoreo y desarrollo de estrategias que contribuyan el fortalecimiento de la salud física de la comunidad universitaria. Formulación de un modelo de monitoreo y desarrollo de actividades de prevención y promoción de la salud"/>
    <s v="Modelo de monitoreo"/>
    <n v="4"/>
    <n v="23000"/>
    <n v="92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0"/>
    <s v="2.3.27.21"/>
    <n v="92000"/>
  </r>
  <r>
    <s v="UNASAM"/>
    <s v="U.N. SANTIAGO ANTUNEZ DE MAYOLO"/>
    <x v="19"/>
    <n v="188"/>
    <s v="Diagnostico y monitoreo de salud física y mental"/>
    <s v=" Formulación de un modelo de monitoreo y desarrollo de estrategias que contribuyan el fortalecimiento de la salud física de la comunidad universitaria. Formulación de un modelo de monitoreo y desarrollo de actividades de prevención y promoción de la salud"/>
    <s v="OP2. FORTALECER LA FORMACIÓN INTEGRAL DE LOS ESTUDIANTES DE LA ESTP, QUE RESPONDA A LOS CONTEXTOS SOCIALES,  CULTURALES Y PRODUCTIVOS"/>
    <s v="L.2.2. Implementar mecanismos de soporte para los estudiantes de la ESTP, que contribuyan a la permanencia y graduación oportuna. "/>
    <s v="VRAC-DBU / Facultades, Estudios generales, Direcciones de escuela, Direcciones de departamento_x000a_"/>
    <s v="Facultades, Estudios generales, Direcciones de escuela, Direcciones de departamento_x000a_"/>
    <n v="164000"/>
    <x v="0"/>
    <x v="217"/>
    <s v=" Formulación de un modelo de monitoreo y desarrollo de estrategias que contribuyan el fortalecimiento de la salud física de la comunidad universitaria. Formulación de un modelo de monitoreo y desarrollo de actividades de prevención y promoción de la salud"/>
    <s v="Modelo de monitoreo"/>
    <n v="3"/>
    <n v="24000"/>
    <n v="72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0"/>
    <s v="2.3.27.21"/>
    <n v="72000"/>
  </r>
  <r>
    <s v="UNIA"/>
    <s v="U.N. INTERCULTURAL DE LA AMAZONIA"/>
    <x v="22"/>
    <n v="189"/>
    <s v="Mantenimiento del Pabellón II DE LA UNIA"/>
    <s v="&quot;Comprende la ejecución de trabajos de mantenimiento con el propósito de cumplir con los requerimientos técnicos que permitirá contar con la infraestructura en óptimas condiciones de los ambientes de las aulas del tercer piso  para brindar un adecuado ser"/>
    <s v="OP4. FORTALECER LA CALIDAD DE LAS INSTITUCIONES DE LA ESTP, EN EL EJERCICIO DE SU AUTONOMÍA"/>
    <s v="L.4.1. Fomentar la calidad de las instituciones de ESTP, orientada al cumplimiento de los objetivos y metas misionales, acorde al ámbito de acción institucional"/>
    <s v="UNIDAD DE SERVICIOS GENERALES"/>
    <s v="Alumnos y Docentes de las Facultad de Ingeniería Agroindustrial_x000a_"/>
    <n v="202296.95999999999"/>
    <x v="0"/>
    <x v="218"/>
    <s v="El mantenimiento consiste en :  TRABAJOS PRELIMINARES_x000a_Se realizará la limpieza general de todas las aulas del tercer piso, desmontaje de cobertura metálica, cielo raso, accesorios de sanitarios, canaletas de Zinc D=6? y eliminación de desmontaje: mantenim"/>
    <s v="obra"/>
    <n v="1"/>
    <n v="202296.95999999999"/>
    <n v="202296.9599999999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2296.95999999999"/>
  </r>
  <r>
    <s v="UNIA"/>
    <s v="U.N. INTERCULTURAL DE LA AMAZONIA"/>
    <x v="22"/>
    <n v="190"/>
    <s v="MANTENIMIENTO DEL COMEDOR UNIVERSITARIO "/>
    <s v=" LA Importancia del mantenimiento de estos ambientes radica, en que es una infraestructura que brinda la atención alimenticia a mas de 850 alumnos, de los cuales 380 albergados y el restos alumnos en general, estos ambientes son de usos exclusivo de los e"/>
    <s v="OP2. FORTALECER LA FORMACIÓN INTEGRAL DE LOS ESTUDIANTES DE LA ESTP, QUE RESPONDA A LOS CONTEXTOS SOCIALES,  CULTURALES Y PRODUCTIVOS"/>
    <s v="L.2.2. Implementar mecanismos de soporte para los estudiantes de la ESTP, que contribuyan a la permanencia y graduación oportuna. "/>
    <s v="Unidad de Servicios generales"/>
    <s v="Estudiantes de la Universidad Nacional Intercultural de la Amazonia"/>
    <n v="99001.37"/>
    <x v="0"/>
    <x v="219"/>
    <s v=" MANTENIMIENTO  DE ARQUITECTURA, .MANTENIMIENTO DEL SISTEMAS ELECTRICOS, SISTEMA SANITARIO, MANTENIMIENTO DE CERRAJERIA, MANTENIMIENTO DE PISOS, MANTENIMIENTO DE PINTURA INTERIOR Y EXTERIOR"/>
    <s v="obra"/>
    <n v="1"/>
    <n v="99001.37"/>
    <n v="99001.3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99001.37"/>
  </r>
  <r>
    <s v="UNIA"/>
    <s v="U.N. INTERCULTURAL DE LA AMAZONIA"/>
    <x v="22"/>
    <n v="191"/>
    <s v="MANTENIMIENTO DE LA RED PRIMARIA "/>
    <s v="está enfocado a la gestión universitaria para consolidar el licenciamiento. El presente mantenimiento no implica el cambio o reposición de equipos de alta  gama u  cambios de transformadores y/o Sub estaciones y  modificación del sistema eléctrico , solo "/>
    <s v="OP4. FORTALECER LA CALIDAD DE LAS INSTITUCIONES DE LA ESTP, EN EL EJERCICIO DE SU AUTONOMÍA"/>
    <s v="L.4.1. Fomentar la calidad de las instituciones de ESTP, orientada al cumplimiento de los objetivos y metas misionales, acorde al ámbito de acción institucional"/>
    <s v="Unidad de Servicios Generales"/>
    <s v="Personal Administrativo, Docentes y alumnos de la Universidad Nacional Intercultural de la Amazonia_x000a_"/>
    <n v="196503.17"/>
    <x v="0"/>
    <x v="220"/>
    <s v="Se realizará trabajos manuales y se realizará el mantenimiento de la Red Aérea de Red Primaria 10 KV  se encuentra deteriorada y se procederá a la  instalación del cable revestido  de media tensión así mismo el mantenimiento de todo el sistema el cual con"/>
    <s v="obra"/>
    <n v="1"/>
    <n v="196503.17"/>
    <n v="196503.1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96503.17"/>
  </r>
  <r>
    <s v="UNAS"/>
    <s v="U.N. AGRARIA DE LA SELVA"/>
    <x v="23"/>
    <n v="192"/>
    <s v="Programa de implementación de la Incubadora institucional de la UNAS"/>
    <s v="  Es necesario que se implemente la Incubadora institucional de la UNAS, para poder apalancar fondos nacionales e internacionales, así poder gestionar adecuadamente el desarrollo del potencial emprendedor de los estudiantes, y canalizar una mejor vincula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Innovación, Desarrollo y Transferencia Tecnológica _x000a_"/>
    <s v="Comunidad Universitaria (Estudiantes, docentes y administrativos) de la UNAS_x000a_"/>
    <n v="32000"/>
    <x v="0"/>
    <x v="221"/>
    <s v="  Es necesario que se implemente la Incubadora institucional de la UNAS, para poder apalancar fondos nacionales e internacionales, así poder gestionar adecuadamente el desarrollo del potencial emprendedor de los estudiantes, y canalizar una mejor vinculac"/>
    <s v="GLOBAL"/>
    <n v="1"/>
    <n v="32000"/>
    <n v="32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
    <n v="32000"/>
  </r>
  <r>
    <s v="UNAS"/>
    <s v="U.N. AGRARIA DE LA SELVA"/>
    <x v="23"/>
    <n v="193"/>
    <s v="Programa de Iniciación Científica para los estudiantes"/>
    <s v=" Es necesario implementar estrategias con los estudiantes para impulsar la investigación en nuestra universidad, con el fin de desarrollar capacidades al mas alto nivel cognitivo, que permita  lograr con éxito los procesos I+D+i en el proceso de formación"/>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Innovación, Desarrollo y Transferencia Tecnológica _x000a_"/>
    <s v="Comunidad Universitaria (Estudiantes, docentes y administrativos) de la UNAS_x000a_"/>
    <n v="32000"/>
    <x v="0"/>
    <x v="222"/>
    <s v=" Es necesario implementar estrategias con los estudiantes para impulsar la investigación en nuestra universidad, con el fin de desarrollar capacidades al mas alto nivel cognitivo, que permita  lograr con éxito los procesos I+D+i en el proceso de formación"/>
    <s v="GLOBAL"/>
    <n v="1"/>
    <n v="32000"/>
    <n v="32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2"/>
    <s v="2.5.3.1.1.1"/>
    <n v="32000"/>
  </r>
  <r>
    <s v="UNAS"/>
    <s v="U.N. AGRARIA DE LA SELVA"/>
    <x v="23"/>
    <n v="194"/>
    <s v="Programa integral de bienestar y asistencia social para los estudiantes de la UNAS."/>
    <s v="  En este contexto que nos encontramos es necesario un programa integral de bienestar y asistencia social para los estudiantes de la UNAS, donde se apoyara psicológicamente y psicopedagógicamente a la corporación universitaria. _x000a_"/>
    <s v="OP2. FORTALECER LA FORMACIÓN INTEGRAL DE LOS ESTUDIANTES DE LA ESTP, QUE RESPONDA A LOS CONTEXTOS SOCIALES,  CULTURALES Y PRODUCTIVOS"/>
    <s v="L.2.2. Implementar mecanismos de soporte para los estudiantes de la ESTP, que contribuyan a la permanencia y graduación oportuna. "/>
    <s v="Dirección de Bienestar Universitario - Área de Psicopedagogía_x000a_"/>
    <s v="Corporación Universitaria (Estudiantes y docentes) de la UNAS_x000a_"/>
    <n v="56000"/>
    <x v="0"/>
    <x v="223"/>
    <s v="  En este contexto que nos encontramos es necesario un programa integral de bienestar y asistencia social para los estudiantes de la UNAS, donde se apoyara psicológicamente y psicopedagógicamente a la corporación universitaria. _x000a_"/>
    <s v="GLOBAL"/>
    <n v="1"/>
    <n v="56000"/>
    <n v="56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0"/>
    <s v="2.3.27.11"/>
    <n v="56000"/>
  </r>
  <r>
    <s v="UNAS"/>
    <s v="U.N. AGRARIA DE LA SELVA"/>
    <x v="23"/>
    <n v="195"/>
    <s v="Programa de mantenimiento, reparación, calibración y limpieza de equipos topográficos del Laboratorio de Topografía de la Facultad de Agronomía"/>
    <s v="  Es necesario realizar el mantenimiento, reparación, calibración y limpieza de equipos topográficos del Laboratorio de Topografía de la Facultad de Agronomía, lo cuales fueron comprados con el financiamiento realizado por el MINEDU. Esta acción esta alin"/>
    <s v="OP4. FORTALECER LA CALIDAD DE LAS INSTITUCIONES DE LA ESTP, EN EL EJERCICIO DE SU AUTONOMÍA"/>
    <s v="L.4.1. Fomentar la calidad de las instituciones de ESTP, orientada al cumplimiento de los objetivos y metas misionales, acorde al ámbito de acción institucional"/>
    <s v="Gabinete de Topografía (multiuso) _x000a_"/>
    <s v="Corporación Universitaria (Estudiantes y docentes) de la Facultad de Agronomía de la UNAS_x000a_"/>
    <n v="172775"/>
    <x v="0"/>
    <x v="224"/>
    <s v="  Es necesario realizar el mantenimiento, reparación, calibración y limpieza de equipos topográficos del Laboratorio de Topografía de la Facultad de Agronomía, lo cuales fueron comprados con el financiamiento realizado por el MINEDU. Esta acción esta alin"/>
    <s v="GLOBAL"/>
    <n v="1"/>
    <n v="172775"/>
    <n v="17277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172775"/>
  </r>
  <r>
    <s v="UNAS"/>
    <s v="U.N. AGRARIA DE LA SELVA"/>
    <x v="23"/>
    <n v="196"/>
    <s v="Sistema de seguimiento y empleabilidad de los egresados de la UNAS_x000a_"/>
    <s v="  Esto es necesario ya que es un requerimiento de información sobre el licenciamiento a la SUNEDU, para ello se implementara un software. Esta acción esta alineada a la C.B.C.: 7, componente: 1 y el indicador: 52 del modelo de licenciamiento institucional"/>
    <s v="OP4. FORTALECER LA CALIDAD DE LAS INSTITUCIONES DE LA ESTP, EN EL EJERCICIO DE SU AUTONOMÍA"/>
    <s v="L.4.3. Fortalecer los sistemas de información de las instituciones educativas de la ESTP, en el marco de la mejora continua y la rendición de cuentas"/>
    <s v="Oficina de Calidad Universitaria_x000a_"/>
    <s v="Egresados de la UNAS_x000a_"/>
    <n v="34400"/>
    <x v="0"/>
    <x v="225"/>
    <s v="  Esto es necesario ya que es un requerimiento de información sobre el licenciamiento a la SUNEDU, para ello se implementara un software. Esta acción esta alineada a la C.B.C.: 7, componente: 1 y el indicador: 52 del modelo de licenciamiento institucional"/>
    <s v="GLOBAL"/>
    <n v="1"/>
    <n v="34400"/>
    <n v="344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4400"/>
  </r>
  <r>
    <s v="UNAS"/>
    <s v="U.N. AGRARIA DE LA SELVA"/>
    <x v="23"/>
    <n v="197"/>
    <s v="Sistema de apoyo en la gestión de la Investigación de la UNAS_x000a_"/>
    <s v="  Es necesario para facilitar el registro y seguimiento de los proyectos, informes de investigación y artículos científicos de docentes, tesistas de pregrado y posgrado de las unidades de investigación de las Facultades de la UNAS. Esta acción esta alinea"/>
    <s v="OP4. FORTALECER LA CALIDAD DE LAS INSTITUCIONES DE LA ESTP, EN EL EJERCICIO DE SU AUTONOMÍA"/>
    <s v="L.4.3. Fortalecer los sistemas de información de las instituciones educativas de la ESTP, en el marco de la mejora continua y la rendición de cuentas"/>
    <s v="Dirección de Gestión de Investigación_x000a_"/>
    <s v="Comunidad Universitaria (Estudiantes, docentes y administrativos) de la UNAS_x000a_"/>
    <n v="25000"/>
    <x v="0"/>
    <x v="226"/>
    <s v="  Es necesario para facilitar el registro y seguimiento de los proyectos, informes de investigación y artículos científicos de docentes, tesistas de pregrado y posgrado de las unidades de investigación de las Facultades de la UNAS. Esta acción esta alinea"/>
    <s v="GLOBAL"/>
    <n v="1"/>
    <n v="25000"/>
    <n v="2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25000"/>
  </r>
  <r>
    <s v="UNAS"/>
    <s v="U.N. AGRARIA DE LA SELVA"/>
    <x v="23"/>
    <n v="198"/>
    <s v="Programa de reparación y mantenimiento de vehículos para un adecuada prestación de los Servicios Educacionales Complementarios_x000a_"/>
    <s v="  Es necesario y urgente el programa de reparación y mantenimiento de vehículos para un adecuada prestación de los Servicios Educacionales Complementarios, será para los vehículos que prestan el servicio de traslado a los estudiantes para las practicas ac"/>
    <s v="OP4. FORTALECER LA CALIDAD DE LAS INSTITUCIONES DE LA ESTP, EN EL EJERCICIO DE SU AUTONOMÍA"/>
    <s v="L.4.1. Fomentar la calidad de las instituciones de ESTP, orientada al cumplimiento de los objetivos y metas misionales, acorde al ámbito de acción institucional"/>
    <s v="Dirección General de  Administración - Transporte Universitario_x000a_"/>
    <s v="Corporación Universitaria (Estudiantes y docentes) de la UNAS_x000a_"/>
    <n v="150000"/>
    <x v="0"/>
    <x v="227"/>
    <s v="  Es necesario y urgente el programa de reparación y mantenimiento de vehículos para un adecuada prestación de los Servicios Educacionales Complementarios, será para los vehículos que prestan el servicio de traslado a los estudiantes para las practicas ac"/>
    <s v="GLOBAL"/>
    <n v="1"/>
    <n v="150000"/>
    <n v="150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4.51"/>
    <n v="150000"/>
  </r>
  <r>
    <s v="UNAS"/>
    <s v="U.N. AGRARIA DE LA SELVA"/>
    <x v="23"/>
    <n v="199"/>
    <s v="Actualización de los currículos por competencias, actualizadas e implementadas de las Escuelas Profesionales de pregrado_x000a__x000a_"/>
    <s v="  Es necesario el programa de currículos por competencias, actualizadas e implementadas de las Escuelas Profesionales para los estudiantes de pregrado Esta acción esta alineada a la C.B.C.: 1, componente: 2 y el indicador: 2 del modelo de licenciamiento i"/>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 Académico - Escuelas Profesionales_x000a_"/>
    <s v="Corporación Universitaria (Estudiantes y docentes) de la UNAS_x000a_"/>
    <n v="150000"/>
    <x v="0"/>
    <x v="228"/>
    <s v="  Es necesario el programa de currículos por competencias, actualizadas e implementadas de las Escuelas Profesionales para los estudiantes de pregrado Esta acción esta alineada a la C.B.C.: 1, componente: 2 y el indicador: 2 del modelo de licenciamiento i"/>
    <s v="GLOBAL"/>
    <n v="1"/>
    <n v="150000"/>
    <n v="15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50000"/>
  </r>
  <r>
    <s v="UNAS"/>
    <s v="U.N. AGRARIA DE LA SELVA"/>
    <x v="23"/>
    <n v="200"/>
    <s v="Implementación del Sistema de Gestión de Calidad con enfoque de procesos para la UNAS._x000a_"/>
    <s v="  Se desea realizar el diseño del sistema de gestión de la calidad el cual implica el mapa de procesos, manual de procesos y procedimientos, políticas de calidad, objetivos de calidad. Esta acción esta alineada a la C.B.C.: 1, componente: 6 y el indicador"/>
    <s v="OP4. FORTALECER LA CALIDAD DE LAS INSTITUCIONES DE LA ESTP, EN EL EJERCICIO DE SU AUTONOMÍA"/>
    <s v="L.4.1. Fomentar la calidad de las instituciones de ESTP, orientada al cumplimiento de los objetivos y metas misionales, acorde al ámbito de acción institucional"/>
    <s v="Oficina de Calidad Universitaria_x000a_"/>
    <s v="Comunidad Universitaria (Estudiantes, docentes y administrativos) de la UNAS_x000a_"/>
    <n v="56000"/>
    <x v="0"/>
    <x v="229"/>
    <s v="  Se desea realizar el diseño del sistema de gestión de la calidad el cual implica el mapa de procesos, manual de procesos y procedimientos, políticas de calidad, objetivos de calidad. Esta acción esta alineada a la C.B.C.: 1, componente: 6 y el indicador"/>
    <s v="GLOBAL"/>
    <n v="1"/>
    <n v="56000"/>
    <n v="56000"/>
    <s v="22. EDUCACION"/>
    <s v="048. EDUCACION SUPERIOR"/>
    <s v="0109. EDUCACIÓN SUPERIOR UNIVERSITARIA"/>
    <x v="2"/>
    <s v="3999999. SIN PRODUCTO"/>
    <s v="5000669. DESARROLLO DE LA EDUCACION UNIVERSITARIA"/>
    <s v="ACCIONES FINANCIADAS EN EL MARCO DE LA HERRAMIENTA DE INCENTIVOS PARA UNIVERSIDADES PÚBLICAS"/>
    <s v="ACCIONES FINANCIADAS EN EL MARCO DE LA HERRAMIENTA DE INCENTIVOS PARA UNIVERSIDADES PÚBLICAS"/>
    <x v="0"/>
    <s v="2.3.27.11"/>
    <n v="56000"/>
  </r>
  <r>
    <s v="UNAS"/>
    <s v="U.N. AGRARIA DE LA SELVA"/>
    <x v="23"/>
    <n v="201"/>
    <s v="Implementación del software de gestión institucional_x000a__x000a_"/>
    <s v="  Bajo este contexto que nos encontramos, se puede notar la importancia de la digitalización para lo cual la UNAS desarrollara un software informático de gestión institucional que realice control de los tramites documentarios internos y externos de mesa d"/>
    <s v="OP4. FORTALECER LA CALIDAD DE LAS INSTITUCIONES DE LA ESTP, EN EL EJERCICIO DE SU AUTONOMÍA"/>
    <s v="L.4.3. Fortalecer los sistemas de información de las instituciones educativas de la ESTP, en el marco de la mejora continua y la rendición de cuentas"/>
    <s v="Oficina de Tecnología de la Información y Comunicación - OTIC_x000a_"/>
    <s v="Comunidad Universitaria (Estudiantes, docentes y administrativos) de la UNAS_x000a_"/>
    <n v="70000"/>
    <x v="0"/>
    <x v="230"/>
    <s v="  Bajo este contexto que nos encontramos, se puede notar la importancia de la digitalización para lo cual la UNAS desarrollara un software informático de gestión institucional que realice control de los tramites documentarios internos y externos de mesa d"/>
    <s v="GLOBAL"/>
    <n v="1"/>
    <n v="70000"/>
    <n v="7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0000"/>
  </r>
  <r>
    <s v="UNAS"/>
    <s v="U.N. AGRARIA DE LA SELVA"/>
    <x v="23"/>
    <n v="202"/>
    <s v="Programa de fortalecimiento de capacidades en metodología para la enseñanza, aprendizaje y en investigación científica y tecnológica para los docentes universitarios._x000a_"/>
    <s v="  Se fortalecerá las capacidades de los docentes en metodología para la enseñanza, aprendizaje y en investigación científica y tecnológica. Esta acción esta alineada a la C.B.C.: 5, componente: 3 y el indicador: 42 del modelo de licenciamiento institucion"/>
    <s v="OP3. MEJORAR LA CALIDAD DEL DESEMPEÑO DE LOS DOCENTES DE LA ESTP"/>
    <s v="L.3.2. Fortalecer los procesos de formación continua y evaluación de los docentes de la ESTP."/>
    <s v="Vicerrector Académico y Vicerrector de Investigación_x000a_"/>
    <s v="Docentes de la UNAS_x000a_"/>
    <n v="18000"/>
    <x v="0"/>
    <x v="231"/>
    <s v="  Se fortalecerá las capacidades de los docentes en metodología para la enseñanza, aprendizaje y en investigación científica y tecnológica. Esta acción esta alineada a la C.B.C.: 5, componente: 3 y el indicador: 42 del modelo de licenciamiento institucion"/>
    <s v="GLOBAL"/>
    <n v="1"/>
    <n v="18000"/>
    <n v="18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18000"/>
  </r>
  <r>
    <s v="UNAS"/>
    <s v="U.N. AGRARIA DE LA SELVA"/>
    <x v="23"/>
    <n v="204"/>
    <s v="Programa de mejora de la gestión estratégica institucional de la UNAS para garantizar una gestión por resultados, eficiente y eficaz._x000a_"/>
    <s v="  Es necesario garantizar la ejecución al 97% de las inversiones y actividades, para lo cual es necesario coordinar, gestionar acciones, monitorear y reportar los avances de la ejecución para fortalecer el impulso del mismo, con el fin de garantizar una g"/>
    <s v="OP4. FORTALECER LA CALIDAD DE LAS INSTITUCIONES DE LA ESTP, EN EL EJERCICIO DE SU AUTONOMÍA"/>
    <s v="L.4.1. Fomentar la calidad de las instituciones de ESTP, orientada al cumplimiento de los objetivos y metas misionales, acorde al ámbito de acción institucional"/>
    <s v="Dirección General de  Administración _x000a_"/>
    <s v="Comunidad Universitaria (Estudiantes, docentes y administrativos) de la UNAS_x000a_"/>
    <n v="136000"/>
    <x v="0"/>
    <x v="232"/>
    <s v="  Es necesario garantizar la ejecución al 97% de las inversiones y actividades, para lo cual es necesario coordinar, gestionar acciones, monitorear y reportar los avances de la ejecución para fortalecer el impulso del mismo, con el fin de garantizar una g"/>
    <s v="GLOBAL"/>
    <n v="1"/>
    <n v="136000"/>
    <n v="136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
    <n v="136000"/>
  </r>
  <r>
    <s v="UNAS"/>
    <s v="U.N. AGRARIA DE LA SELVA"/>
    <x v="23"/>
    <n v="205"/>
    <s v="Programa de implementación, mantenimiento y reparación de equipos del Laboratorio de Planta Piloto de Frutas y Hortalizas, de Ingeniería de Alimentos, de Secado de Alimentos y de Canes de la Facultad de Ingeniería en Industrias Alimentarias."/>
    <s v="  Es necesario realizar la implementación, mantenimiento y reparación de equipos del Laboratorio de Planta Piloto de Frutas y Hortalizas, de Ingeniería de Alimentos, de Secado de Alimentos y de Canes de la Facultad de Ingeniería en Industrias Alimentarias"/>
    <s v="OP4. FORTALECER LA CALIDAD DE LAS INSTITUCIONES DE LA ESTP, EN EL EJERCICIO DE SU AUTONOMÍA"/>
    <s v="L.4.1. Fomentar la calidad de las instituciones de ESTP, orientada al cumplimiento de los objetivos y metas misionales, acorde al ámbito de acción institucional"/>
    <s v="Director de la Escuela Profesional de Ingeniería en Industrias Alimentarias_x000a_"/>
    <s v="Corporación Universitaria (Estudiantes y docentes) de la Facultad de Ingeniería en Industrias Alimentarias de la UNAS_x000a_"/>
    <n v="51700"/>
    <x v="0"/>
    <x v="233"/>
    <s v="  Es necesario realizar la implementación, mantenimiento y reparación de equipos del Laboratorio de Planta Piloto de Frutas y Hortalizas, de Ingeniería de Alimentos, de Secado de Alimentos y de Canes de la Facultad de Ingeniería en Industrias Alimentarias"/>
    <s v="GLOBAL"/>
    <n v="1"/>
    <n v="51700"/>
    <n v="517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51700"/>
  </r>
  <r>
    <s v="UNP"/>
    <s v="U.N. DE PIURA"/>
    <x v="24"/>
    <n v="209"/>
    <s v="SERVICIO DE CAPACITACION DOCENTE"/>
    <s v=" FOMENTAR LA MEJORA DE LA CALIDAD ACADEMICA Y DE INVESTIGACION DE LOS DOCENTES _x000a_"/>
    <s v="OP3. MEJORAR LA CALIDAD DEL DESEMPEÑO DE LOS DOCENTES DE LA ESTP"/>
    <s v="L.3.2. Fortalecer los procesos de formación continua y evaluación de los docentes de la ESTP."/>
    <s v="VICERRECTORADO ACADEMICO"/>
    <s v="DOCENTES DE LAS FACULTADES"/>
    <n v="60000"/>
    <x v="0"/>
    <x v="234"/>
    <s v=" FOMENTAR LA MEJORA DE LA CALIDAD ACADEMICA Y DE INVESTIGACION DE LOS DOCENTES _x000a_"/>
    <s v="SERVICIO"/>
    <n v="1"/>
    <n v="30000"/>
    <n v="3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30000"/>
  </r>
  <r>
    <s v="UNP"/>
    <s v="U.N. DE PIURA"/>
    <x v="24"/>
    <n v="209"/>
    <s v="SERVICIO DE CAPACITACION DOCENTE"/>
    <s v=" FOMENTAR LA MEJORA DE LA CALIDAD ACADEMICA Y DE INVESTIGACION DE LOS DOCENTES _x000a_"/>
    <s v="OP3. MEJORAR LA CALIDAD DEL DESEMPEÑO DE LOS DOCENTES DE LA ESTP"/>
    <s v="L.3.2. Fortalecer los procesos de formación continua y evaluación de los docentes de la ESTP."/>
    <s v="VICERRECTORADO ACADEMICO"/>
    <s v="DOCENTES DE LAS FACULTADES"/>
    <n v="60000"/>
    <x v="0"/>
    <x v="235"/>
    <s v=" FOMENTAR LA MEJORA DE LA CALIDAD ACADEMICA Y DE INVESTIGACION DE LOS DOCENTES _x000a_"/>
    <s v="SERVICIO"/>
    <n v="1"/>
    <n v="10000"/>
    <n v="1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10000"/>
  </r>
  <r>
    <s v="UNP"/>
    <s v="U.N. DE PIURA"/>
    <x v="24"/>
    <n v="209"/>
    <s v="SERVICIO DE CAPACITACION DOCENTE"/>
    <s v=" FOMENTAR LA MEJORA DE LA CALIDAD ACADEMICA Y DE INVESTIGACION DE LOS DOCENTES _x000a_"/>
    <s v="OP3. MEJORAR LA CALIDAD DEL DESEMPEÑO DE LOS DOCENTES DE LA ESTP"/>
    <s v="L.3.2. Fortalecer los procesos de formación continua y evaluación de los docentes de la ESTP."/>
    <s v="VICERRECTORADO ACADEMICO"/>
    <s v="DOCENTES DE LAS FACULTADES"/>
    <n v="60000"/>
    <x v="0"/>
    <x v="236"/>
    <s v=" FOMENTAR LA MEJORA DE LA CALIDAD ACADEMICA Y DE INVESTIGACION DE LOS DOCENTES _x000a_"/>
    <s v="SERVICIO"/>
    <n v="1"/>
    <n v="20000"/>
    <n v="2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20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37"/>
    <s v=" No es una IOARR, puede realizarse a través de Actividad _x000a_"/>
    <s v="SERVICIO"/>
    <n v="1"/>
    <n v="29114.14"/>
    <n v="29114.1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114.14"/>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38"/>
    <s v=" FOMENTAR LA MEJORA Y EL MANTENER DE MANERA ADECUADA LOS AMBIENTES Y EQYIPOS EXISTENTES EN EL CAMPUS _x000a_"/>
    <s v="SERVICIO"/>
    <n v="1"/>
    <n v="29932.05"/>
    <n v="29932.0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932.05"/>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39"/>
    <s v=" FOMENTAR LA MEJORA Y EL MANTENER DE MANERA ADECUADA LOS AMBIENTES Y EQYIPOS EXISTENTES EN EL CAMPUS _x000a_"/>
    <s v="SERVICIO"/>
    <n v="1"/>
    <n v="29800"/>
    <n v="29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8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0"/>
    <s v=" FOMENTAR LA MEJORA Y EL MANTENER DE MANERA ADECUADA LOS AMBIENTES Y EQYIPOS EXISTENTES EN EL CAMPUS _x000a_"/>
    <s v="SERVICIO"/>
    <n v="1"/>
    <n v="29800"/>
    <n v="29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8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1"/>
    <s v=" FOMENTAR LA MEJORA Y EL MANTENER DE MANERA ADECUADA LOS AMBIENTES Y EQYIPOS EXISTENTES EN EL CAMPUS _x000a_"/>
    <s v="SERVICIO"/>
    <n v="1"/>
    <n v="130000"/>
    <n v="13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30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2"/>
    <s v=" FOMENTAR LA MEJORA Y EL MANTENER DE MANERA ADECUADA LOS AMBIENTES Y EQYIPOS EXISTENTES EN EL CAMPUS _x000a_"/>
    <s v="SERVICIO"/>
    <n v="1"/>
    <n v="180000"/>
    <n v="18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80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3"/>
    <s v=" FOMENTAR LA MEJORA Y EL MANTENER DE MANERA ADECUADA LOS AMBIENTES Y EQYIPOS EXISTENTES EN EL CAMPUS _x000a_"/>
    <s v="SERVICIO"/>
    <n v="1"/>
    <n v="35200"/>
    <n v="35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 4 .7.1"/>
    <n v="352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4"/>
    <s v=" FOMENTAR LA MEJORA Y EL MANTENER DE MANERA ADECUADA LOS AMBIENTES Y EQYIPOS EXISTENTES EN EL CAMPUS _x000a_"/>
    <s v="SERVICIO"/>
    <n v="1"/>
    <n v="30000"/>
    <n v="3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0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5"/>
    <s v=" FOMENTAR LA MEJORA Y EL MANTENER DE MANERA ADECUADA LOS AMBIENTES Y EQYIPOS EXISTENTES EN EL CAMPUS _x000a_"/>
    <s v="SERVICIO"/>
    <n v="1"/>
    <n v="200000"/>
    <n v="2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0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6"/>
    <s v=" FOMENTAR LA MEJORA Y EL MANTENER DE MANERA ADECUADA LOS AMBIENTES Y EQYIPOS EXISTENTES EN EL CAMPUS _x000a_"/>
    <s v="SERVICIO"/>
    <n v="1"/>
    <n v="76993.2"/>
    <n v="7699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76993.2"/>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7"/>
    <s v=" FOMENTAR LA MEJORA Y EL MANTENER DE MANERA ADECUADA LOS AMBIENTES Y EQYIPOS EXISTENTES EN EL CAMPUS _x000a_"/>
    <s v="SERVICIO"/>
    <n v="1"/>
    <n v="29106.75"/>
    <n v="29106.7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106.75"/>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8"/>
    <s v=" FOMENTAR LA MEJORA Y EL MANTENER DE MANERA ADECUADA LOS AMBIENTES Y EQYIPOS EXISTENTES EN EL CAMPUS _x000a_"/>
    <s v="SERVICIO"/>
    <n v="1"/>
    <n v="30336.86"/>
    <n v="30336.8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0336.86"/>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49"/>
    <s v=" FOMENTAR LA MEJORA Y EL MANTENER DE MANERA ADECUADA LOS AMBIENTES Y EQYIPOS EXISTENTES EN EL CAMPUS _x000a_"/>
    <s v="SERVICIO"/>
    <n v="1"/>
    <n v="29000"/>
    <n v="29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0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50"/>
    <s v=" FOMENTAR LA MEJORA Y EL MANTENER DE MANERA ADECUADA LOS AMBIENTES Y EQYIPOS EXISTENTES EN EL CAMPUS _x000a_"/>
    <s v="SERVICIO"/>
    <n v="1"/>
    <n v="33400"/>
    <n v="334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3400"/>
  </r>
  <r>
    <s v="UNP"/>
    <s v="U.N. DE PIURA"/>
    <x v="24"/>
    <n v="210"/>
    <s v="MANTENIMIENTO DE INFRAESTRUCTURA DEL CAMPUS UNIVERSITARIO"/>
    <s v=" FOMENTAR LA MEJORA Y EL MANTENER DE MANERA ADECUADA LOS AMBIENTES Y EQYIPOS EXISTENTES EN EL CAMPUS _x000a_"/>
    <s v="OP5. FORTALECER LA GOBERNANZA DE LA ESTP, Y EL ROL RECTOR DEL MINISTERIO DE EDUCACIÓN"/>
    <s v="L.5.3. Fortalecer el aseguramiento de la calidad de manera articulada, en las instituciones de ESTP orientada a la excelencia. "/>
    <s v="OFICINA DE INFRAESTRUCTURA"/>
    <s v="CAMPUS UNP"/>
    <n v="921882.99999999988"/>
    <x v="0"/>
    <x v="251"/>
    <s v=" FOMENTAR LA MEJORA Y EL MANTENER DE MANERA ADECUADA LOS AMBIENTES Y EQYIPOS EXISTENTES EN EL CAMPUS _x000a_"/>
    <s v="SERVICIO"/>
    <n v="1"/>
    <n v="29200"/>
    <n v="29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9200"/>
  </r>
  <r>
    <s v="UNP"/>
    <s v="U.N. DE PIURA"/>
    <x v="24"/>
    <n v="211"/>
    <s v="ADQUISICION DE SOFTWARES INTEGRAL PARA EL REGISTRO DE ALUMNOS"/>
    <s v=" FOMENTAR LA MEJORA DE LA CALIDAD ACADEMICA Y DE REGISTRO DE LA POBLACION ESTUDIANTIL _x000a_"/>
    <s v="OP1. INCREMENTAR EL ACCESO EQUITATIVO DE LA POBLACIÓN A LA EDUCACIÓN SUPERIOR Y TÉCNICO-PRODUCTIVA"/>
    <s v="L.1.2. Identificar las potencialidades de los estudiantes de la educación básica para el acceso equitativo y pertinente a la ESTP"/>
    <s v="OFICINA DE CENTRO DE INFORMATICA Y TELECOMUNICACIONES"/>
    <s v="FACULTADES Y ADMINISTRACION CENTRAL"/>
    <n v="100000"/>
    <x v="0"/>
    <x v="252"/>
    <s v=" FOMENTAR LA MEJORA DE LA CALIDAD ACADEMICA Y DE REGISTRO DE LA POBLACION ESTUDIANTIL _x000a_"/>
    <s v="SERVICIO"/>
    <n v="1"/>
    <n v="24500"/>
    <n v="24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4500"/>
  </r>
  <r>
    <s v="UNP"/>
    <s v="U.N. DE PIURA"/>
    <x v="24"/>
    <n v="211"/>
    <s v="ADQUISICION DE SOFTWARES INTEGRAL PARA EL REGISTRO DE ALUMNOS"/>
    <s v=" FOMENTAR LA MEJORA DE LA CALIDAD ACADEMICA Y DE REGISTRO DE LA POBLACION ESTUDIANTIL _x000a_"/>
    <s v="OP1. INCREMENTAR EL ACCESO EQUITATIVO DE LA POBLACIÓN A LA EDUCACIÓN SUPERIOR Y TÉCNICO-PRODUCTIVA"/>
    <s v="L.1.2. Identificar las potencialidades de los estudiantes de la educación básica para el acceso equitativo y pertinente a la ESTP"/>
    <s v="OFICINA DE CENTRO DE INFORMATICA Y TELECOMUNICACIONES"/>
    <s v="FACULTADES Y ADMINISTRACION CENTRAL"/>
    <n v="100000"/>
    <x v="0"/>
    <x v="253"/>
    <s v=" FOMENTAR LA MEJORA DE LA CALIDAD ACADEMICA Y DE REGISTRO DE LA POBLACION ESTUDIANTIL _x000a_"/>
    <s v="SERVICIO"/>
    <n v="1"/>
    <n v="24500"/>
    <n v="24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4500"/>
  </r>
  <r>
    <s v="UNP"/>
    <s v="U.N. DE PIURA"/>
    <x v="24"/>
    <n v="211"/>
    <s v="ADQUISICION DE SOFTWARES INTEGRAL PARA EL REGISTRO DE ALUMNOS"/>
    <s v=" FOMENTAR LA MEJORA DE LA CALIDAD ACADEMICA Y DE REGISTRO DE LA POBLACION ESTUDIANTIL _x000a_"/>
    <s v="OP1. INCREMENTAR EL ACCESO EQUITATIVO DE LA POBLACIÓN A LA EDUCACIÓN SUPERIOR Y TÉCNICO-PRODUCTIVA"/>
    <s v="L.1.2. Identificar las potencialidades de los estudiantes de la educación básica para el acceso equitativo y pertinente a la ESTP"/>
    <s v="OFICINA DE CENTRO DE INFORMATICA Y TELECOMUNICACIONES"/>
    <s v="FACULTADES Y ADMINISTRACION CENTRAL"/>
    <n v="100000"/>
    <x v="0"/>
    <x v="254"/>
    <s v=" FOMENTAR LA MEJORA DE LA CALIDAD ACADEMICA Y DE REGISTRO DE LA POBLACION ESTUDIANTIL _x000a_"/>
    <s v="SERVICIO"/>
    <n v="1"/>
    <n v="25000"/>
    <n v="2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5000"/>
  </r>
  <r>
    <s v="UNP"/>
    <s v="U.N. DE PIURA"/>
    <x v="24"/>
    <n v="211"/>
    <s v="ADQUISICION DE SOFTWARES INTEGRAL PARA EL REGISTRO DE ALUMNOS"/>
    <s v=" FOMENTAR LA MEJORA DE LA CALIDAD ACADEMICA Y DE REGISTRO DE LA POBLACION ESTUDIANTIL _x000a_"/>
    <s v="OP1. INCREMENTAR EL ACCESO EQUITATIVO DE LA POBLACIÓN A LA EDUCACIÓN SUPERIOR Y TÉCNICO-PRODUCTIVA"/>
    <s v="L.1.2. Identificar las potencialidades de los estudiantes de la educación básica para el acceso equitativo y pertinente a la ESTP"/>
    <s v="OFICINA DE CENTRO DE INFORMATICA Y TELECOMUNICACIONES"/>
    <s v="FACULTADES Y ADMINISTRACION CENTRAL"/>
    <n v="100000"/>
    <x v="0"/>
    <x v="255"/>
    <s v=" FOMENTAR LA MEJORA DE LA CALIDAD ACADEMICA Y DE REGISTRO DE LA POBLACION ESTUDIANTIL _x000a_"/>
    <s v="SERVICIO"/>
    <n v="1"/>
    <n v="26000"/>
    <n v="26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6000"/>
  </r>
  <r>
    <s v="UNP"/>
    <s v="U.N. DE PIURA"/>
    <x v="24"/>
    <n v="212"/>
    <s v="IMPLEMENTACION DE SEÑALITICAS PARA ACCESOS DE LA UNP"/>
    <s v=" ORIENTAR ADECUADAMENTE EL FLUJO DE ENTRADA T SALIDA PEATONAL Y VEHICULAR DENTRO DEL CAMPUS UNIVERSITARIO _x000a_"/>
    <s v="OP4. FORTALECER LA CALIDAD DE LAS INSTITUCIONES DE LA ESTP, EN EL EJERCICIO DE SU AUTONOMÍA"/>
    <s v="L.4.1. Fomentar la calidad de las instituciones de ESTP, orientada al cumplimiento de los objetivos y metas misionales, acorde al ámbito de acción institucional"/>
    <s v="Oficina de Seguridad del Trabajo"/>
    <s v="CAMPUS UNP"/>
    <n v="35000"/>
    <x v="0"/>
    <x v="256"/>
    <s v=" ORIENTAR ADECUADAMENTE EL FLUJO DE ENTRADA T SALIDA PEATONAL Y VEHICULAR DENTRO DEL CAMPUS UNIVERSITARIO _x000a_"/>
    <s v="SERVICIO"/>
    <n v="1"/>
    <n v="35000"/>
    <n v="35000"/>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99 "/>
    <n v="35000"/>
  </r>
  <r>
    <s v="UNP"/>
    <s v="U.N. DE PIURA"/>
    <x v="24"/>
    <n v="213"/>
    <s v="MANTENIMIENTO DE LAVATORIOS EN LAS PUERTAS DE ACCESO PARA LA PREVENCION COVID "/>
    <s v=" FORTALECER ACTIVIDADES DE BIOSEGURIDAD PARA LA PREVENCION DEL COVID-19 _x000a_"/>
    <s v="OP4. FORTALECER LA CALIDAD DE LAS INSTITUCIONES DE LA ESTP, EN EL EJERCICIO DE SU AUTONOMÍA"/>
    <s v="L.4.1. Fomentar la calidad de las instituciones de ESTP, orientada al cumplimiento de los objetivos y metas misionales, acorde al ámbito de acción institucional"/>
    <s v="Oficina de Seguridad del Trabajo"/>
    <s v="CAMPUS UNP"/>
    <n v="35000"/>
    <x v="0"/>
    <x v="257"/>
    <s v=" FORTALECER ACTIVIDADES DE BIOSEGURIDAD PARA LA PREVENCION DEL COVID-19 _x000a_"/>
    <s v="SERVICIO"/>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IA"/>
    <s v="U.N. INTERCULTURAL DE LA AMAZONIA"/>
    <x v="22"/>
    <n v="214"/>
    <s v="SOLUCION INFORMATICA"/>
    <s v=" Optimizar la transferencia de información al MINEDU bajo estándares mínimos y plazos establecidos, en concordancia con lo regulado en la Resolución Ministerial 422-2020-MINEDU, que aprueba las ?Disposiciones para la implementación del Sistema Integrado d"/>
    <s v="OP4. FORTALECER LA CALIDAD DE LAS INSTITUCIONES DE LA ESTP, EN EL EJERCICIO DE SU AUTONOMÍA"/>
    <s v="L.4.3. Fortalecer los sistemas de información de las instituciones educativas de la ESTP, en el marco de la mejora continua y la rendición de cuentas"/>
    <s v="Unidad de  Tecnología de la Información/Dirección de Servicios Académicos"/>
    <s v="Unidad de  Tecnología de la Información/Postulantes, Ingresantes, Estudiantes, Egresados, Titulados, Docentes "/>
    <n v="15000"/>
    <x v="0"/>
    <x v="258"/>
    <s v=" 1. Diseño de una interfaz informática para la migración oportuna de información personal de postulantes/ingresantes, matriculados, egresados, docentes y personal no docente al Sistema de Recolección de Información de Educación Superior (SIRIES). . Diseño"/>
    <s v="SERVICIO"/>
    <n v="1"/>
    <n v="15000"/>
    <n v="15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21"/>
    <n v="15000"/>
  </r>
  <r>
    <s v="UNIA"/>
    <s v="U.N. INTERCULTURAL DE LA AMAZONIA"/>
    <x v="22"/>
    <n v="215"/>
    <s v="DESARROLLO DE  UNA DIPLOMATURA"/>
    <s v=" Diseñar y ejecutar una  DIPLOMATURA DE ESPECIALIZACION EN DISEÑO CURRICULAR  dirigido a gestores académicos (docentes a cargo de direcciones académicas) y miembros de las comisiones de reestructuración curricular  a fin de revisar la pertinencia de los p"/>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PRESIDENCIA ACADEMICA/DIRECCIONES DE ESCUELAS PROFESIONALES"/>
    <s v="Direcciones de Escuelas Profesionales/Docentes/estudiantes "/>
    <n v="22000"/>
    <x v="0"/>
    <x v="259"/>
    <s v=" 1. Fortalecer las competencias en DISEÑO CURRICULAR de gestores académicos y miembros de las comisiones de reestructuración curricular. 2. Definir los OBJETIVOS EDUCACIONALES. 3. Revisar la pertinencia y redefinir de ser necesario el PERFIL DE EGRESO. 4."/>
    <s v="SERVICIO"/>
    <n v="1"/>
    <n v="22000"/>
    <n v="22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2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 Hidrómetro Bouyoucus ASTM N  152- 68 F _x000a_"/>
    <s v="und"/>
    <n v="3"/>
    <n v="210"/>
    <n v="63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95"/>
    <n v="63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Tabla de color Munsell"/>
    <s v="und"/>
    <n v="3"/>
    <n v="1750"/>
    <n v="525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2"/>
    <n v="525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Tamiz N° 10 para partículas de 2 mm"/>
    <s v="und"/>
    <n v="6"/>
    <n v="532"/>
    <n v="319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19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Barreno"/>
    <s v="und"/>
    <n v="6"/>
    <n v="1131"/>
    <n v="6786"/>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678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Tornillo muestreador"/>
    <s v="und"/>
    <n v="6"/>
    <n v="1325"/>
    <n v="795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795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1"/>
    <s v=" MICROPIPETA MONOCANAL VARIABLE DE 100 A 1000 UL _x000a_"/>
    <s v="UNIDAD"/>
    <n v="2"/>
    <n v="1548.16"/>
    <n v="3096.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309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1"/>
    <s v="MICROPIPETA MONOCANAL VARIABLE DE 20 A 200 uL"/>
    <s v="UNIDAD"/>
    <n v="2"/>
    <n v="1548.16"/>
    <n v="3096.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309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1"/>
    <s v="MICROPIPETA MONOCANAL VARIABLE DE 0.5 A 10 uL"/>
    <s v="UNIDAD"/>
    <n v="2"/>
    <n v="1548.16"/>
    <n v="3096.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309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 vernier _x000a_"/>
    <s v="UNIDAD"/>
    <n v="4"/>
    <n v="4140"/>
    <n v="1656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 99.1 99"/>
    <n v="1656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2"/>
    <s v="Tubos de vidrio de 13 X 100"/>
    <s v="CAJA"/>
    <n v="10"/>
    <n v="21.95"/>
    <n v="219.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19.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1"/>
    <s v="MICROPIPETA MONOCANAL VARIABLE DE 500 A 5000 uL"/>
    <s v="UNIDAD"/>
    <n v="2"/>
    <n v="1548.16"/>
    <n v="3096.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309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1"/>
    <s v=" MICROPIPETA MONOCANAL VARIABLE DE 2 A 20 uL _x000a_"/>
    <s v="UNIDAD"/>
    <n v="2"/>
    <n v="1548.16"/>
    <n v="3096.3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309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Cápsula de porcelana"/>
    <s v="UNIDAD"/>
    <n v="12"/>
    <n v="280"/>
    <n v="336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36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3"/>
    <s v="Tubo de vidrio de 12 X 75"/>
    <s v="CAJA"/>
    <n v="10"/>
    <n v="18.88"/>
    <n v="188.79999999999998"/>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88.79999999999998"/>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PUNTAS AZULES"/>
    <s v="BOLSA"/>
    <n v="5"/>
    <n v="82.6"/>
    <n v="413"/>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413"/>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 Buretas para titulación _x000a_"/>
    <s v="UNIDAD"/>
    <n v="6"/>
    <n v="201.9"/>
    <n v="1211.4000000000001"/>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211.4000000000001"/>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PUNTAS AMARILLAS"/>
    <s v="BOLSA"/>
    <n v="5"/>
    <n v="74.34"/>
    <n v="371.7000000000000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71.7000000000000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TUBOS DE VIDRIO DE 13 X 100"/>
    <s v="Cajax100 und"/>
    <n v="10"/>
    <n v="21.95"/>
    <n v="219.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19.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LAMINAS PORTA OBJETO"/>
    <s v="CAJA"/>
    <n v="10"/>
    <n v="22.42"/>
    <n v="224.2000000000000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24.2000000000000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Balón de destilación"/>
    <s v="UNIDAD"/>
    <n v="1"/>
    <n v="98.02"/>
    <n v="98.0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95"/>
    <n v="98.0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HEXAMETAFOSFATO DE SODIO"/>
    <s v="UNIDAD"/>
    <n v="1"/>
    <n v="300.89999999999998"/>
    <n v="300.89999999999998"/>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300.89999999999998"/>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Propipeta "/>
    <s v="UNIDAD"/>
    <n v="12"/>
    <n v="17.7"/>
    <n v="212.39999999999998"/>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12.39999999999998"/>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LAMINILLAS CUBRE OBJETO"/>
    <s v="CAJA"/>
    <n v="10"/>
    <n v="27.02"/>
    <n v="270.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70.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Luna de reloj"/>
    <s v="UNIDAD"/>
    <n v="12"/>
    <n v="7.67"/>
    <n v="92.03999999999999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 99.1 99"/>
    <n v="92.03999999999999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TUBOS DE VIDRIO DE 12 X 75"/>
    <s v="Caja x 100 und"/>
    <n v="10"/>
    <n v="18.88"/>
    <n v="188.79999999999998"/>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88.79999999999998"/>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MICRO PIPETA DE 5 ul FIJA"/>
    <s v="UNIDAD"/>
    <n v="5"/>
    <n v="1228.1400000000001"/>
    <n v="6140.7000000000007"/>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6140.700000000000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PUNTAS AZULES"/>
    <s v="Bolsas"/>
    <n v="5"/>
    <n v="82.6"/>
    <n v="413"/>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413"/>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PUNTAS AMARILLAS"/>
    <s v="Bolsas"/>
    <n v="5"/>
    <n v="74.34"/>
    <n v="371.7000000000000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71.7000000000000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Fenoltaleína"/>
    <s v="UNIDAD"/>
    <n v="1"/>
    <n v="358.72"/>
    <n v="358.7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358.7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MICRO PIPETA DE 500ul VARIABLE "/>
    <s v="UNIDAD"/>
    <n v="5"/>
    <n v="1228.1400000000001"/>
    <n v="6140.7000000000007"/>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18.21"/>
    <n v="6140.700000000000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LAMINAS PORTA OBJETO"/>
    <s v="Caja"/>
    <n v="10"/>
    <n v="22.42"/>
    <n v="224.2000000000000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24.2000000000000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MICRO PIPETA DE 10 ul A 100 ul VARIABLE"/>
    <s v="UNIDAD"/>
    <n v="5"/>
    <n v="1859.09"/>
    <n v="9295.4499999999989"/>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1"/>
    <s v="2.6.32.21"/>
    <n v="9295.449999999998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LAMINILLAS CUBRE OBJETO"/>
    <s v="Caja"/>
    <n v="10"/>
    <n v="27.02"/>
    <n v="270.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70.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MICRO PIPETA DE 100 u A 1000 ul VARIABLE"/>
    <s v="UNIDAD"/>
    <n v="5"/>
    <n v="1859.09"/>
    <n v="9295.449999999998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9295.449999999998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CARBONATO DE SODIO"/>
    <s v="UNIDAD"/>
    <n v="1"/>
    <n v="404.74"/>
    <n v="404.7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404.7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0"/>
    <s v="Peróxido de hidrógeno al 30%"/>
    <s v="UNIDAD"/>
    <n v="4"/>
    <n v="267.86"/>
    <n v="1071.4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1071.4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MICRO PIPETA DE 5 ul fija"/>
    <s v="und"/>
    <n v="5"/>
    <n v="1228.1400000000001"/>
    <n v="6140.7000000000007"/>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6140.700000000000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BIFTALATO DE POTASIO"/>
    <s v="UNIDAD"/>
    <n v="1"/>
    <n v="362.26"/>
    <n v="362.26"/>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362.2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MICRO PIPETA DE 500 ul fija"/>
    <s v="und"/>
    <n v="5"/>
    <n v="1228.1400000000001"/>
    <n v="6140.7000000000007"/>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6140.700000000000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GRADILLA DE METAL PARA TUBOS DE VIDRIO"/>
    <s v="UNIDAD"/>
    <n v="5"/>
    <n v="178.18"/>
    <n v="890.90000000000009"/>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890.9000000000000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CLOROFORMO"/>
    <s v="UNIDAD"/>
    <n v="1"/>
    <n v="965.24"/>
    <n v="965.2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965.2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MICRO PIPETA DE 10 ul A 100 ul VARIABLE"/>
    <s v="und"/>
    <n v="5"/>
    <n v="1859.09"/>
    <n v="9295.449999999998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9295.449999999998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7"/>
    <s v=" Suscripción Biblioteca Investigación _x000a__x000a_  Base de Referencia WoS _x000a__x000a_ El acceso al contenido científico que ha sido rigurosamente evaluado y seleccionado, sirve tanto para fortalecer el resultado de su investigación como su capacidad para realizar comparaci"/>
    <s v="UNIDAD"/>
    <n v="1"/>
    <n v="88430"/>
    <n v="8843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5.199"/>
    <n v="8843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CLORURO DE POTASIO"/>
    <s v="UNIDAD"/>
    <n v="1"/>
    <n v="192.34"/>
    <n v="192.3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192.3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MICRO PIPETA DE 100 u A 1000 ul VARIABLE"/>
    <s v="und"/>
    <n v="5"/>
    <n v="1859.09"/>
    <n v="9295.449999999998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9295.449999999998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ACIDO CLORHIDRICO"/>
    <s v="UNIDAD"/>
    <n v="1"/>
    <n v="214.76"/>
    <n v="214.76"/>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214.7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GRADILLAS DE METAL PARA TUBOS DE VIDRIO"/>
    <s v="und"/>
    <n v="5"/>
    <n v="178.18"/>
    <n v="890.90000000000009"/>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890.9000000000000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ROJO DE METILO"/>
    <s v="UNIDAD"/>
    <n v="1"/>
    <n v="440.14"/>
    <n v="440.1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440.1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5"/>
    <s v="PORTAPIPETAS"/>
    <s v="und"/>
    <n v="5"/>
    <n v="17.7"/>
    <n v="88.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88.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PORTA PIPETAS"/>
    <s v="UNIDAD"/>
    <n v="5"/>
    <n v="17.7"/>
    <n v="88.5"/>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88.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VERDE DE BROMACRESOL"/>
    <s v="UNIDAD"/>
    <n v="1"/>
    <n v="1103.3"/>
    <n v="1103.3"/>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103.3"/>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7"/>
    <s v=" Suscripción de la Biblioteca Virtual de la Fundación Del Libro Universitario para las especialidades de Ciencias Económicas y Sociales _x000a__x000a_ La plataforma de libros electronicos es monousuario: lectura online para la descarga de libros  _x000a__x000a_ el contenido abar"/>
    <s v="UNIDAD"/>
    <n v="1"/>
    <n v="61728.78"/>
    <n v="61728.7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5.199"/>
    <n v="61728.78"/>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DICROMATO DE POTASIO"/>
    <s v="UNIDAD"/>
    <n v="1"/>
    <n v="698.56"/>
    <n v="698.56"/>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698.5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7"/>
    <s v=" Suscripción de la Biblioteca virtual Alfaomega para la Biblioteca Central _x000a__x000a_ LECTURA on-line y off line app _x000a__x000a_ acceso sera multiusuario _x000a__x000a_ descarga del libro en la pc y/o laptop -en la nube _x000a__x000a_ se entregaran registro MARC _x000a__x000a_ decarga de app alfaomega Cloud"/>
    <s v="UNIDAD"/>
    <n v="1"/>
    <n v="60000"/>
    <n v="6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5.199"/>
    <n v="60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SULFATO FERROSO"/>
    <s v="UNIDAD"/>
    <n v="1"/>
    <n v="187.62"/>
    <n v="187.6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187.6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LUGOL PARASITOLOGICO"/>
    <s v="UNIDAD"/>
    <n v="1"/>
    <n v="299.72000000000003"/>
    <n v="299.72000000000003"/>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99.72000000000003"/>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ACIDO SULFURICO"/>
    <s v="UNIDAD"/>
    <n v="1"/>
    <n v="250.16"/>
    <n v="250.16"/>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250.1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ACETATO DE AMONIO"/>
    <s v="UNIDAD"/>
    <n v="1"/>
    <n v="312.7"/>
    <n v="312.7"/>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312.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ALCOHOL ETILICO"/>
    <s v="UNIDAD"/>
    <n v="1"/>
    <n v="363.2"/>
    <n v="363.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12"/>
    <n v="363.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SOLUCION SALINA (CLORURO DE SODIO)"/>
    <s v="UNIDAD"/>
    <n v="5"/>
    <n v="81.42"/>
    <n v="407.1"/>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9.199"/>
    <n v="407.1"/>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6"/>
    <s v=" PALANAS DE AGRICULTOR _x000a_"/>
    <s v="UNIDAD"/>
    <n v="6"/>
    <n v="64"/>
    <n v="384"/>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 99.1 99"/>
    <n v="384"/>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AGAR BASE"/>
    <s v="UNIDAD"/>
    <n v="1"/>
    <n v="293.99"/>
    <n v="293.99"/>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93.99"/>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4"/>
    <s v="AGAR MAC CONKEY"/>
    <s v="UNIDAD"/>
    <n v="1"/>
    <n v="206.82"/>
    <n v="206.8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206.8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8"/>
    <s v="LAPIZ OPTICO"/>
    <s v="UNIDAD"/>
    <n v="1"/>
    <n v="570.30999999999995"/>
    <n v="570.3099999999999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31"/>
    <n v="570.30999999999995"/>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69"/>
    <s v="Capacitación"/>
    <s v="und"/>
    <n v="1"/>
    <n v="100000"/>
    <n v="10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100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0"/>
    <s v=" Promocion de la investigacion aplicada en la UN TUMBES _x000a__x000a_ Objetivos _x000a__x000a_ Incrementar la masa crítica que desarrollan investigación científica aplicada en la Universidad Nacional de Tumbes _x000a_Aumentar el número de publicaciones científicas en revistas indexad"/>
    <s v="und"/>
    <n v="1"/>
    <n v="488000"/>
    <n v="488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32"/>
    <n v="488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1"/>
    <s v=" Pinza de trifasico _x000a_"/>
    <s v="UNIDAD"/>
    <n v="1"/>
    <n v="250.62"/>
    <n v="250.6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250.62"/>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1"/>
    <s v=" Etiquetadora para cables _x000a_"/>
    <s v="UNIDAD"/>
    <n v="1"/>
    <n v="659.86"/>
    <n v="659.8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21"/>
    <n v="659.8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1"/>
    <s v=" KITS de Herramientas _x000a_"/>
    <s v="UNIDAD"/>
    <n v="1"/>
    <n v="856"/>
    <n v="85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111.16"/>
    <n v="85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1"/>
    <s v=" Pigtail de fibra optica _x000a_"/>
    <s v="UNIDAD"/>
    <n v="1"/>
    <n v="85.56"/>
    <n v="85.5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16.199"/>
    <n v="85.56"/>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2"/>
    <s v=" LOS SERVICIOS HIGIENICOS QUE SON USADOS POR EL ALUMNADO, NO SE ENCUENTRAN EN  LAS CONDICIONES ADECUADOS, POR LO QUE ES NECESARIO REALIZAR LOS TRABAJOS DE: LIMPIEZA Y DESINFECCION, REEMPLAZO DE ACCESORIOS Y MANTENIMIENTO EN INODOROS, LAVAMANOS Y URINARIOS"/>
    <s v="SERVICIO"/>
    <n v="1"/>
    <n v="58550"/>
    <n v="5855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5855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3"/>
    <s v=" - Mantenimiento de 190 Butacas. _x000a_- Mantenimiento de 90 m2 de Cielo Raso _x000a_"/>
    <s v="UNIDAD"/>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4"/>
    <s v=" - Mantenimiento de 2 generadores de Energía de la ciudad universitaria. _x000a_- Mantenimiento de 1 generador de Energía de la Facultad de ingeniería pesquera y ciencias del mar. _x000a_- Mantenimiento de 1 generador de Energía de la Facultad de ciencias agrarias. _x000a_"/>
    <s v="UNIDAD"/>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 4 .7.1"/>
    <n v="350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5"/>
    <s v=" - Mantenimiento de 998 Carpetas Unipersonales. _x000a_- Mantenimiento de 21 escritorios de madera. _x000a_- Mantenimiento de 18 escritorios metálicos.  _x000a_- Mantenimiento de 64 sillas de madera. _x000a_- Mantenimiento de 76 sillas metálicas.  _x000a_  _x000a_"/>
    <s v="UNIDAD"/>
    <n v="1"/>
    <n v="43717"/>
    <n v="4371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61"/>
    <n v="43717"/>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6"/>
    <s v=" -mantenimiento de la caseta de vigilancia. _x000a_-mantenimiento de 330 m de cerco perimétrico. _x000a_"/>
    <s v="UNIDAD"/>
    <n v="1"/>
    <n v="36600"/>
    <n v="366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66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7"/>
    <s v=" - Mantenimiento de puertas y ventanas de 103 las aulas. _x000a_"/>
    <s v="UNIDAD"/>
    <n v="1"/>
    <n v="35200"/>
    <n v="352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200"/>
  </r>
  <r>
    <s v="UNTUMBES"/>
    <s v="U.N. DE TUMBES"/>
    <x v="25"/>
    <n v="216"/>
    <s v="Mejora de la Calidad Universitaria de la UNTUMBES"/>
    <s v=" Complementar la mejora de la calidad Educativa en la Universidad Nacional de Tumbes _x000a_"/>
    <s v="OP4. FORTALECER LA CALIDAD DE LAS INSTITUCIONES DE LA ESTP, EN EL EJERCICIO DE SU AUTONOMÍA"/>
    <s v="L.4.1. Fomentar la calidad de las instituciones de ESTP, orientada al cumplimiento de los objetivos y metas misionales, acorde al ámbito de acción institucional"/>
    <s v="Dr. Enrique Benites Juárez/Facultad de Ciencias Agrarias_x000a_Mg. Cesar Arredondo Nontol/Dirección General de Bibliotecas_x000a_Dr. David Saldarriaga Yacila/Facultad de Ingeniería Pesquera y Ciencias del Mar_x000a_Dra. Isabel Narva Roncal/Facultad de Ciencias de la Salud_x000a_"/>
    <s v="Lab. de Suelos/Estudiantes Ing. Agrícola_x000a_Biblioteca Central/Est. de UNTumbes_x000a_Lab. de Biotecnología Molecular/Est. Ing. Pesquera Acuícola_x000a_Lab. de Microcultivos/Est. Ing. Pesquera Acuícola_x000a_Lab. de Embriología, Histología y Genética/ Est. Obstetricia, Enferm"/>
    <n v="1216367.5"/>
    <x v="0"/>
    <x v="278"/>
    <s v=" - Limpieza y Mantenimiento de 60 Aulas académicas. _x000a_- Limpieza y Mantenimiento de 7 Laboratorios de Computación. _x000a_- Limpieza y Mantenimiento de 50 Laboratorios químicos y biológicos.  _x000a_- Limpieza y Mantenimiento de 25 Talleres Académicos. _x000a_"/>
    <s v="UNIDAD"/>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79"/>
    <s v=" SERVICIO DE DEMOLICION DE MESAS DE CONCRETO, DESMONTAJE DE PUERTAS Y VENTANAS DE LA CLINICA ODONTOLOGICA 1 _x000a_"/>
    <s v="SERVICIO"/>
    <n v="1"/>
    <n v="1874.9"/>
    <n v="1874.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874.9"/>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79"/>
    <s v=" SERVICIO DE REINSTALACION DE VENTANAS EXISTENTES,MANTENIMIENTO DE MUROS INTERIORES Y CIELO RASO DE LA CLINICA ODONTOLOGICA 1 _x000a_"/>
    <s v="SERVICIO"/>
    <n v="1"/>
    <n v="60902.94"/>
    <n v="60902.9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60902.94"/>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80"/>
    <s v=" SERVICIO DE ADECUACION E INSTALACION DE SISTEMA DE AGUA Y DESAG&amp;Uuml;E DE LA CLINICA ODONTOLOGICA 1 _x000a_"/>
    <s v="SERVICIO"/>
    <n v="1"/>
    <n v="20060"/>
    <n v="2006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060"/>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80"/>
    <s v=" SERVICIO DE ADECUACION E INSTALACION DE CIRCUITOS ELECTRICOS DE LA CLINICA ODONTOLOGICA 1 _x000a_"/>
    <s v="SERVICIO"/>
    <n v="1"/>
    <n v="4720"/>
    <n v="472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4720"/>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80"/>
    <s v=" SERVICIO DE ADECUACION E INSTALACION DE CIRCUITOS PARA REDES Y DATA DE LA CLINICA ODONTOLOGICA 1 _x000a_"/>
    <s v="SERVICIO"/>
    <n v="1"/>
    <n v="59000"/>
    <n v="59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59000"/>
  </r>
  <r>
    <s v="UNHEVAL"/>
    <s v="U.N. HERMILIO VALDIZAN"/>
    <x v="1"/>
    <n v="217"/>
    <s v="ACONDICIONAMIENTO Y REMODELACION DE LA CLINICA ODONTOLOGICA 1"/>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VICTOR AZAÑEDO RAMIREZ - DIRECTOR DE LA ESCUELA PROFESIONAL DE ODONTOLOGÍA."/>
    <s v="E.A.P DE ODONTOLOGÍA _x000a_"/>
    <n v="165437.84"/>
    <x v="0"/>
    <x v="281"/>
    <s v=" SERVICIO DE MANTENEMIENTO DE 08 SILLONES DENTALES DE LA CLINICA ODONTOLOGICA 1 _x000a_"/>
    <s v="SERVICIO"/>
    <n v="1"/>
    <n v="18880"/>
    <n v="1888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18880"/>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2"/>
    <s v=" SERVICIO DE DEMOLICION DE MESAS DE CONCRETO, DESMONTAJE DE PUERTAS Y VENTANAS DE LA CLINICA ODONTOLOGICA 2 _x000a_"/>
    <s v="SERVICIO"/>
    <n v="1"/>
    <n v="6075.35"/>
    <n v="6075.3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6075.35"/>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3"/>
    <s v=" SERVICIO DE CONSTRUCION DE PISO E=10CM; SUMINISTRO E INSTALACION DE VIDRIO LAMINADO E=6MM, SITEMA NOVA; MANTENIMIENTO DE MUROS INTERIORES Y CIELO RASO DE LA CLINICA ODONTOLOGICA 2 _x000a_"/>
    <s v="SERVICIO"/>
    <n v="1"/>
    <n v="199972.57"/>
    <n v="199972.5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99972.57"/>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3"/>
    <s v=" SISTEMA DE APERTURA E INSTALACION DE SISTEMA DE AGUA Y DESAG&amp;Uuml;E DE LA CLINICA ODONTOLOGICA 2 _x000a_"/>
    <s v="SERVICIO"/>
    <n v="1"/>
    <n v="40120"/>
    <n v="4012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40120"/>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3"/>
    <s v=" SERVICIO DE APERTURA E INSTALACION DE CIRCUITOS ELECTRICOS DE LA CLINICA ODONTOLOGICA 2 _x000a_"/>
    <s v="SERVICIO"/>
    <n v="1"/>
    <n v="40120"/>
    <n v="4012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40120"/>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4"/>
    <s v="SERVICIO DE APERTURA E INSTALACIÓN DE CIRCUITOS PARA REDES Y DATA"/>
    <s v="SERVICIO"/>
    <n v="1"/>
    <n v="80240"/>
    <n v="8024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80240"/>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5"/>
    <s v=" SERVICIO DE MANTENEMIENTO DE UN EQUIPO DE RAYOS DE LA CLINICA ODONTOLOGICA 2 _x000a_"/>
    <s v="SERVICIO"/>
    <n v="1"/>
    <n v="2618.17"/>
    <n v="2618.1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2618.17"/>
  </r>
  <r>
    <s v="UNHEVAL"/>
    <s v="U.N. HERMILIO VALDIZAN"/>
    <x v="1"/>
    <n v="218"/>
    <s v="ACONDICIONAMIENTO Y REMODELACION DE LA CLINICA ODONTOLOGICA 2"/>
    <s v=" LA MEJORA Y ADECUACION DE LOS LABORATORIOS DE ODONTOLOGIA EN EL AREA DE DIAGNOSTICO CLINICO, DIAGNOSTICO POR IMAGENES, DE TRATAMIENTO PARA NIÑOS Y ADULTOS, Y LOS LABORATORIOS DE SIMULACION, ADEMAS DE LAS CONDICIONES FISICAS DE LAS MISMAS Y SOBRE TODO TEN"/>
    <s v="OP4. FORTALECER LA CALIDAD DE LAS INSTITUCIONES DE LA ESTP, EN EL EJERCICIO DE SU AUTONOMÍA"/>
    <s v="L.4.1. Fomentar la calidad de las instituciones de ESTP, orientada al cumplimiento de los objetivos y metas misionales, acorde al ámbito de acción institucional"/>
    <s v="DR. JOSE ERNESTO GONZALES SANCHEZ - DECANO DE LA FACULTAD DE MEDICINA HUMANA Y ODONTOLOGÍA."/>
    <s v="E.A.P DE ODONTOLOGÍA"/>
    <n v="411045.48000000004"/>
    <x v="0"/>
    <x v="285"/>
    <s v=" SERVICIO DE MANTENEMIENTO DE 16 SILLONES DENTALES DE LA CLINICA ODONTOLOGICA 2 _x000a_"/>
    <s v="SERVICIO"/>
    <n v="1"/>
    <n v="41899.39"/>
    <n v="41899.3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41899.39"/>
  </r>
  <r>
    <s v="UNHEVAL"/>
    <s v="U.N. HERMILIO VALDIZAN"/>
    <x v="1"/>
    <n v="219"/>
    <s v="MEJORA DE LOS PROCESOS DE TRANSFERENCIA E INNOVACIÓN DE LA UNIVERSIDAD NACIONAL HERMILIO VALDIZAN"/>
    <s v=" LA UNIVERSIDAD NACIONAL HERMILIO VALDIZAN REQUIERE LA IMPLEMENTACION DEL LABORATORIO DE INNOVACION, UN ESPACIO DE CREATIVIDAD Y UNA SERIE DE PROTOCOLOS PARA QUE JOVENES, TECNICOS, EMPRESAS PRIVADAS Y ORGANIZACIONES DE LA SOCIEDAD CIVIL PARTICIPEN EN LA R"/>
    <s v="OP4. FORTALECER LA CALIDAD DE LAS INSTITUCIONES DE LA ESTP, EN EL EJERCICIO DE SU AUTONOMÍA"/>
    <s v="L.4.3. Fortalecer los sistemas de información de las instituciones educativas de la ESTP, en el marco de la mejora continua y la rendición de cuentas"/>
    <s v="DIRECCIÓN DE INNOVACIÓN Y TRANSFERENCIA TECNOLÓGICA"/>
    <s v="14 FACULTADES (05 GRUPOS MULTIDICIPLINARIOS)"/>
    <n v="63000"/>
    <x v="0"/>
    <x v="286"/>
    <s v=" VINIL AUTOADHESIVO CON DISEÑO _x000a_"/>
    <s v="METRO"/>
    <n v="50"/>
    <n v="60"/>
    <n v="3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19.199"/>
    <n v="3000"/>
  </r>
  <r>
    <s v="UNHEVAL"/>
    <s v="U.N. HERMILIO VALDIZAN"/>
    <x v="1"/>
    <n v="219"/>
    <s v="MEJORA DE LOS PROCESOS DE TRANSFERENCIA E INNOVACIÓN DE LA UNIVERSIDAD NACIONAL HERMILIO VALDIZAN"/>
    <s v=" LA UNIVERSIDAD NACIONAL HERMILIO VALDIZAN REQUIERE LA IMPLEMENTACION DEL LABORATORIO DE INNOVACION, UN ESPACIO DE CREATIVIDAD Y UNA SERIE DE PROTOCOLOS PARA QUE JOVENES, TECNICOS, EMPRESAS PRIVADAS Y ORGANIZACIONES DE LA SOCIEDAD CIVIL PARTICIPEN EN LA R"/>
    <s v="OP4. FORTALECER LA CALIDAD DE LAS INSTITUCIONES DE LA ESTP, EN EL EJERCICIO DE SU AUTONOMÍA"/>
    <s v="L.4.3. Fortalecer los sistemas de información de las instituciones educativas de la ESTP, en el marco de la mejora continua y la rendición de cuentas"/>
    <s v="DIRECCIÓN DE INNOVACIÓN Y TRANSFERENCIA TECNOLÓGICA"/>
    <s v="14 FACULTADES (05 GRUPOS MULTIDICIPLINARIOS)"/>
    <n v="63000"/>
    <x v="0"/>
    <x v="287"/>
    <s v=" SERVICIO DE DESARROLLO DE SOFTWARE PARA LA CREACION DE UN OBSERVATORIO DE VIGILANCIA TECNOLOGICA E INTELIGENCIA COMPETITIVA - OVTIC _x000a_"/>
    <s v="SERVICIO"/>
    <n v="1"/>
    <n v="60000"/>
    <n v="6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60000"/>
  </r>
  <r>
    <s v="UNAP"/>
    <s v="U.N. DE LA AMAZONIA PERUANA"/>
    <x v="8"/>
    <n v="220"/>
    <s v="SERVICIO DE MANTENIMIENTO DE LA INFRAESTRUCTURA  DE LA FACULTAD DE EDUCACION DE LA UNIVERSIDAD NACIONAL DE LA AMAZONIA PERUANA (UNAP)-LORETO / SGTO. LORES/BERMUDEZ"/>
    <s v=" Ambientes presentan fisuras en la losa la misma ue compromete la estructura al encontrarse en riesgo de desprendimiento; inadecuadas instalaciones sanitarias e instalaciones electricas es necesario intervenir dichos espacios a fin de dejarlos optimos apa"/>
    <s v="OP4. FORTALECER LA CALIDAD DE LAS INSTITUCIONES DE LA ESTP, EN EL EJERCICIO DE SU AUTONOMÍA"/>
    <s v="L.4.1. Fomentar la calidad de las instituciones de ESTP, orientada al cumplimiento de los objetivos y metas misionales, acorde al ámbito de acción institucional"/>
    <s v="OFICINA CENTRAL DE MANTENIMIENTO Y SERVICIOS GENERALES"/>
    <s v="FACULTAD DE CIENCIAS DE LA EDUCACIÓN Y HUMANIDADES"/>
    <n v="886531.57"/>
    <x v="0"/>
    <x v="288"/>
    <s v=" Mantenimiento del sistema eléctrico (tableros electricos, sistema de puesta a tierra) , mantenimiento de puertas y ventanas de madera, puertas y ventanas de metalicas, pintado de los ambientes del módulo principal de la Facultad de Agronomía, mantenimien"/>
    <s v="SERVICIO"/>
    <n v="1"/>
    <n v="886531.57"/>
    <n v="886531.5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886531.57"/>
  </r>
  <r>
    <s v="UNCP"/>
    <s v="U.N. DEL CENTRO DEL PERU"/>
    <x v="26"/>
    <n v="221"/>
    <s v="Sistema de evaluación, monitoreo y estímulo del desempeño académico docente en estudios no presenciales"/>
    <s v=" El proyecto pretende fortalecer el proceso enseñanza-aprendizaje no presencial de la universidad, fomentando el desarrollo de competencias docentes a través del acompañamiento virtual,  y también identificar las necesidades y dificultades en el desarroll"/>
    <s v="OP3. MEJORAR LA CALIDAD DEL DESEMPEÑO DE LOS DOCENTES DE LA ESTP"/>
    <s v="L.3.2. Fortalecer los procesos de formación continua y evaluación de los docentes de la ESTP."/>
    <s v="Unidad de Innovación Académica"/>
    <s v="Docentes, estudiantes."/>
    <n v="132000"/>
    <x v="0"/>
    <x v="289"/>
    <s v=" 1. Acompañamiento virtual de la labor docente: _x000a__x000a_ &amp;bull; Asistencia a los coordinadores de aprendizaje Virtual de Facultades. _x000a_&amp;bull; Capacitaciones y talleres en TIC&amp;rsquo;s a los coordinadores de Aprendizaje Virtual de Facultades. _x000a__x000a_ Esta actividad con"/>
    <s v="Consultoría"/>
    <n v="6"/>
    <n v="20000"/>
    <n v="120000"/>
    <s v="22. EDUCACION"/>
    <s v="048. EDUCACION SUPERIOR"/>
    <s v="0109. EDUCACIÓN SUPERIOR UNIVERSITARIA"/>
    <x v="0"/>
    <s v="3000784. DOCENTES CON ADECUADAS COMPETENCIAS"/>
    <s v="5005858. EVALUACION DE DOCENTES"/>
    <s v="ACCIONES FINANCIADAS EN EL MARCO DE LA HERRAMIENTA DE INCENTIVOS PARA UNIVERSIDADES PÚBLICAS"/>
    <s v="ACCIONES FINANCIADAS EN EL MARCO DE LA HERRAMIENTA DE INCENTIVOS PARA UNIVERSIDADES PÚBLICAS"/>
    <x v="0"/>
    <s v="2.3.27.21"/>
    <n v="120000"/>
  </r>
  <r>
    <s v="UNCP"/>
    <s v="U.N. DEL CENTRO DEL PERU"/>
    <x v="26"/>
    <n v="221"/>
    <s v="Sistema de evaluación, monitoreo y estímulo del desempeño académico docente en estudios no presenciales"/>
    <s v=" El proyecto pretende fortalecer el proceso enseñanza-aprendizaje no presencial de la universidad, fomentando el desarrollo de competencias docentes a través del acompañamiento virtual,  y también identificar las necesidades y dificultades en el desarroll"/>
    <s v="OP3. MEJORAR LA CALIDAD DEL DESEMPEÑO DE LOS DOCENTES DE LA ESTP"/>
    <s v="L.3.2. Fortalecer los procesos de formación continua y evaluación de los docentes de la ESTP."/>
    <s v="Unidad de Innovación Académica"/>
    <s v="Docentes, estudiantes."/>
    <n v="132000"/>
    <x v="0"/>
    <x v="290"/>
    <s v=" 2. Evaluación y estímulo del desempeño académico docente. _x000a_&amp;bull; Elaboración del instrumento de Evaluación y Estímulo Docente. _x000a_&amp;bull; Plan de evaluaciones. _x000a_&amp;bull; Programa de Estímulo a Docentes _x000a__x000a_ Para la elaboración del instrumento de evaluación se "/>
    <s v="Consultoría"/>
    <n v="1"/>
    <n v="5000"/>
    <n v="5000"/>
    <s v="22. EDUCACION"/>
    <s v="048. EDUCACION SUPERIOR"/>
    <s v="0109. EDUCACIÓN SUPERIOR UNIVERSITARIA"/>
    <x v="0"/>
    <s v="3000784. DOCENTES CON ADECUADAS COMPETENCIAS"/>
    <s v="5005858. EVALUACION DE DOCENTES"/>
    <s v="ACCIONES FINANCIADAS EN EL MARCO DE LA HERRAMIENTA DE INCENTIVOS PARA UNIVERSIDADES PÚBLICAS"/>
    <s v="ACCIONES FINANCIADAS EN EL MARCO DE LA HERRAMIENTA DE INCENTIVOS PARA UNIVERSIDADES PÚBLICAS"/>
    <x v="0"/>
    <s v="2.3.27.21"/>
    <n v="5000"/>
  </r>
  <r>
    <s v="UNCP"/>
    <s v="U.N. DEL CENTRO DEL PERU"/>
    <x v="26"/>
    <n v="221"/>
    <s v="Sistema de evaluación, monitoreo y estímulo del desempeño académico docente en estudios no presenciales"/>
    <s v=" El proyecto pretende fortalecer el proceso enseñanza-aprendizaje no presencial de la universidad, fomentando el desarrollo de competencias docentes a través del acompañamiento virtual,  y también identificar las necesidades y dificultades en el desarroll"/>
    <s v="OP3. MEJORAR LA CALIDAD DEL DESEMPEÑO DE LOS DOCENTES DE LA ESTP"/>
    <s v="L.3.2. Fortalecer los procesos de formación continua y evaluación de los docentes de la ESTP."/>
    <s v="Unidad de Innovación Académica"/>
    <s v="Docentes, estudiantes."/>
    <n v="132000"/>
    <x v="0"/>
    <x v="291"/>
    <s v=" 3. Seguimiento de las plataformas educativas. _x000a_&amp;bull; Elaboración del instrumento de evaluación de Plataforma educativa y desempeño de usuarios. _x000a__x000a_ &amp;bull; Reporte y análisis de los accesos, desempeño de usuarios docente y estudiante, y otros reportes de "/>
    <s v="Consultoría "/>
    <n v="1"/>
    <n v="2000"/>
    <n v="2000"/>
    <s v="22. EDUCACION"/>
    <s v="048. EDUCACION SUPERIOR"/>
    <s v="0109. EDUCACIÓN SUPERIOR UNIVERSITARIA"/>
    <x v="0"/>
    <s v="3000784. DOCENTES CON ADECUADAS COMPETENCIAS"/>
    <s v="5005858. EVALUACION DE DOCENTES"/>
    <s v="ACCIONES FINANCIADAS EN EL MARCO DE LA HERRAMIENTA DE INCENTIVOS PARA UNIVERSIDADES PÚBLICAS"/>
    <s v="ACCIONES FINANCIADAS EN EL MARCO DE LA HERRAMIENTA DE INCENTIVOS PARA UNIVERSIDADES PÚBLICAS"/>
    <x v="0"/>
    <s v="2.3.27.21"/>
    <n v="2000"/>
  </r>
  <r>
    <s v="UNCP"/>
    <s v="U.N. DEL CENTRO DEL PERU"/>
    <x v="26"/>
    <n v="221"/>
    <s v="Sistema de evaluación, monitoreo y estímulo del desempeño académico docente en estudios no presenciales"/>
    <s v=" El proyecto pretende fortalecer el proceso enseñanza-aprendizaje no presencial de la universidad, fomentando el desarrollo de competencias docentes a través del acompañamiento virtual,  y también identificar las necesidades y dificultades en el desarroll"/>
    <s v="OP3. MEJORAR LA CALIDAD DEL DESEMPEÑO DE LOS DOCENTES DE LA ESTP"/>
    <s v="L.3.2. Fortalecer los procesos de formación continua y evaluación de los docentes de la ESTP."/>
    <s v="Unidad de Innovación Académica"/>
    <s v="Docentes, estudiantes."/>
    <n v="132000"/>
    <x v="0"/>
    <x v="292"/>
    <s v=" 4. Seguimiento de la satisfacción estudiantil. _x000a_&amp;bull; Elaboración del instrumento de seguimiento de satisfacción estudiantil. _x000a_&amp;bull; Análisis del resultado del Seguimiento de la satisfacción estudiantil respecto al desarrollo de la educación no presenc"/>
    <s v="Consultoría "/>
    <n v="1"/>
    <n v="5000"/>
    <n v="5000"/>
    <s v="22. EDUCACION"/>
    <s v="048. EDUCACION SUPERIOR"/>
    <s v="0109. EDUCACIÓN SUPERIOR UNIVERSITARIA"/>
    <x v="0"/>
    <s v="3000784. DOCENTES CON ADECUADAS COMPETENCIAS"/>
    <s v="5005858. EVALUACION DE DOCENTES"/>
    <s v="ACCIONES FINANCIADAS EN EL MARCO DE LA HERRAMIENTA DE INCENTIVOS PARA UNIVERSIDADES PÚBLICAS"/>
    <s v="ACCIONES FINANCIADAS EN EL MARCO DE LA HERRAMIENTA DE INCENTIVOS PARA UNIVERSIDADES PÚBLICAS"/>
    <x v="0"/>
    <s v="2.3.27.21"/>
    <n v="5000"/>
  </r>
  <r>
    <s v="UNCP"/>
    <s v="U.N. DEL CENTRO DEL PERU"/>
    <x v="26"/>
    <n v="222"/>
    <s v="Adquisición del sistema de integrado académico (software)"/>
    <s v="   El proyecto tiene como finalidad, fortalecer la calidad del servicio de la Universidad, a través de la adquisicion del Sistema Integrado Académico, la automatización de los procesos administrativos académicos actuales, rompiendo las barreras burocrátic"/>
    <s v="OP4. FORTALECER LA CALIDAD DE LAS INSTITUCIONES DE LA ESTP, EN EL EJERCICIO DE SU AUTONOMÍA"/>
    <s v="L.4.3. Fortalecer los sistemas de información de las instituciones educativas de la ESTP, en el marco de la mejora continua y la rendición de cuentas"/>
    <s v="Dirección de Gestión e Innovación Académica"/>
    <s v="Docentes, estudiantes, egresados y unidades administrativas."/>
    <n v="825000"/>
    <x v="0"/>
    <x v="293"/>
    <s v=" 1.. Desarrollo del Sistema Integrado Académico  _x000a_     Consiste en los procesos de elaboración del sistema integrado Académico, de  acuerdo al siguiente detalle: _x000a_&amp;bull; Análisis de Procesos  _x000a_&amp;bull; Diseño de la BD  _x000a_&amp;bull; Programación del sistema por c"/>
    <s v="adquisicion de sistemas informáticos"/>
    <n v="1"/>
    <n v="760000"/>
    <n v="76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60000"/>
  </r>
  <r>
    <s v="UNCP"/>
    <s v="U.N. DEL CENTRO DEL PERU"/>
    <x v="26"/>
    <n v="222"/>
    <s v="Adquisición del sistema de integrado académico (software)"/>
    <s v="   El proyecto tiene como finalidad, fortalecer la calidad del servicio de la Universidad, a través de la adquisicion del Sistema Integrado Académico, la automatización de los procesos administrativos académicos actuales, rompiendo las barreras burocrátic"/>
    <s v="OP4. FORTALECER LA CALIDAD DE LAS INSTITUCIONES DE LA ESTP, EN EL EJERCICIO DE SU AUTONOMÍA"/>
    <s v="L.4.3. Fortalecer los sistemas de información de las instituciones educativas de la ESTP, en el marco de la mejora continua y la rendición de cuentas"/>
    <s v="Dirección de Gestión e Innovación Académica"/>
    <s v="Docentes, estudiantes, egresados y unidades administrativas."/>
    <n v="825000"/>
    <x v="0"/>
    <x v="294"/>
    <s v=" 2. Capacitaciones a usuarios docentes y estudiantes. _x000a__x000a_ Esta actividad tiene como meta asistir y capacitar al total de estudiantes matriculados y a los docentes de la UNCP con Carga Académica vigente al momento de la implementación del Sistema, a través "/>
    <s v="Consultoría"/>
    <n v="4"/>
    <n v="7500"/>
    <n v="3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21"/>
    <n v="30000"/>
  </r>
  <r>
    <s v="UNCP"/>
    <s v="U.N. DEL CENTRO DEL PERU"/>
    <x v="26"/>
    <n v="222"/>
    <s v="Adquisición del sistema de integrado académico (software)"/>
    <s v="   El proyecto tiene como finalidad, fortalecer la calidad del servicio de la Universidad, a través de la adquisicion del Sistema Integrado Académico, la automatización de los procesos administrativos académicos actuales, rompiendo las barreras burocrátic"/>
    <s v="OP4. FORTALECER LA CALIDAD DE LAS INSTITUCIONES DE LA ESTP, EN EL EJERCICIO DE SU AUTONOMÍA"/>
    <s v="L.4.3. Fortalecer los sistemas de información de las instituciones educativas de la ESTP, en el marco de la mejora continua y la rendición de cuentas"/>
    <s v="Dirección de Gestión e Innovación Académica"/>
    <s v="Docentes, estudiantes, egresados y unidades administrativas."/>
    <n v="825000"/>
    <x v="0"/>
    <x v="295"/>
    <s v=" 3. Análisis de Infraestructura Tecnológica _x000a__x000a_ Para esta actividad se requerirá el asesoramiento de un consultor externo especialista en el rubro, que realice el análisis de la Infraestructura Tecnólogica y emita los hallazgos correspondientes. _x000a_"/>
    <s v="Consultoria"/>
    <n v="1"/>
    <n v="10000"/>
    <n v="1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21"/>
    <n v="10000"/>
  </r>
  <r>
    <s v="UNCP"/>
    <s v="U.N. DEL CENTRO DEL PERU"/>
    <x v="26"/>
    <n v="222"/>
    <s v="Adquisición del sistema de integrado académico (software)"/>
    <s v="   El proyecto tiene como finalidad, fortalecer la calidad del servicio de la Universidad, a través de la adquisicion del Sistema Integrado Académico, la automatización de los procesos administrativos académicos actuales, rompiendo las barreras burocrátic"/>
    <s v="OP4. FORTALECER LA CALIDAD DE LAS INSTITUCIONES DE LA ESTP, EN EL EJERCICIO DE SU AUTONOMÍA"/>
    <s v="L.4.3. Fortalecer los sistemas de información de las instituciones educativas de la ESTP, en el marco de la mejora continua y la rendición de cuentas"/>
    <s v="Dirección de Gestión e Innovación Académica"/>
    <s v="Docentes, estudiantes, egresados y unidades administrativas."/>
    <n v="825000"/>
    <x v="0"/>
    <x v="296"/>
    <s v=" 4.  Gestión del Servidor _x000a_Para esta actividad se requerirá contratar los servicios de alquiler de un servidor en la Nube. _x000a_"/>
    <s v="servicios de alquiler de servidor "/>
    <n v="1"/>
    <n v="25000"/>
    <n v="25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99."/>
    <n v="25000"/>
  </r>
  <r>
    <s v="UNCP"/>
    <s v="U.N. DEL CENTRO DEL PERU"/>
    <x v="26"/>
    <n v="223"/>
    <s v="Actualización de Diseños curriculares de Pregrado"/>
    <s v=" 1.- La Ley Universitaria (Ley 30220) en su Artículo 40  establece que   El Currículo se debe actualizar cada tres (3) años o cuando sea conveniente, según los avances científicos y tecnológicos&amp;rdquo;. La UNCP en el año 2018 actualizó los Diseños Curricu"/>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novación Académica (OGIA)"/>
    <s v="Facultades/ 25_x000a_25 Escuelas profesionales._x000a_11,200 estudiantes"/>
    <n v="220000"/>
    <x v="0"/>
    <x v="297"/>
    <s v=" Actualización de Diseños curriculares de 25 carreras profesionales _x000a_"/>
    <s v="consultoria"/>
    <n v="10"/>
    <n v="22000"/>
    <n v="22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220000"/>
  </r>
  <r>
    <s v="UNCP"/>
    <s v="U.N. DEL CENTRO DEL PERU"/>
    <x v="26"/>
    <n v="225"/>
    <s v="Mejoramiento de la tutoría académica socio afectiva del estudiante "/>
    <s v=" La ley Universitaria N  30220 en su artículo 87 Deberes del docente, numeral 5 específica    Brindar tutoría a los estudiantes para orientarlos en su desarrollo profesional y/o académico.  Por lo que resulta indispensable brindar este fortalecimiento per"/>
    <s v="OP2. FORTALECER LA FORMACIÓN INTEGRAL DE LOS ESTUDIANTES DE LA ESTP, QUE RESPONDA A LOS CONTEXTOS SOCIALES,  CULTURALES Y PRODUCTIVOS"/>
    <s v="L.2.2. Implementar mecanismos de soporte para los estudiantes de la ESTP, que contribuyan a la permanencia y graduación oportuna. "/>
    <s v="Unidad de Tutoría y Seguimiento del Egresado, 25 coordinadores facultades"/>
    <s v="250 Docentes, 10,000 estudiantes."/>
    <n v="370000"/>
    <x v="0"/>
    <x v="298"/>
    <s v="  Evaluación del programa: Implementar un tamizaje general que permita evidenciar la efectividad del programa, esto se realizaría con los 10 000 estudiantes, tanto antes del programa, como después del mismo. _x000a_- Identidad del programa: Generar a través de "/>
    <s v="programa de capacitación y acompañamiento"/>
    <n v="1"/>
    <n v="370000"/>
    <n v="370000"/>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27.11"/>
    <n v="370000"/>
  </r>
  <r>
    <s v="UNCP"/>
    <s v="U.N. DEL CENTRO DEL PERU"/>
    <x v="26"/>
    <n v="227"/>
    <s v="Mejoramiento del Sistema de Seguimiento del Egresado"/>
    <s v=" El programa Presupuestal 066 mide sus indicadores de desempeño con estudios realizados a egresados por lo que es necesario contar con información pertinente que tiene diversos propósitos; se relacionan con el análisis y rediseño curricular, pero también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Tutoría y Seguimiento del Egresado, 25 coordinadores facultades"/>
    <s v="gestion e innovacion academica, estudiantes y egresados"/>
    <n v="274000"/>
    <x v="0"/>
    <x v="299"/>
    <s v=" Contratación de una consultora para el desarrollo del estudio , contar con información pertinente para el desarrollo institucional (El seguimiento de egresados y los estudios con empleadores pueden tener diversos propósitos; se relacionan con el análisis"/>
    <s v="consultoria"/>
    <n v="1"/>
    <n v="250000"/>
    <n v="25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
    <n v="250000"/>
  </r>
  <r>
    <s v="UNCP"/>
    <s v="U.N. DEL CENTRO DEL PERU"/>
    <x v="26"/>
    <n v="227"/>
    <s v="Mejoramiento del Sistema de Seguimiento del Egresado"/>
    <s v=" El programa Presupuestal 066 mide sus indicadores de desempeño con estudios realizados a egresados por lo que es necesario contar con información pertinente que tiene diversos propósitos; se relacionan con el análisis y rediseño curricular, pero también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Tutoría y Seguimiento del Egresado, 25 coordinadores facultades"/>
    <s v="gestion e innovacion academica, estudiantes y egresados"/>
    <n v="274000"/>
    <x v="0"/>
    <x v="299"/>
    <s v=" Sistematización y difusión de experiencias, lo que permitirá mantener el vínculo con los egresados (Obtiene información adecuada para ejecutar diversas actividades manteniendo el vinculo con los egresados de tal manera que muestren mejor predisposición p"/>
    <s v="consultorías"/>
    <n v="1"/>
    <n v="12000"/>
    <n v="12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2000"/>
  </r>
  <r>
    <s v="UNCP"/>
    <s v="U.N. DEL CENTRO DEL PERU"/>
    <x v="26"/>
    <n v="227"/>
    <s v="Mejoramiento del Sistema de Seguimiento del Egresado"/>
    <s v=" El programa Presupuestal 066 mide sus indicadores de desempeño con estudios realizados a egresados por lo que es necesario contar con información pertinente que tiene diversos propósitos; se relacionan con el análisis y rediseño curricular, pero también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Tutoría y Seguimiento del Egresado, 25 coordinadores facultades"/>
    <s v="gestion e innovacion academica, estudiantes y egresados"/>
    <n v="274000"/>
    <x v="0"/>
    <x v="299"/>
    <s v=" Contrato de una consultora para la realización los eventos: III Encuentro de Egresados Destacados, lograr la identificación de los estudiantes y egresados con su alma mater (mediante ponencias VIRTUALES brindar guía a los estudiantes de últimos ciclos y "/>
    <s v="consultorías"/>
    <n v="2"/>
    <n v="6000"/>
    <n v="12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12000"/>
  </r>
  <r>
    <s v="UNCP"/>
    <s v="U.N. DEL CENTRO DEL PERU"/>
    <x v="26"/>
    <n v="228"/>
    <s v="Realización de estudio de demanda social y de demanda laboral de las siete carreras profesionales de  la Facultad de Educación y Contabilidad"/>
    <s v=" 1.- La Ley Universitaria (Ley 30220) en su Artículo 40  establece que   El Currículo se debe actualizar cada tres (3) años o cuando sea conveniente, según los avances científicos y tecnológicos&amp;rdquo;. La UNCP en el año 2018 actualizó los Diseños Curricu"/>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novación Académica (OGGIA)"/>
    <s v="07carreras profesionales - Facultad de Educación_x000a_1100 estudiantes_x000a_"/>
    <n v="50000"/>
    <x v="0"/>
    <x v="300"/>
    <s v=" Realización de estudio de demanda social y de demanda laboral de las carreras profesionales de Educacion inicial, educación primaria, Educación fisica y psicomotricidad, Educacion secundaria: Filosofia, ciencias sociales y RRHH, Ciencias naturales y ambi"/>
    <s v="consultorías"/>
    <n v="1"/>
    <n v="35000"/>
    <n v="35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5000"/>
  </r>
  <r>
    <s v="UNCP"/>
    <s v="U.N. DEL CENTRO DEL PERU"/>
    <x v="26"/>
    <n v="228"/>
    <s v="Realización de estudio de demanda social y de demanda laboral de las siete carreras profesionales de  la Facultad de Educación y Contabilidad"/>
    <s v=" 1.- La Ley Universitaria (Ley 30220) en su Artículo 40  establece que   El Currículo se debe actualizar cada tres (3) años o cuando sea conveniente, según los avances científicos y tecnológicos&amp;rdquo;. La UNCP en el año 2018 actualizó los Diseños Curricu"/>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novación Académica (OGGIA)"/>
    <s v="07carreras profesionales - Facultad de Educación_x000a_1100 estudiantes_x000a_"/>
    <n v="50000"/>
    <x v="0"/>
    <x v="301"/>
    <s v=" Realización de estudio de demanda social y de demanda laboral de la carrera profesional de Contabilidad _x000a_"/>
    <s v="consultorías"/>
    <n v="1"/>
    <n v="15000"/>
    <n v="15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15000"/>
  </r>
  <r>
    <s v="UNH"/>
    <s v="U.N. DE HUANCAVELICA"/>
    <x v="27"/>
    <n v="229"/>
    <s v="Mantenimiento preventivo y correctivo de hardware y software para mejorar el servicio educativo brindado."/>
    <s v=" El mantenimiento de hardware y software es indispensable para el optimo funcionamiento de las funciones sustantivas de la universidad, a fin de mantenerlas y conservarlas se propone el mantenimiento de 9 servidores, 100 equipos computaciones de áreas aca"/>
    <s v="OP4. FORTALECER LA CALIDAD DE LAS INSTITUCIONES DE LA ESTP, EN EL EJERCICIO DE SU AUTONOMÍA"/>
    <s v="L.4.2. Mejorar el desarrollo de la gestión académica y de la gestión de la investigación de las instituciones educativas en función de sus objetivos misionales. "/>
    <s v="Oficina de Tecnologías de Información y comunicación"/>
    <s v="Comunidad universitaria"/>
    <n v="180000"/>
    <x v="0"/>
    <x v="302"/>
    <s v=" Mantenimiento y Mejoramiento del Nuevo Centro de Datos de la UNH ubicado en Av. Agricultura N&amp;ordm; 319 ? 321. Ciudad Universitaria de Paturpampa. _x000a_"/>
    <s v="SERVICIO"/>
    <n v="1"/>
    <n v="150000"/>
    <n v="1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150000"/>
  </r>
  <r>
    <s v="UNH"/>
    <s v="U.N. DE HUANCAVELICA"/>
    <x v="27"/>
    <n v="229"/>
    <s v="Mantenimiento preventivo y correctivo de hardware y software para mejorar el servicio educativo brindado."/>
    <s v=" El mantenimiento de hardware y software es indispensable para el optimo funcionamiento de las funciones sustantivas de la universidad, a fin de mantenerlas y conservarlas se propone el mantenimiento de 9 servidores, 100 equipos computaciones de áreas aca"/>
    <s v="OP4. FORTALECER LA CALIDAD DE LAS INSTITUCIONES DE LA ESTP, EN EL EJERCICIO DE SU AUTONOMÍA"/>
    <s v="L.4.2. Mejorar el desarrollo de la gestión académica y de la gestión de la investigación de las instituciones educativas en función de sus objetivos misionales. "/>
    <s v="Oficina de Tecnologías de Información y comunicación"/>
    <s v="Comunidad universitaria"/>
    <n v="180000"/>
    <x v="0"/>
    <x v="303"/>
    <s v=" Servicio de mantenimiento del sistema académico a todo coato. _x000a_"/>
    <s v="SERVICIO"/>
    <n v="1"/>
    <n v="30000"/>
    <n v="3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30000"/>
  </r>
  <r>
    <s v="UNA"/>
    <s v="U.N. DEL ALTIPLANO"/>
    <x v="28"/>
    <n v="231"/>
    <s v="CU: 2234011 - CREACION DEL SERVICIO DE MEGALABORATORIO CLINICO UNIVERSITARIO DE SALUD HUMANA EN ALTURA PARA LA FORMACION E INVESTIGACION EN LA UNIVERSIDAD NACIONAL DEL ALTIPLANO."/>
    <s v=" Existe un limitado acceso a la calidad del servicio de laboratorio de diagnóstico clínico y científico, de tecnología avanzada para la formación profesional e investigación, de la población estudiantil en el área de salud humana _x000a_"/>
    <s v="OP4. FORTALECER LA CALIDAD DE LAS INSTITUCIONES DE LA ESTP, EN EL EJERCICIO DE SU AUTONOMÍA"/>
    <s v="L.4.1. Fomentar la calidad de las instituciones de ESTP, orientada al cumplimiento de los objetivos y metas misionales, acorde al ámbito de acción institucional"/>
    <s v="Ing. Miriam Mamani Vilca / Unidad de Equipamiento - OEI"/>
    <s v="LA POBLACION UNIVERSITARIA EN SU TOTALIDAD (21,622 PERSONAS EN TOTAL) INCLUYE UNIVERSITARIOS, DOCENTES Y ADMINISTRATIVOS"/>
    <n v="1246677"/>
    <x v="1"/>
    <x v="304"/>
    <s v=" IMPLEMENTACION DE EQUIPOS MEDICOS AUTOMATIZADOS. _x000a_"/>
    <s v="GLOBAL"/>
    <n v="1"/>
    <n v="1246677"/>
    <n v="1246677"/>
    <s v="22. EDUCACION"/>
    <s v="048. EDUCACION SUPERIOR"/>
    <s v="0109. EDUCACIÓN SUPERIOR UNIVERSITARIA"/>
    <x v="0"/>
    <s v="2234011-CREACION DEL SERVICIO DE MEGALABORATORIO CLINICO UNIVERSITARIO DE SALUD HUMANA EN ALTURA PARA LA FORMACION E INVESTIGACION EN LA UNIVERSIDAD NACIONAL DEL ALTIPLANO"/>
    <s v="4000040"/>
    <s v="ACCIONES FINANCIADAS EN EL MARCO DE LA HERRAMIENTA DE INCENTIVOS PARA UNIVERSIDADES PÚBLICAS"/>
    <s v="ACCIONES FINANCIADAS EN EL MARCO DE LA HERRAMIENTA DE INCENTIVOS PARA UNIVERSIDADES PÚBLICAS"/>
    <x v="1"/>
    <s v="2.6.32.21"/>
    <n v="1246677"/>
  </r>
  <r>
    <s v="UNA"/>
    <s v="U.N. DEL ALTIPLANO"/>
    <x v="28"/>
    <n v="232"/>
    <s v="CU: 2291264 - RECUPERACION DEL SERVICIO ACADEMICO Y DE APOYO A LA INVESTIGACION DE PREGRADO DE LA FACULTAD INGENIERIA DE MINAS EN LA UNA PUNO"/>
    <s v=" La población estudiantil de la Facultad de Ingeniería de Minas tiene limitado acceso a servicios académicos de Investigación acordes a los parámetros de acreditación _x000a_"/>
    <s v="OP4. FORTALECER LA CALIDAD DE LAS INSTITUCIONES DE LA ESTP, EN EL EJERCICIO DE SU AUTONOMÍA"/>
    <s v="L.4.1. Fomentar la calidad de las instituciones de ESTP, orientada al cumplimiento de los objetivos y metas misionales, acorde al ámbito de acción institucional"/>
    <s v="Ing. Miriam Mamani Vilca - Unidad de equipamiento - OEI"/>
    <s v="10,213 personas entre estudiantes y docentes."/>
    <n v="207905"/>
    <x v="1"/>
    <x v="305"/>
    <s v=" SUFICIENTE DOTACION DE EQUIPOS PARA LABORATORIOS Y GABINETES. _x000a_"/>
    <s v="GLOBAL"/>
    <n v="1"/>
    <n v="207905"/>
    <n v="207905"/>
    <s v="22. EDUCACION"/>
    <s v="048. EDUCACION SUPERIOR"/>
    <s v="0109. EDUCACIÓN SUPERIOR UNIVERSITARIA"/>
    <x v="0"/>
    <s v="2291264-RECUPERACION DEL SERVICIO ACADEMICO Y DE APOYO A LA INVESTIGACION DE PREGRADO DE LA FACULTAD DE INGENIERIA DE MINAS EN LA UNIVERSIDAD NACIONAL DEL ALTIPLANO - PUNO"/>
    <s v="4000040"/>
    <s v="ACCIONES FINANCIADAS EN EL MARCO DE LA HERRAMIENTA DE INCENTIVOS PARA UNIVERSIDADES PÚBLICAS"/>
    <s v="ACCIONES FINANCIADAS EN EL MARCO DE LA HERRAMIENTA DE INCENTIVOS PARA UNIVERSIDADES PÚBLICAS"/>
    <x v="1"/>
    <s v="2.6.32.21"/>
    <n v="207905"/>
  </r>
  <r>
    <s v="UNA"/>
    <s v="U.N. DEL ALTIPLANO"/>
    <x v="28"/>
    <n v="233"/>
    <s v="CU: 2323174 - CREACION DEL SERVICIO DE LABORATORIOS DE CIENCIAS BASICAS PARA LAS ESCUELAS PROFESIONALES DE CIENCIAS DE LA SALUD HUMANA DE LA UNIVERSIDAD NACIONAL DEL ALTIPLANO"/>
    <s v=" ESTUDIANTES DE LAS ESCUELAS PROFESIONALES DE CIENCIAS DE LA SALUD HUMANA DE LA UNIVERSIDAD NACIONAL DEL ALTIPLANO, ACCEDEN CON LIMITACIONES AL SERVICIO DE LABORATORIOS DE CIENCIAS BASICAS _x000a_"/>
    <s v="OP4. FORTALECER LA CALIDAD DE LAS INSTITUCIONES DE LA ESTP, EN EL EJERCICIO DE SU AUTONOMÍA"/>
    <s v="L.4.1. Fomentar la calidad de las instituciones de ESTP, orientada al cumplimiento de los objetivos y metas misionales, acorde al ámbito de acción institucional"/>
    <s v="ING. MIRIAM MAMANI VILCA - UNIDAD DE EQUIPAMIENTO - OEI"/>
    <s v="1,409 (N° de personas - estudiantes de ciencias de la salud) BENEFICIARIOS DIRECTOS Y 18, 600 (total estudiantes) BENEFICIARIOS INDIRECTOS"/>
    <n v="265242"/>
    <x v="1"/>
    <x v="306"/>
    <s v=" ADECUADA DOTACION DE EQUIPOS Y MOBILIARIO. _x000a_"/>
    <s v="GLOBAL"/>
    <n v="1"/>
    <n v="265242"/>
    <n v="265242"/>
    <s v="22. EDUCACION"/>
    <s v="048. EDUCACION SUPERIOR"/>
    <s v="0109. EDUCACIÓN SUPERIOR UNIVERSITARIA"/>
    <x v="0"/>
    <s v="2323174-CREACION DEL SERVICIO DE LABORATORIOS DE CIENCIAS BASICAS PARA LAS ESCUELAS PROFESIONALES DE CIENCIAS DE LA SALUD HUMANA DE LA UNIVERSIDAD NACIONAL DEL ALTIPLANO"/>
    <s v="4000040"/>
    <s v="ACCIONES FINANCIADAS EN EL MARCO DE LA HERRAMIENTA DE INCENTIVOS PARA UNIVERSIDADES PÚBLICAS"/>
    <s v="ACCIONES FINANCIADAS EN EL MARCO DE LA HERRAMIENTA DE INCENTIVOS PARA UNIVERSIDADES PÚBLICAS"/>
    <x v="1"/>
    <s v="2.6.32.21"/>
    <n v="265242"/>
  </r>
  <r>
    <s v="UNA"/>
    <s v="U.N. DEL ALTIPLANO"/>
    <x v="28"/>
    <n v="234"/>
    <s v="CU: 2176566 - MEJORAMIENTO DEL SERVICIO DE LABORATORIOS EN LA ESCUELA PROFESIONAL DE INGENIERÍA ELECTRÓNICA DE LA UNIVERSIDAD NACIONAL DEL ALTIPLANO."/>
    <s v=" LIMITADAS CONDICIONES DE PRESTACION DEL SERVICIO DE FORMACION PROFESIONAL, SEGUN ESTANDARES DEL SECTOR UNIVERSIDADES _x000a_"/>
    <s v="OP4. FORTALECER LA CALIDAD DE LAS INSTITUCIONES DE LA ESTP, EN EL EJERCICIO DE SU AUTONOMÍA"/>
    <s v="L.4.1. Fomentar la calidad de las instituciones de ESTP, orientada al cumplimiento de los objetivos y metas misionales, acorde al ámbito de acción institucional"/>
    <s v="ING. MIRIAM MAMANI VILCA - UNIDAD DE EQUIPAMIENTO - OEI"/>
    <s v="4311 PERSONAS ENTRE ESTUDIANTES Y DOCENTES."/>
    <n v="3323"/>
    <x v="1"/>
    <x v="307"/>
    <s v=" EQUIPAMIENTO PARA LA ESCUELA PROFESIONAL DE INGENIERIA ELECTRONICA. _x000a_"/>
    <s v="GLOBAL"/>
    <n v="1"/>
    <n v="3323"/>
    <n v="3323"/>
    <s v="22. EDUCACION"/>
    <s v="048. EDUCACION SUPERIOR"/>
    <s v="0109. EDUCACIÓN SUPERIOR UNIVERSITARIA"/>
    <x v="0"/>
    <s v="2176566-MEJORAMIENTO DEL SERVICIO DE LABORATORIOS EN LA ESCUELA PROFESIONAL DE INGENIERIA ELECTRONICA DE LA UNIVERSIDAD NACIONAL DEL ALTIPLANO"/>
    <s v="4000040"/>
    <s v="ACCIONES FINANCIADAS EN EL MARCO DE LA HERRAMIENTA DE INCENTIVOS PARA UNIVERSIDADES PÚBLICAS"/>
    <s v="ACCIONES FINANCIADAS EN EL MARCO DE LA HERRAMIENTA DE INCENTIVOS PARA UNIVERSIDADES PÚBLICAS"/>
    <x v="1"/>
    <s v="2.6.32.21"/>
    <n v="3323"/>
  </r>
  <r>
    <s v="UNS"/>
    <s v="U.N. DEL SANTA"/>
    <x v="29"/>
    <n v="236"/>
    <s v="Ferias Vocacionales por Escuela Profesional "/>
    <s v=" Uno de los factores que influyen en la deserción de los estudiantes de pregrado de la UNS, es el escaso conocimiento de los perfiles de ingreso y de egreso de las Carreras profesionales. Observándose que los postulantes a la UNS en los últimos años se or"/>
    <s v="OP1. INCREMENTAR EL ACCESO EQUITATIVO DE LA POBLACIÓN A LA EDUCACIÓN SUPERIOR Y TÉCNICO-PRODUCTIVA"/>
    <s v="L.1.1. Fortalecer la orientación vocacional y laboral a la población para el acceso pertinente a la ESTP"/>
    <s v="Vicerrectorado Académico - Dirección de Admisión - Direcciones de Escuela - "/>
    <s v="Estudiantes"/>
    <n v="30000"/>
    <x v="0"/>
    <x v="308"/>
    <s v=" Se realizará una Feria Vocacional que involucre a las 15 Escuelas profesionales, se han considerado una inversión por Escuela de 20000 soles. Que incluye: _x000a__x000a_ a) Desarrollo y preparación de la exposición del perfil de ingreso. _x000a__x000a_ b) Desarrollo y exposició"/>
    <s v="Feria"/>
    <n v="1"/>
    <n v="30000"/>
    <n v="3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19.199"/>
    <n v="300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09"/>
    <s v=" La Universidad requiere el  servicio de Consultoria Tecnopedagogica Virtual  para el proceso del fortaleciendo las competencias de los docentes a traves de capacitaciones para mejorar su desempeño en la educacion no presencial. _x000a_"/>
    <s v="servicio"/>
    <n v="1"/>
    <n v="27600"/>
    <n v="276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76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0"/>
    <s v=" La Universidad requiere el  Servicio Especializado Pedagogico Virtual  para el proceso del fortaleciendo las competencias de los docentes a traves de capacitaciones para mejorar su desempeño en la educacion no presencial. _x000a_"/>
    <s v="servicio"/>
    <n v="1"/>
    <n v="25800"/>
    <n v="25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58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1"/>
    <s v=" La Universidad requiere el  Servicio Especializado Tecnológico Virtual  para el proceso del fortaleciendo las competencias de los docentes a traves de capacitaciones para mejorar su desempeño en la educación no presencial. _x000a_"/>
    <s v="servicio"/>
    <n v="1"/>
    <n v="25200"/>
    <n v="252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52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2"/>
    <s v=" La Carrera profesional de Ingeniería Agronómica Tropical de la Universidad requiere el  Servicio de Capacitacion Virtual  para el proceso del fortaleciendo las competencias de los docentes a traves de capacitaciones para mejorar su desempeño en la educac"/>
    <s v="servicio"/>
    <n v="1"/>
    <n v="22800"/>
    <n v="22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28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3"/>
    <s v=" Orientar y dar acompañamiento tecnopedagógico al docente, logrando así cumplir las metas establecidas dentro del cronograma de trabajo por parte de los tutores virtuales de las diferentes carreras profesionales. _x000a_"/>
    <s v="servicio"/>
    <n v="1"/>
    <n v="22800"/>
    <n v="22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28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4"/>
    <s v=" La Carrera profesional de Ingeniería Civil de la Universidad requiere el  Servicio de Capacitacion Virtual  para el proceso del fortaleciendo las competencias de los docentes a traves de capacitaciones para mejorar su desempeño en la educacion no presenc"/>
    <s v="servicio"/>
    <n v="1"/>
    <n v="22800"/>
    <n v="22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2800"/>
  </r>
  <r>
    <s v="UNIQ"/>
    <s v="U.N. INTERCULTURAL DE QUILLABAMBA"/>
    <x v="30"/>
    <n v="237"/>
    <s v="FORTALECIMIENTO DE LAS COMPETENCIAS DE LOS DOCENTES EN LA EDUCACION  NO PRESENCIAL"/>
    <s v=" La universidad con PMESUT ha avanzado en el proceso de virtualización de contenidos del aula virtual con los docentes de la UNIQ, de tal manera que se requiere la continuidad de dicho proceso para concluirlo _x000a_"/>
    <s v="OP3. MEJORAR LA CALIDAD DEL DESEMPEÑO DE LOS DOCENTES DE LA ESTP"/>
    <s v="L.3.2. Fortalecer los procesos de formación continua y evaluación de los docentes de la ESTP."/>
    <s v="Vicepresidencia Academica"/>
    <s v="33 Docentes"/>
    <n v="169800"/>
    <x v="0"/>
    <x v="315"/>
    <s v=" La Carrera profesional de Ecoturismo de la Universidad requiere el  Servicio de Capacitacion Virtual  para el proceso del fortaleciendo las competencias de los docentes a traves de capacitaciones para mejorar su desempeño en la educacion no presencial. _x000a_"/>
    <s v="servicio"/>
    <n v="1"/>
    <n v="22800"/>
    <n v="228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228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16"/>
    <s v=" La Carrera profesional de Ingeniería Civil de la Universidad requiere el  Servicio Profesional de Orientacion y Asesoramiento en el proceso de conformacion de Grupos de Investigacio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17"/>
    <s v=" La Carrera profesional de Ingeniería Agronomica Tropical de la Universidad requiere el  Servicio Profesional de Orientacion y Asesoramiento en el proceso de conformacion de Grupos de Investigacion para mejorar su desempeño en el proceso de investigacion "/>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18"/>
    <s v=" La Carrera profesional deEcoturismo de la Universidad requiere el  Servicio Profesional de Orientacion y Asesoramiento en el proceso de conformacion de Grupos de Investigacio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19"/>
    <s v=" La Carrera profesional de Ingeniería de Alimentos de la Universidad requiere el  Servicio Profesional de Orientacion y Asesoramiento en el porceso de conformacion de Grupos de Investigacio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20"/>
    <s v=" Fortalecer la capacidad de análisis de datos estadísticos, ajustes, correlaciones y calidad de imágenes en los informes y publicaciones de los grupos de investigación _x000a_"/>
    <s v="software"/>
    <n v="1"/>
    <n v="11869.7"/>
    <n v="11869.7"/>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1"/>
    <s v="2.6.61.32"/>
    <n v="11869.7"/>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21"/>
    <s v=" La Carrera profesional de Ingeniería Civil de la Universidad requiere el  Servicio Servicio de Capacitacion en formulación de proyectos de investigació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22"/>
    <s v=" La Carrera profesional de Ingeniería de Alimentosa de la Universidad requiere el  Servicio Servicio de Capacitacion en formulación de proyectos de investigació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23"/>
    <s v=" La Carrera profesional de Ecoturismo de la Universidad requiere el  Servicio Servicio de Capacitacion en formulación de proyectos de investigació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n v="15000"/>
  </r>
  <r>
    <s v="UNIQ"/>
    <s v="U.N. INTERCULTURAL DE QUILLABAMBA"/>
    <x v="30"/>
    <n v="238"/>
    <s v="PLAN DE ASISTENCIA PARA LA CONFORMACIÓN DE GRUPOS DE INVESTIGACIÓN REGISTRADOS EN LA UNIQ"/>
    <s v=" Los grupos de investigación en la UNIQ buscaran responder de manera adecuada a las exigencias y requerimientos de la sociedad; al avance de nuevos conocimientos que fomenten las ciencias, las disciplinas y las profesiones; a la práctica de las funciones "/>
    <s v="OP4. FORTALECER LA CALIDAD DE LAS INSTITUCIONES DE LA ESTP, EN EL EJERCICIO DE SU AUTONOMÍA"/>
    <s v="L.4.2. Mejorar el desarrollo de la gestión académica y de la gestión de la investigación de las instituciones educativas en función de sus objetivos misionales. "/>
    <s v="Augusto Pumacahua/Vicepresidencia de Investigación_x000a_Mack Tarrillo/Vicepresidencia de Investigación"/>
    <s v="33 Docentes"/>
    <n v="131869.70000000001"/>
    <x v="0"/>
    <x v="324"/>
    <s v=" La Carrera profesional de Ingeniería Agronomica Tropical de la Universidad requiere el  Servicio Servicio de Capacitacion en formulación de proyectos de investigación para mejorar su desempeño en el proceso de investigacion _x000a_"/>
    <s v="informe"/>
    <n v="1"/>
    <n v="15000"/>
    <n v="1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
    <n v="15000"/>
  </r>
  <r>
    <s v="UNCP"/>
    <s v="U.N. DEL CENTRO DEL PERU"/>
    <x v="26"/>
    <n v="240"/>
    <s v="CAPACITACION  EN FORMULACIÓN DE PROYECTOS DE INVESTIGACIÓN"/>
    <s v=" Para el cumplimiento de las metas programadas en el POI 2021 se efectuará una capacitación dirigida a los docentes y gestores de investigación para fortalecer las competencias alineadas a las políticas del CONCYTEC. _x000a_"/>
    <s v="OP3. MEJORAR LA CALIDAD DEL DESEMPEÑO DE LOS DOCENTES DE LA ESTP"/>
    <s v="L.3.2. Fortalecer los procesos de formación continua y evaluación de los docentes de la ESTP."/>
    <s v="VICERRECTORADO DE INVESTIGACIÓN /INSTITUTO GENERAL DE INVESTIGACIÓN"/>
    <s v="DOCENTES Y GESTORES DE INVESTIGACIÓN"/>
    <n v="30000"/>
    <x v="0"/>
    <x v="325"/>
    <s v=" Para el cumplimiento de las metas programadas en el POI 2021 se efectuará una capacitación dirigida a los docentes y gestores de investigación para fortalecer las competencias alineadas a las políticas del CONCYTEC. _x000a_"/>
    <s v="capacitacion"/>
    <n v="1"/>
    <n v="30000"/>
    <n v="3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30000"/>
  </r>
  <r>
    <s v="UNCP"/>
    <s v="U.N. DEL CENTRO DEL PERU"/>
    <x v="26"/>
    <n v="241"/>
    <s v="CAPACITACIÓN  EN REDACCIÓN CIENTÍFICA"/>
    <s v=" Para el cumplimiento de las metas programadas en el POI 2021 se efectuará una capacitación dirigida a los docentes y gestores de investigación para fortalecer las competencias alineadas a las políticas del CONCYTEC y para promover el número de publicacio"/>
    <s v="OP3. MEJORAR LA CALIDAD DEL DESEMPEÑO DE LOS DOCENTES DE LA ESTP"/>
    <s v="L.3.2. Fortalecer los procesos de formación continua y evaluación de los docentes de la ESTP."/>
    <s v="VICERRECTORADO DE INVESTIGACIÓN / INSTITUTO GENERAL DE INVESTIGACIÓN "/>
    <s v="DOCENTES Y GESTORES DE INVESTIGACIÓN"/>
    <n v="30000"/>
    <x v="0"/>
    <x v="326"/>
    <s v="PARA EL CUMPLIMIENTO DE LAS METAS PROGRAMADAS EN EL POI 2021  SE EFECTUARA UNA CAPACITACIÓN DIRIGIDA A LOS DOCENTES Y GESTORES DE INVESTIGACIÓN PARA FORTALECER LAS COMPETENCIAS ALINEADAS A LAS POLITICAS DEL CONCYTEC Y PARA PROMOVER EL NUMERO DE PUBLICACIO"/>
    <s v="CAPACITACIÓN"/>
    <n v="1"/>
    <n v="30000"/>
    <n v="3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30000"/>
  </r>
  <r>
    <s v="UNCP"/>
    <s v="U.N. DEL CENTRO DEL PERU"/>
    <x v="26"/>
    <n v="244"/>
    <s v="CAPACITACION EN GESTIÓN DE LABORATORIOS"/>
    <s v=" Para el cumplimiento de las metas programadas en el POI 2021 se efectuará una capacitación dirigida a los responsables de laboratorios y centros de investigación para fortalecer las competencias alineadas a las políticas del CONCYTEC y para fortalecer lo"/>
    <s v="OP3. MEJORAR LA CALIDAD DEL DESEMPEÑO DE LOS DOCENTES DE LA ESTP"/>
    <s v="L.3.2. Fortalecer los procesos de formación continua y evaluación de los docentes de la ESTP."/>
    <s v="INSTITUTO GENERAL DE INVESTIGACIÓN /LABORATORIOS Y CENTROS DE INVESTIGACIÓN"/>
    <s v="RESPONSABLES DE LABORATORIOS Y CENTROS DE INVESTIGACIÓN "/>
    <n v="30000"/>
    <x v="0"/>
    <x v="327"/>
    <s v=" Para el cumplimiento de las metas programadas en el POI 2021 se efectuará una capacitación dirigida a los responsables de laboratorios y centros de investigación para fortalecer las competencias alineadas a las políticas del CONCYTEC y para fortalecer lo"/>
    <s v="capacitacion"/>
    <n v="1"/>
    <n v="30000"/>
    <n v="3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31"/>
    <n v="30000"/>
  </r>
  <r>
    <s v="UNCP"/>
    <s v="U.N. DEL CENTRO DEL PERU"/>
    <x v="26"/>
    <n v="245"/>
    <s v="CAPACITACION  EN INCUBADORAS DE EMPRESAS "/>
    <s v=" Para el cumplimiento de las metas programadas en el POI 2021 se efectuará una capacitación dirigida a los coordinadores de emprendimiento y docentes para fortalecer las competencias alineadas a lo señalado en la ley universitaria y para promover las inic"/>
    <s v="OP3. MEJORAR LA CALIDAD DEL DESEMPEÑO DE LOS DOCENTES DE LA ESTP"/>
    <s v="L.3.2. Fortalecer los procesos de formación continua y evaluación de los docentes de la ESTP."/>
    <s v="VICERRECTORADO DE INVESTIGACIÓN / DIRECCIÓN DE EMPRENDIMIENTO EMPRESARIAL"/>
    <s v="COORDINADORES DE EMPRENDIMIENTO Y DOCENTES "/>
    <n v="20000"/>
    <x v="0"/>
    <x v="328"/>
    <s v=" Para el cumplimiento de las metas programadas en el POI 2021 se efectuará una capacitación dirigida a los coordinadores de emprendimiento y docentes para fortalecer las competencias alineadas a lo señalado en la ley universitaria y para promover las inic"/>
    <s v="capacitacion"/>
    <n v="2"/>
    <n v="10000"/>
    <n v="2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1"/>
    <n v="20000"/>
  </r>
  <r>
    <s v="UNAMBA"/>
    <s v="U.N. MICAELA BASTIDAS DE APURIMAC"/>
    <x v="0"/>
    <n v="246"/>
    <s v="REDISEÑO CURRICULAR DE LOS PROGRAMAS ACADEMICOS"/>
    <s v=" Hacer la actualización o rediseño curricular bajo el modelo de competencias en el marco del Art 40 de la Ley N  30220, Ley Universitaria, el cual establece que los currículos deben ser actualizados cada 3 años. En el caso de la UNAMBA la mayoría de los 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emico_x000a_Escuelas Academico profesionales_x000a_Escuela de Posgrado"/>
    <s v="Docentes y Alumnos"/>
    <n v="105600"/>
    <x v="0"/>
    <x v="329"/>
    <s v=" Consultoría por estudio de demanda social de cada una de las Escuelas Profesionales. _x000a_  _x000a_"/>
    <s v="global"/>
    <n v="8"/>
    <n v="4400"/>
    <n v="352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35200"/>
  </r>
  <r>
    <s v="UNAMBA"/>
    <s v="U.N. MICAELA BASTIDAS DE APURIMAC"/>
    <x v="0"/>
    <n v="246"/>
    <s v="REDISEÑO CURRICULAR DE LOS PROGRAMAS ACADEMICOS"/>
    <s v=" Hacer la actualización o rediseño curricular bajo el modelo de competencias en el marco del Art 40 de la Ley N  30220, Ley Universitaria, el cual establece que los currículos deben ser actualizados cada 3 años. En el caso de la UNAMBA la mayoría de los 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emico_x000a_Escuelas Academico profesionales_x000a_Escuela de Posgrado"/>
    <s v="Docentes y Alumnos"/>
    <n v="105600"/>
    <x v="0"/>
    <x v="330"/>
    <s v=" Consultoría por el rediseño curricular con el modelo por competencias de las Escuelas Profesionales. _x000a_  _x000a_"/>
    <s v="global"/>
    <n v="8"/>
    <n v="4400"/>
    <n v="352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5200"/>
  </r>
  <r>
    <s v="UNAMBA"/>
    <s v="U.N. MICAELA BASTIDAS DE APURIMAC"/>
    <x v="0"/>
    <n v="246"/>
    <s v="REDISEÑO CURRICULAR DE LOS PROGRAMAS ACADEMICOS"/>
    <s v=" Hacer la actualización o rediseño curricular bajo el modelo de competencias en el marco del Art 40 de la Ley N  30220, Ley Universitaria, el cual establece que los currículos deben ser actualizados cada 3 años. En el caso de la UNAMBA la mayoría de los 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emico_x000a_Escuelas Academico profesionales_x000a_Escuela de Posgrado"/>
    <s v="Docentes y Alumnos"/>
    <n v="105600"/>
    <x v="0"/>
    <x v="331"/>
    <s v=" Consultoría por la elaboración de silabo por competencias de las asignaturas de las Escuelas Profesionales. _x000a_"/>
    <s v="global"/>
    <n v="8"/>
    <n v="4400"/>
    <n v="352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5200"/>
  </r>
  <r>
    <s v="UNAMBA"/>
    <s v="U.N. MICAELA BASTIDAS DE APURIMAC"/>
    <x v="0"/>
    <n v="247"/>
    <s v="MEJORAMIENTO DEL SISTEMA DE GESTION ACADEMICO"/>
    <s v=" Consiste en mejorar el sistema académico para agregar o adicionar modulos al sistema academico existente, y el sofwarque ayudara a los docentes y estudiantes a mejorar los procesos académicos en trabajo remoto COVID-19. _x000a__x000a_ - Consultoría para el desarroll"/>
    <s v="OP4. FORTALECER LA CALIDAD DE LAS INSTITUCIONES DE LA ESTP, EN EL EJERCICIO DE SU AUTONOMÍA"/>
    <s v="L.4.3. Fortalecer los sistemas de información de las instituciones educativas de la ESTP, en el marco de la mejora continua y la rendición de cuentas"/>
    <s v="Servicios Academicos_x000a_Area de tutoria_x000a_"/>
    <s v="Estudiantes y docentes"/>
    <n v="35200"/>
    <x v="0"/>
    <x v="332"/>
    <s v=" Consultoría para el desarrollo del software de sistematización de sílabos de todas las Escuelas Profesionales _x000a_"/>
    <s v="unidad"/>
    <n v="1"/>
    <n v="8800"/>
    <n v="8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8800"/>
  </r>
  <r>
    <s v="UNAMBA"/>
    <s v="U.N. MICAELA BASTIDAS DE APURIMAC"/>
    <x v="0"/>
    <n v="247"/>
    <s v="MEJORAMIENTO DEL SISTEMA DE GESTION ACADEMICO"/>
    <s v=" Consiste en mejorar el sistema académico para agregar o adicionar modulos al sistema academico existente, y el sofwarque ayudara a los docentes y estudiantes a mejorar los procesos académicos en trabajo remoto COVID-19. _x000a__x000a_ - Consultoría para el desarroll"/>
    <s v="OP4. FORTALECER LA CALIDAD DE LAS INSTITUCIONES DE LA ESTP, EN EL EJERCICIO DE SU AUTONOMÍA"/>
    <s v="L.4.3. Fortalecer los sistemas de información de las instituciones educativas de la ESTP, en el marco de la mejora continua y la rendición de cuentas"/>
    <s v="Servicios Academicos_x000a_Area de tutoria_x000a_"/>
    <s v="Estudiantes y docentes"/>
    <n v="35200"/>
    <x v="0"/>
    <x v="333"/>
    <s v=" Consultoría para el desarrollo del software de sistematización de los convenios de la universidad. _x000a_"/>
    <s v="und"/>
    <n v="1"/>
    <n v="8800"/>
    <n v="8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8800"/>
  </r>
  <r>
    <s v="UNAMBA"/>
    <s v="U.N. MICAELA BASTIDAS DE APURIMAC"/>
    <x v="0"/>
    <n v="247"/>
    <s v="MEJORAMIENTO DEL SISTEMA DE GESTION ACADEMICO"/>
    <s v=" Consiste en mejorar el sistema académico para agregar o adicionar modulos al sistema academico existente, y el sofwarque ayudara a los docentes y estudiantes a mejorar los procesos académicos en trabajo remoto COVID-19. _x000a__x000a_ - Consultoría para el desarroll"/>
    <s v="OP4. FORTALECER LA CALIDAD DE LAS INSTITUCIONES DE LA ESTP, EN EL EJERCICIO DE SU AUTONOMÍA"/>
    <s v="L.4.3. Fortalecer los sistemas de información de las instituciones educativas de la ESTP, en el marco de la mejora continua y la rendición de cuentas"/>
    <s v="Servicios Academicos_x000a_Area de tutoria_x000a_"/>
    <s v="Estudiantes y docentes"/>
    <n v="35200"/>
    <x v="0"/>
    <x v="334"/>
    <s v=" Consultoría para el desarrollo del software de tutoría virtual de estudiantes de la UNAMBA _x000a_"/>
    <s v="unidad"/>
    <n v="1"/>
    <n v="8800"/>
    <n v="8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8800"/>
  </r>
  <r>
    <s v="UNAMBA"/>
    <s v="U.N. MICAELA BASTIDAS DE APURIMAC"/>
    <x v="0"/>
    <n v="247"/>
    <s v="MEJORAMIENTO DEL SISTEMA DE GESTION ACADEMICO"/>
    <s v=" Consiste en mejorar el sistema académico para agregar o adicionar modulos al sistema academico existente, y el sofwarque ayudara a los docentes y estudiantes a mejorar los procesos académicos en trabajo remoto COVID-19. _x000a__x000a_ - Consultoría para el desarroll"/>
    <s v="OP4. FORTALECER LA CALIDAD DE LAS INSTITUCIONES DE LA ESTP, EN EL EJERCICIO DE SU AUTONOMÍA"/>
    <s v="L.4.3. Fortalecer los sistemas de información de las instituciones educativas de la ESTP, en el marco de la mejora continua y la rendición de cuentas"/>
    <s v="Servicios Academicos_x000a_Area de tutoria_x000a_"/>
    <s v="Estudiantes y docentes"/>
    <n v="35200"/>
    <x v="0"/>
    <x v="335"/>
    <s v=" Consultoría para el desarrollo del software de monitoreo de calendario académico de la UNAMBA _x000a_"/>
    <s v="unidad"/>
    <n v="1"/>
    <n v="8800"/>
    <n v="8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8800"/>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36"/>
    <s v=" Consultoría para el dictado de curso-taller de Compresión Lectora, con un  mínimo 80 horas síncronas, a un mínimo de 240 alumnos (4 grupos de 60 alumnos cada uno), y para ingresantes 2021-I y 2021-II. _x000a_"/>
    <s v="unidad"/>
    <n v="1"/>
    <n v="35000"/>
    <n v="35000"/>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27.11"/>
    <n v="35000"/>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37"/>
    <s v=" Adquisición de impresora _x000a_"/>
    <s v="unidad"/>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31"/>
    <n v="35000"/>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38"/>
    <s v=" Adquisición de papel. _x000a_"/>
    <s v="millar"/>
    <n v="50"/>
    <n v="20"/>
    <n v="1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5.12"/>
    <n v="1000"/>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39"/>
    <s v=" Anillado de material para el alumno. _x000a_"/>
    <s v="global"/>
    <n v="1000"/>
    <n v="4"/>
    <n v="4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27.116"/>
    <n v="4000"/>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40"/>
    <s v=" Tóner para impresora. _x000a_"/>
    <s v="global"/>
    <n v="1"/>
    <n v="5882"/>
    <n v="5882"/>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5.12"/>
    <n v="5882"/>
  </r>
  <r>
    <s v="UNAMBA"/>
    <s v="U.N. MICAELA BASTIDAS DE APURIMAC"/>
    <x v="0"/>
    <n v="248"/>
    <s v="CICLO DE NIVELACION O PROPEDEUTICO PARA INGRESANTES"/>
    <s v=" Programa de nivelación o propedeutico en dos áreas: Comprensión lectora y Pre-Cálculo, y la capacitación se realizará en 2 periodos en el 2021-1 y en el 2021-II. Los alumnos ingresantes tienen deficiencias al ingresar a la universidad y estando dentro de"/>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emico"/>
    <s v="estudiantes ingresantes"/>
    <n v="115882"/>
    <x v="0"/>
    <x v="341"/>
    <s v=" Consultoría para el dictado de curso-taller de Pre-Calculo, con un  mínimo 80 horas síncronas, a un mínimo de 240 alumnos (4 grupos de 60 alumnos cada uno), y para ingresantes 2021-I y 2021-II. _x000a_"/>
    <s v="global"/>
    <n v="1"/>
    <n v="35000"/>
    <n v="35000"/>
    <s v="22. EDUCACION"/>
    <s v="048. EDUCACION SUPERIOR"/>
    <s v="0109. EDUCACIÓN SUPERIOR UNIVERSITARIA"/>
    <x v="0"/>
    <s v="3000786. SERVICIOS ADECUADOS DE APOYO AL ESTUDIANTE"/>
    <s v="5005862. APOYO ACADEMICO"/>
    <s v="ACCIONES FINANCIADAS EN EL MARCO DE LA HERRAMIENTA DE INCENTIVOS PARA UNIVERSIDADES PÚBLICAS"/>
    <s v="ACCIONES FINANCIADAS EN EL MARCO DE LA HERRAMIENTA DE INCENTIVOS PARA UNIVERSIDADES PÚBLICAS"/>
    <x v="0"/>
    <s v="2.3.27.11"/>
    <n v="35000"/>
  </r>
  <r>
    <s v="UNA"/>
    <s v="U.N. DEL ALTIPLANO"/>
    <x v="28"/>
    <n v="250"/>
    <s v="DESARROLLO DE LOS SISTEMAS DE INFORMATICOS DE LA UNIVERSIDAD NACIONAL DEL ALTIPLANO."/>
    <s v=" LA PLATAFORMA ES UN SISTEMA DE INFORMACION DE INVESTIGACION (CRIS), CENTRALIZADO, HOSPEDADO EN LA NUBE Y LISTO PARA USARSE CON PERFILES DE EXPERTOS Y REDES DE INVESTIGACION. _x000a_"/>
    <s v="OP4. FORTALECER LA CALIDAD DE LAS INSTITUCIONES DE LA ESTP, EN EL EJERCICIO DE SU AUTONOMÍA"/>
    <s v="L.4.3. Fortalecer los sistemas de información de las instituciones educativas de la ESTP, en el marco de la mejora continua y la rendición de cuentas"/>
    <s v="Vicerrectorado de investigación."/>
    <s v="18,662 Estudiantes y 1429 Docentes. "/>
    <n v="40000"/>
    <x v="0"/>
    <x v="342"/>
    <s v=" LA PLATAFORMA ES UN SISTEMA DE INFORMACION DE INVESTIGACION (CRIS), CENTRALIZADO, HOSPEDADO EN LA NUBE Y LISTO PARA USARSE CON PERFILES DE EXPERTOS Y REDES DE INVESTIGACION, ADICIONALMENTE SE HABILITARA UN ESPACIO PARA EL DESARROLLO ACADEMICO, INNOVADOR "/>
    <s v="SERVICIO."/>
    <n v="1"/>
    <n v="40000"/>
    <n v="40000"/>
    <s v="22. EDUCACION"/>
    <s v="048. EDUCACION SUPERIOR"/>
    <s v="0109. EDUCACIÓN SUPERIOR UNIVERSITARIA"/>
    <x v="2"/>
    <s v="3999999. SIN PRODUCTO"/>
    <s v="5000913. INVESTIGACION Y DESARROLLO"/>
    <s v="ACCIONES FINANCIADAS EN EL MARCO DE LA HERRAMIENTA DE INCENTIVOS PARA UNIVERSIDADES PÚBLICAS"/>
    <s v="ACCIONES FINANCIADAS EN EL MARCO DE LA HERRAMIENTA DE INCENTIVOS PARA UNIVERSIDADES PÚBLICAS"/>
    <x v="0"/>
    <s v="2.3.27.11"/>
    <n v="40000"/>
  </r>
  <r>
    <s v="UNA"/>
    <s v="U.N. DEL ALTIPLANO"/>
    <x v="28"/>
    <n v="251"/>
    <s v="MEJORAMIENTO DE LOS SERVICIOS ACADEMICOS DE LA UNIVERSIDAD NACIONAL DEL ALTIPLANO."/>
    <s v="   _x000a__x000a_ Es necesidad para todos los programas de estudios de la universidad implementar un servicio de consultoria para implementar un nuevo modelo educativo y evaluar la curricula que esta proximo a implementarse, para que estos esten alineados a los objet"/>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s v="18,662 Estudiantes y 1429 docentes de la Universidad Nacional del Altiplano."/>
    <n v="335453.12"/>
    <x v="0"/>
    <x v="343"/>
    <s v=" Existe la necesidad Implementar y actualizar el modelo educativo acorde con las exigencias del mercado laboral y y productivo, para lograr el desarrollo de competencias en el estudiante de acuerdo a las demandas sociales y en el contexto cultural. _x000a_"/>
    <s v="SERVICIO."/>
    <n v="4"/>
    <n v="46238.28"/>
    <n v="184953.12"/>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184953.12"/>
  </r>
  <r>
    <s v="UNA"/>
    <s v="U.N. DEL ALTIPLANO"/>
    <x v="28"/>
    <n v="251"/>
    <s v="MEJORAMIENTO DE LOS SERVICIOS ACADEMICOS DE LA UNIVERSIDAD NACIONAL DEL ALTIPLANO."/>
    <s v="   _x000a__x000a_ Es necesidad para todos los programas de estudios de la universidad implementar un servicio de consultoria para implementar un nuevo modelo educativo y evaluar la curricula que esta proximo a implementarse, para que estos esten alineados a los objet"/>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s v="18,662 Estudiantes y 1429 docentes de la Universidad Nacional del Altiplano."/>
    <n v="335453.12"/>
    <x v="0"/>
    <x v="344"/>
    <s v=" Es necesidad para todos los programas de estudios de la universidad implementar un servicio de consultoría para la evaluación curricular que esta próximo a implementarse, para que estos estén alineados a los objetivos de acreditación de las escuelas prof"/>
    <s v="SERVICIO."/>
    <n v="43"/>
    <n v="3500"/>
    <n v="1505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150500"/>
  </r>
  <r>
    <s v="UNA"/>
    <s v="U.N. DEL ALTIPLANO"/>
    <x v="28"/>
    <n v="252"/>
    <s v="MEJORAMIENTO DE LAS CAPACIDADES DE LOS DOCENTES EN METODOLOGIA DE ENSEÑANZA"/>
    <s v="   _x000a__x000a_ EN EL AMBITO DE LA MEJORA CONTINUA Y LA CONSTANTE EVALUACION DOCENTE ES NECESARIO CAPACITAR CONSTANTEMENTE A LOS DOCENTES EN METODOLOGIAS DE ENSEÑANZA E IMPULSAR LA INVESTIGACION. _x000a_"/>
    <s v="OP3. MEJORAR LA CALIDAD DEL DESEMPEÑO DE LOS DOCENTES DE LA ESTP"/>
    <s v="L.3.2. Fortalecer los procesos de formación continua y evaluación de los docentes de la ESTP."/>
    <s v="VICERRECTORADO ACADEMICO "/>
    <s v="18,662 ESTUDIANTES Y 1429 DOCENTES DE LA UNIVERSIDAD NACIONAL DEL ALTIPLANO."/>
    <n v="150000"/>
    <x v="0"/>
    <x v="345"/>
    <s v=" Existe la necesidad de capacitacion a docentes en metodologias de enseñanza de acorde con la modernidad y las necesidades de los estudiantes, para esto se contrara consultorias especializadas. _x000a_"/>
    <s v="SERVICIO."/>
    <n v="1"/>
    <n v="150000"/>
    <n v="15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01"/>
    <n v="150000"/>
  </r>
  <r>
    <s v="UNA"/>
    <s v="U.N. DEL ALTIPLANO"/>
    <x v="28"/>
    <n v="253"/>
    <s v="MANTEMIMIENTO DE LA INFRAESTRUCTURA, PINTADO DE FACHADAS DE LA UNIVERSIDAD NACIONAL DEL ALTIPLANO."/>
    <s v="   _x000a__x000a_ EXISTE LA NECESIDAD DE DAR UN MANTEMIENTO DE LA INFRAESTRUCTURA EDUCATIVA EN ALGUNOS AMBIENTES DE LA UNIVERSIDAD PARA DAR UN MEJOR SERVICIO ACADEMICO QUE CONTRIBUYA A LA CALIDAD DE LA EDUCACION. _x000a_"/>
    <s v="OP4. FORTALECER LA CALIDAD DE LAS INSTITUCIONES DE LA ESTP, EN EL EJERCICIO DE SU AUTONOMÍA"/>
    <s v="L.4.1. Fomentar la calidad de las instituciones de ESTP, orientada al cumplimiento de los objetivos y metas misionales, acorde al ámbito de acción institucional"/>
    <s v="ING. LUIS ÑACA VILCA - UNIDAD DE MANTENIMIENTO Y PRODUCCION."/>
    <s v="18,662 ESTUDIANTES Y 1429 DOCENTES."/>
    <n v="40406.519999999997"/>
    <x v="0"/>
    <x v="346"/>
    <s v=" EXISTE UN DETERIORO DE LA INFRAESTRUCTURA ACADEMICA DE LAS FACULTADES DE EDUCACION DEBIDO AL USO, LO CUAL DISMINUYE LA CALIDAD DEL SERVICIO PARA LOS ESTUDIANTES. _x000a_"/>
    <s v="SERVICIO."/>
    <n v="1"/>
    <n v="20203.259999999998"/>
    <n v="20203.25999999999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203.259999999998"/>
  </r>
  <r>
    <s v="UNA"/>
    <s v="U.N. DEL ALTIPLANO"/>
    <x v="28"/>
    <n v="253"/>
    <s v="MANTEMIMIENTO DE LA INFRAESTRUCTURA, PINTADO DE FACHADAS DE LA UNIVERSIDAD NACIONAL DEL ALTIPLANO."/>
    <s v="   _x000a__x000a_ EXISTE LA NECESIDAD DE DAR UN MANTEMIENTO DE LA INFRAESTRUCTURA EDUCATIVA EN ALGUNOS AMBIENTES DE LA UNIVERSIDAD PARA DAR UN MEJOR SERVICIO ACADEMICO QUE CONTRIBUYA A LA CALIDAD DE LA EDUCACION. _x000a_"/>
    <s v="OP4. FORTALECER LA CALIDAD DE LAS INSTITUCIONES DE LA ESTP, EN EL EJERCICIO DE SU AUTONOMÍA"/>
    <s v="L.4.1. Fomentar la calidad de las instituciones de ESTP, orientada al cumplimiento de los objetivos y metas misionales, acorde al ámbito de acción institucional"/>
    <s v="ING. LUIS ÑACA VILCA - UNIDAD DE MANTENIMIENTO Y PRODUCCION."/>
    <s v="18,662 ESTUDIANTES Y 1429 DOCENTES."/>
    <n v="40406.519999999997"/>
    <x v="0"/>
    <x v="347"/>
    <s v=" EXISTE UN DETERIORO DE LA INFRAESTRUCTURA ACADEMICA DE LA FACULTAD DE MEDICINA HUMANA DEBIDO AL USO, LO CUAL DISMINUYE LA CALIDAD DEL SERVICIO PARA LOS ESTUDIANTES. _x000a_"/>
    <s v="SERVICIO."/>
    <n v="1"/>
    <n v="20203.259999999998"/>
    <n v="20203.25999999999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203.259999999998"/>
  </r>
  <r>
    <s v="UNCP"/>
    <s v="U.N. DEL CENTRO DEL PERU"/>
    <x v="26"/>
    <n v="254"/>
    <s v="CAPACITACION  EN EMPRENDIMIENTO EMPRESARIAL "/>
    <s v=" Para el cumplimiento de las metas programadas en el POI 2021 se efectuará una capacitación dirigida a los estudiantes para fortalecer las competencias alineadas a lo señalado en la ley universitaria y para promover las iniciativas de emprendimiento de lo"/>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Emprendimiento Empresarial"/>
    <s v="Estudiantes"/>
    <n v="15000"/>
    <x v="0"/>
    <x v="348"/>
    <s v=" Para el cumplimiento de las metas programadas en el POI 2021 se efectuará una capacitación dirigida a los estudiantes para fortalecer las competencias alineadas a lo señalado en la ley universitaria y para promover las iniciativas de emprendimiento de lo"/>
    <s v="capacitacion"/>
    <n v="1"/>
    <n v="15000"/>
    <n v="15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32"/>
    <n v="15000"/>
  </r>
  <r>
    <s v="UNCP"/>
    <s v="U.N. DEL CENTRO DEL PERU"/>
    <x v="26"/>
    <n v="255"/>
    <s v="CAPACITACIÓN  EN GESTIÓN DE ESTACIONES EXPERIMENTALES Y CENTROS DE PRODUCCIÓN"/>
    <s v=" Para el cumplimiento de las metas programadas en el POI 2021 se efectuará una capacitación dirigida a los directivos, funcionarios, docentes responsables de los programas agropecuarios de las EEAA para mejorar y optimizar los procesos de gestión alineado"/>
    <s v="OP3. MEJORAR LA CALIDAD DEL DESEMPEÑO DE LOS DOCENTES DE LA ESTP"/>
    <s v="L.3.2. Fortalecer los procesos de formación continua y evaluación de los docentes de la ESTP."/>
    <s v="Dirección de Estaciones Experimentales"/>
    <s v="Directivos, funcionarios, responsables de programas EEAA"/>
    <n v="35000"/>
    <x v="0"/>
    <x v="349"/>
    <s v=" Para el cumplimiento de las metas programadas en el POI 2021 se efectuará una capacitación dirigida a los directivos, funcionarios, docentes responsables de los programas agropecuarios de las EEAA para mejorar y optimizar los procesos de gestión alineado"/>
    <s v="capacitacion"/>
    <n v="1"/>
    <n v="35000"/>
    <n v="35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31"/>
    <n v="35000"/>
  </r>
  <r>
    <s v="UNCP"/>
    <s v="U.N. DEL CENTRO DEL PERU"/>
    <x v="26"/>
    <n v="260"/>
    <s v="FINANCIAMIENTO DE PROYECTOS DE INVESTIGACIÓN PARA DOCENTES 2021"/>
    <s v=" Para el cumplimiento de las metas establecidas en el POI, PEI y programa presupuestal 0066, se requiere desarrollar de investigaciones, siendo necesario efectuar la Convocatoria para el financiamiento de proyectos de investigación, dirigida a docentes, a"/>
    <s v="OP3. MEJORAR LA CALIDAD DEL DESEMPEÑO DE LOS DOCENTES DE LA ESTP"/>
    <s v="L.3.1. Facilitar los entornos y recursos de soporte y desarrollo para los docentes de la ESTP"/>
    <s v="Instituto General de Investigación "/>
    <s v="Docentes"/>
    <n v="1150000"/>
    <x v="0"/>
    <x v="350"/>
    <s v=" CONVOCATORIA DIRIGIDA A DOCENTES , SE REQUIERE RECURSOS PARA EL FINANCIAMIENTO DE BIENES Y SERVICIOS DE LOS PROYECTOS. NO SE CUENTA CON RECURSOS POR CANON _x000a_"/>
    <s v="investigaciones"/>
    <n v="20"/>
    <n v="23000"/>
    <n v="460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1"/>
    <s v="2.6.32.21"/>
    <n v="460000"/>
  </r>
  <r>
    <s v="UNCP"/>
    <s v="U.N. DEL CENTRO DEL PERU"/>
    <x v="26"/>
    <n v="260"/>
    <s v="FINANCIAMIENTO DE PROYECTOS DE INVESTIGACIÓN PARA DOCENTES 2021"/>
    <s v=" Para el cumplimiento de las metas establecidas en el POI, PEI y programa presupuestal 0066, se requiere desarrollar de investigaciones, siendo necesario efectuar la Convocatoria para el financiamiento de proyectos de investigación, dirigida a docentes, a"/>
    <s v="OP3. MEJORAR LA CALIDAD DEL DESEMPEÑO DE LOS DOCENTES DE LA ESTP"/>
    <s v="L.3.1. Facilitar los entornos y recursos de soporte y desarrollo para los docentes de la ESTP"/>
    <s v="Instituto General de Investigación "/>
    <s v="Docentes"/>
    <n v="1150000"/>
    <x v="0"/>
    <x v="351"/>
    <s v=" Para el cumplimiento de las metas establecidas en el POI, PEI y programa presupuestal 0066, se requiere desarrollar de investigaciones, siendo necesario efectuar la Convocatoria para el financiamiento de proyectos de investigación, dirigida a docentes, a"/>
    <s v="investigadores"/>
    <n v="20"/>
    <n v="34500"/>
    <n v="690000"/>
    <s v="22. EDUCACION"/>
    <s v="048. EDUCACION SUPERIOR"/>
    <s v="0109. EDUCACIÓN SUPERIOR UNIVERSITARIA"/>
    <x v="2"/>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18.21"/>
    <n v="690000"/>
  </r>
  <r>
    <s v="UNCP"/>
    <s v="U.N. DEL CENTRO DEL PERU"/>
    <x v="26"/>
    <n v="262"/>
    <s v="IMPLEMENTACIÓN DE SOFTWARE DE GESTIÓN DE LA INVESTIGACIÓN DE LA UNCP"/>
    <s v=" Contar con una herramienta de gestión en investigación que permita enlazar los resultados de los procesos y actividades de investigación contenidos en el PEI y POI (cuadro de mando integral). incluye los módulos de PCT, emprendimiento empresarial, innova"/>
    <s v="OP4. FORTALECER LA CALIDAD DE LAS INSTITUCIONES DE LA ESTP, EN EL EJERCICIO DE SU AUTONOMÍA"/>
    <s v="L.4.2. Mejorar el desarrollo de la gestión académica y de la gestión de la investigación de las instituciones educativas en función de sus objetivos misionales. "/>
    <s v="Instituto General de Investigación"/>
    <s v="Docentes/Estudiantes"/>
    <n v="100000"/>
    <x v="0"/>
    <x v="352"/>
    <s v=" CONTAR CON UNA HERRAMIENTA DE GESTION EN INVESTIGACION QUE PERMITA ENLAZAR LOS RESULTADOS DE LOS PROCESOS Y ACTIVIDADES DE INVESTIGACION CONTENIEDOS EN EL PEI Y POI (CUADRO DE MANDO INTEGRAL). INCLUYE LOS MODULOS DE PCT, EMPRENDIMIENTO EMPRESARIAL, INNOV"/>
    <s v="servicio"/>
    <n v="1"/>
    <n v="100000"/>
    <n v="1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100000"/>
  </r>
  <r>
    <s v="UNCP"/>
    <s v="U.N. DEL CENTRO DEL PERU"/>
    <x v="26"/>
    <n v="263"/>
    <s v="MANTENIMIENTO Y ACONDICIONAMIENTO DE AMBIENTE PARA LA PLANTA DE PROCESAMIENTO DE ALIMENTOS BALANCEADOS PARA ANIMALES DE LA FACULTAD DE ZOOTECNIA EN LA ESTACIÓN EXPERIMENTAL AGROPECUARIA EL MANTARO "/>
    <s v=" Se requiere contar con un ambiente adecuado y que cumpla los requisitos para el manejo de los equipos necesarios para el procesamiento de alimentos y para fortalecer la investigación formativa e incubación de empresas. El acondicionamiento de ambiente in"/>
    <s v="OP4. FORTALECER LA CALIDAD DE LAS INSTITUCIONES DE LA ESTP, EN EL EJERCICIO DE SU AUTONOMÍA"/>
    <s v="L.4.1. Fomentar la calidad de las instituciones de ESTP, orientada al cumplimiento de los objetivos y metas misionales, acorde al ámbito de acción institucional"/>
    <s v="Estación Experimental El Mantaro/ Facultad de Zootencia"/>
    <s v="Estudiantes y Docentes"/>
    <n v="70000"/>
    <x v="0"/>
    <x v="353"/>
    <s v=" Se requiere contar con un ambiente adecuado y que cumpla los requisitos para el manejo de los equipos necesarios para el procesamiento de alimentos y para fortalecer la investigación formativa e incubación de empresas. El acondicionamiento de ambiente in"/>
    <s v="servicio"/>
    <n v="1"/>
    <n v="70000"/>
    <n v="7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70000"/>
  </r>
  <r>
    <s v="UNT"/>
    <s v="U.N. DE TRUJILLO"/>
    <x v="31"/>
    <n v="265"/>
    <s v="MEJORAMIENTO DEL SERVICIO DE FORMACION ACADEMICO-PROFESIONAL Y DE INVESTIGACION EN LA ESCUELA DE INGENIERIA DE MATERIALES DE LA UNIVERSIDAD NACIONAL DE TRUJILLO"/>
    <s v=" La Escuela Académica Profesional de Ingeniería de Materiales de la Universidad Nacional de Trujillo, actualmente cuenta con inadecuadas condiciones de infraestructura y equipamiento para realizar actividades administrativas, de formación académico-profes"/>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FRAESTRUCTURA DE LA UNIVERSIDAD NACIONAL DE TRUJILLO"/>
    <s v="Los beneficiarios directos son 258 alumnos, su edad oscila entre los 16 y 27 años de edad y se encuentran dentro de los niveles socioeconómicos C y D; 09 docentes (01 profesor principal D.E, 01 profesor Asociado D.E, 05 profesores Auxiliares T.C, 02 profe"/>
    <n v="413220.23"/>
    <x v="1"/>
    <x v="354"/>
    <s v=" EN EQUIPAMIENTO:  ADECUADA KIT DE COMPONENTE PARA ADECUADA DENSIDAD _x000a_"/>
    <s v="UND"/>
    <n v="1"/>
    <n v="413220.23"/>
    <n v="413220.23"/>
    <s v="22. EDUCACION"/>
    <s v="048. EDUCACION SUPERIOR"/>
    <s v="0109. EDUCACIÓN SUPERIOR UNIVERSITARIA"/>
    <x v="0"/>
    <s v="2115342-MEJORAMIENTO DEL SERVICIO DE FORMACION ACADEMICO-PROFESIONAL Y DE INVESTIGACION EN LA ESCUELA DE INGENIERIA DE MATERIALES DE LA UNIVERSIDAD NACIONAL DE TRUJILLO"/>
    <s v="4000040"/>
    <s v="ACCIONES FINANCIADAS EN EL MARCO DE LA HERRAMIENTA DE INCENTIVOS PARA UNIVERSIDADES PÚBLICAS"/>
    <s v="ACCIONES FINANCIADAS EN EL MARCO DE LA HERRAMIENTA DE INCENTIVOS PARA UNIVERSIDADES PÚBLICAS"/>
    <x v="1"/>
    <s v="2.6.32.21"/>
    <n v="413220.23"/>
  </r>
  <r>
    <s v="UNTELS"/>
    <s v="U.N. TECNOLOGICA DE LIMA SUR"/>
    <x v="32"/>
    <n v="266"/>
    <s v="&quot;Proyecto de investigación Titulado: construcción del prototipo Multiplataforma de entrenamiento electrónico con un sistema de desarrollo autónomo (Patente en trámite - Numero de Expediente: 001700-2020)&quot;_x000a_"/>
    <s v=" El 2020, la VPI realizó convocatorias para concurso de proyectos de investigación: PATENTE UNTELS, con INDECOPI, dirigido a todos los docentes, con el objetivo de mejorar el desempeño y el desarrollo de habilidades tecnológicas de los docentes. El respon"/>
    <s v="OP3. MEJORAR LA CALIDAD DEL DESEMPEÑO DE LOS DOCENTES DE LA ESTP"/>
    <s v="L.3.1. Facilitar los entornos y recursos de soporte y desarrollo para los docentes de la ESTP"/>
    <s v="VICEPRESIDENCIA DE INVESTIGACIÓN"/>
    <s v="Docentes"/>
    <n v="150000"/>
    <x v="0"/>
    <x v="355"/>
    <s v=" Se construirá prototipos de Multiplataforma de entrenamiento electrónico con un sistema de desarrollo autónomo que mejora el desempeño docente, no requiriendo el uso de un computador externo porque posee su propio computador, batería y además usa energía"/>
    <s v="Soles"/>
    <n v="1"/>
    <n v="150000"/>
    <n v="150000"/>
    <s v="22. EDUCACION"/>
    <s v="048. EDUCACION SUPERIOR"/>
    <s v="0016. INVESTIGACIÓN APLICADA"/>
    <x v="2"/>
    <s v="3999999. SIN PRODUCTO"/>
    <s v="5001276. UNIDADES DE ENSEÑANZA Y PRODUCCION"/>
    <s v="ACCIONES FINANCIADAS EN EL MARCO DE LA HERRAMIENTA DE INCENTIVOS PARA UNIVERSIDADES PÚBLICAS"/>
    <s v="ACCIONES FINANCIADAS EN EL MARCO DE LA HERRAMIENTA DE INCENTIVOS PARA UNIVERSIDADES PÚBLICAS"/>
    <x v="1"/>
    <s v="2.6.32.94"/>
    <n v="150000"/>
  </r>
  <r>
    <s v="UNTELS"/>
    <s v="U.N. TECNOLOGICA DE LIMA SUR"/>
    <x v="32"/>
    <n v="267"/>
    <s v="Proyecto de Investigación Titulado: CONSTRUCCIÓN DE UN PROTOTITPO DE UN DISPOSITIVO ELECTROMECÁNICO PARA GENERAR TEXTO DIGITAL A BRAILLE (Patente en trámite de INDECOPI  - Número de Expediente: 001745-2020)_x000a_"/>
    <s v="  El 2020, la VPI realizó convocatorias para concurso de proyectos de investigación: PATENTE UNTELS, con INDECOPI, dirigido a todos los docentes, con el objetivo de mejorar el desempeño y el desarrollo de habilidades tecnológicas de los docentes. El respo"/>
    <s v="OP3. MEJORAR LA CALIDAD DEL DESEMPEÑO DE LOS DOCENTES DE LA ESTP"/>
    <s v="L.3.1. Facilitar los entornos y recursos de soporte y desarrollo para los docentes de la ESTP"/>
    <s v="Vicepresidencia de Investigación_x000a_"/>
    <s v="Docentes_x000a_"/>
    <n v="73900"/>
    <x v="0"/>
    <x v="356"/>
    <s v=" Se construirá el prototipo de un dispositivo electromecánico para generar texto digital a braille, el cual servirá para mejorar el desempeño y el desarrollo de habilidades tecnológicas de los docentes invidentes, mejorando su entorno y la oportunidad de "/>
    <s v="Soles"/>
    <n v="1"/>
    <n v="73900"/>
    <n v="73900"/>
    <s v="22. EDUCACION"/>
    <s v="048. EDUCACION SUPERIOR"/>
    <s v="0016. INVESTIGACIÓN APLICADA"/>
    <x v="2"/>
    <s v="3999999. SIN PRODUCTO"/>
    <s v="5001276. UNIDADES DE ENSEÑANZA Y PRODUCCION"/>
    <s v="ACCIONES FINANCIADAS EN EL MARCO DE LA HERRAMIENTA DE INCENTIVOS PARA UNIVERSIDADES PÚBLICAS"/>
    <s v="ACCIONES FINANCIADAS EN EL MARCO DE LA HERRAMIENTA DE INCENTIVOS PARA UNIVERSIDADES PÚBLICAS"/>
    <x v="1"/>
    <s v="2.6.32.32"/>
    <n v="73900"/>
  </r>
  <r>
    <s v="UNTELS"/>
    <s v="U.N. TECNOLOGICA DE LIMA SUR"/>
    <x v="32"/>
    <n v="268"/>
    <s v="Proyecto de investigación titulado: Equipos de Bioseguridad para la protección personal en el trabajo, evitando el contagio entre personas. (Las Patentes en trámite - Número de Expedientes: 001707-2020, 001701-2020 y 001703-2020)_x000a_"/>
    <s v=" El 2020, la VPI realizó convocatorias para concurso de proyectos de investigación: PATENTE UNTELS, con INDECOPI, dirigido a todos los docentes, para la mejora de la calidad, desarrollo de investigación e innovación. El responsable es: Mg. Raúl Eduardo Hu"/>
    <s v="OP6. MOVILIZAR RECURSOS A LAS INSTITUCIONES DE LA ESTP PARA LA MEJORA DE LA CALIDAD Y EL DESARROLLO DE LA INVESTIGACIÓN E INNOVACIÓN"/>
    <s v="L.6.1. Establecer mecanismos de financiamiento por resultados orientados a la mejora de la calidad y a la investigación, desarrollo e innovación en las instituciones educativas de las ESTP. "/>
    <s v="VICEPRESIDENCIA DE INVESTIGACION_x000a_"/>
    <s v="Comunidad Universitaria y Sociedad_x000a_"/>
    <n v="206100"/>
    <x v="0"/>
    <x v="357"/>
    <s v=" Los prototipos de Bioseguridad se construirán para mantener distancia, evitando contagios y eliminación de desechos que contaminen el ambiente.  La mascarilla con esterilización UV-C mediante carga fotovoltaica se desinfecta por sí sola, amigable con el "/>
    <s v="Soles"/>
    <n v="1"/>
    <n v="206100"/>
    <n v="206100"/>
    <s v="22. EDUCACION"/>
    <s v="048. EDUCACION SUPERIOR"/>
    <s v="0016. INVESTIGACIÓN APLICADA"/>
    <x v="2"/>
    <s v="3999999. SIN PRODUCTO"/>
    <s v="5001276. UNIDADES DE ENSEÑANZA Y PRODUCCION"/>
    <s v="ACCIONES FINANCIADAS EN EL MARCO DE LA HERRAMIENTA DE INCENTIVOS PARA UNIVERSIDADES PÚBLICAS"/>
    <s v="ACCIONES FINANCIADAS EN EL MARCO DE LA HERRAMIENTA DE INCENTIVOS PARA UNIVERSIDADES PÚBLICAS"/>
    <x v="1"/>
    <s v="2.6.32.94"/>
    <n v="206100"/>
  </r>
  <r>
    <s v="UNTELS"/>
    <s v="U.N. TECNOLOGICA DE LIMA SUR"/>
    <x v="32"/>
    <n v="269"/>
    <s v="Contratación de personal técnico de apoyo para el desarrollo de los proyectos de investigación prioritarios para la universidad durante el año 2021_x000a_"/>
    <s v=" El 2020, la VPI realizó convocatorias para concurso de proyectos de investigación: PATENTE UNTELS, con INDECOPI, dirigido a todos los docentes. Se requiere personal de apoyo (mínimo 2 personas) para la construcción de prototipos de proyectos de investiga"/>
    <s v="OP3. MEJORAR LA CALIDAD DEL DESEMPEÑO DE LOS DOCENTES DE LA ESTP"/>
    <s v="L.3.1. Facilitar los entornos y recursos de soporte y desarrollo para los docentes de la ESTP"/>
    <s v="VICEPRESIDENCIA DE INVESTIGACION_x000a_"/>
    <s v="Docentes_x000a_"/>
    <n v="30000"/>
    <x v="0"/>
    <x v="358"/>
    <s v=" Se realizarán actividades y el desarrollo de proyectos de investigación con el objeto de mejorar el  entorno, desempeño y el desarrollo de las habilidades tecnológicas de los docentes UNTELS, para lo cual se requiere contar con personal de apoyo para la "/>
    <s v="Soles"/>
    <n v="1"/>
    <n v="30000"/>
    <n v="30000"/>
    <s v="22. EDUCACION"/>
    <s v="048. EDUCACION SUPERIOR"/>
    <s v="0016. INVESTIGACIÓN APLICADA"/>
    <x v="2"/>
    <s v="3999999. SIN PRODUCTO"/>
    <s v="5001276. UNIDADES DE ENSEÑANZA Y PRODUCCION"/>
    <s v="ACCIONES FINANCIADAS EN EL MARCO DE LA HERRAMIENTA DE INCENTIVOS PARA UNIVERSIDADES PÚBLICAS"/>
    <s v="ACCIONES FINANCIADAS EN EL MARCO DE LA HERRAMIENTA DE INCENTIVOS PARA UNIVERSIDADES PÚBLICAS"/>
    <x v="0"/>
    <s v="2.3.27.1199 "/>
    <n v="30000"/>
  </r>
  <r>
    <s v="UNT"/>
    <s v="U.N. DE TRUJILLO"/>
    <x v="31"/>
    <n v="270"/>
    <s v="ADQUISICION DE REFRIGERADOR O NEVERA PARA PROPÓSITOS GENERALES, MICROSCOPIO BINOCULAR, MICROSCOPIOS DE DISECCIÓN DE LUZ O DE ESTÉREO Y BALANZA ANALÍTICA; ADEMÁS DE OTROS ACTIVOS EN EL(LA) ESCUELAS ACADÉMICO PROFESIONALES DE ENFERMERÍA, AGRONOMÍA, INGENIER"/>
    <s v=" La Escuelas Académico Profesionales de Enfermería, Agronomía, Ingeniería Industrial, Ingeniería Agroindustrial y Ingeniería Mecánica de la Universidad Nacional de Trujillo - Filial Valle Jequetepeque en la localidad Trujillo, actualmente cuenta con equip"/>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FRESTRUCTURA DE LA UNIVERSIDAD NACIONAL DE TRUJILLO"/>
    <s v="ALUMNOS DE LA FILIAL VALLE JEQUETEPEQUE EN LA LOCALIDAD TRUJILLO"/>
    <n v="485737.66"/>
    <x v="1"/>
    <x v="359"/>
    <s v=" EQUIPAMIENTO: REFRIGERADOR O NEVERA PARA PROPOSITOS GENERALES,MICROSCOPIO BINOCULAR,MICROSCOPIOS DE DISECCION DE LUZ O DE ESTEREO, BALANZA ANALITICA, CALORIMETROS, FUENTES ININTERRUMPIBLES DE POTENCIA, COMPRESOR DE AIRE,SIERRA CIRCULAR,MAQUINA DE CORTE P"/>
    <s v="NUMERO DE EQUIPAMIENTO"/>
    <n v="1"/>
    <n v="485737.66"/>
    <n v="485737.66"/>
    <s v="22. EDUCACION"/>
    <s v="048. EDUCACION SUPERIOR"/>
    <s v="0109. EDUCACIÓN SUPERIOR UNIVERSITARIA"/>
    <x v="0"/>
    <s v="2468211-ADQUISICION DE REFRIGERADOR O NEVERA PARA PROPÓSITOS GENERALES, MICROSCOPIO BINOCULAR, MICROSCOPIOS DE DISECCIÓN DE LUZ O DE ESTÉREO Y BALANZA ANALÍTICA; ADEMÁS DE OTROS ACTIVOS EN EL(LA) ESCUELAS ACADÉMICO PROFESIONALES DE ENFERMERÍA, AGRONOMÍA, "/>
    <s v="4000040"/>
    <s v="ACCIONES FINANCIADAS EN EL MARCO DE LA HERRAMIENTA DE INCENTIVOS PARA UNIVERSIDADES PÚBLICAS"/>
    <s v="ACCIONES FINANCIADAS EN EL MARCO DE LA HERRAMIENTA DE INCENTIVOS PARA UNIVERSIDADES PÚBLICAS"/>
    <x v="1"/>
    <s v="2.6.32.21"/>
    <n v="485737.66"/>
  </r>
  <r>
    <s v="UNTELS"/>
    <s v="U.N. TECNOLOGICA DE LIMA SUR"/>
    <x v="32"/>
    <n v="271"/>
    <s v="Servicio de mantenimiento de laboratorios de investigación multifuncional_x000a_"/>
    <s v=" El servicio es muy importante porque permitirá generar el ambiente adecuado para la investigación, que busca fortalecer la calidad de las instituciones, para brindar un mejor servicio a sus estudiantes, orientada al cumplimiento de los objetivos Untels. "/>
    <s v="OP4. FORTALECER LA CALIDAD DE LAS INSTITUCIONES DE LA ESTP, EN EL EJERCICIO DE SU AUTONOMÍA"/>
    <s v="L.4.1. Fomentar la calidad de las instituciones de ESTP, orientada al cumplimiento de los objetivos y metas misionales, acorde al ámbito de acción institucional"/>
    <s v="VICEPRESIDENCIA DE INVESTIGACIÓN_x000a_"/>
    <s v="Docentes, Estudiantes y Egresados_x000a_"/>
    <n v="100602"/>
    <x v="0"/>
    <x v="360"/>
    <s v=" El servicio tiene la finalidad de fortalecer la calidad de UNTELS para un mejor servicio educativo, mejorando los ambientes de los laboratorios de investigación multifuncional, de tal manera de fomentar en los estudiantes un servicio de calidad, orientad"/>
    <s v="Soles"/>
    <n v="1"/>
    <n v="100602"/>
    <n v="10060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00602"/>
  </r>
  <r>
    <s v="UNT"/>
    <s v="U.N. DE TRUJILLO"/>
    <x v="31"/>
    <n v="274"/>
    <s v="MEJORAMIENTO DEL SERVICIO DE FORMACION ACADEMICO-PROFESIONAL Y DE INVESTIGACION EN LA ESCUELA DE INGENIERIA INDUSTRIAL DE LA UNIVERSIDAD NACIONAL DE TRUJILLO"/>
    <s v=" La Escuela Académico Profesional de Ingeniería Industrial de la Universidad Nacional de Trujillo, actualmente no cuenta con las condiciones adecuadas de infraestructura y equipamiento para realizar actividades administrativas, de formación académico-prof"/>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DE INFRAESTRUCTURA DE LA UNIVERSIDAD NACIONAL DE TRUJILLO"/>
    <s v="Los beneficiarios directos del presente proyecto están conformados por 580 alumnos, 26 docentes y 05 administrativos, lo que representan un 94.9%, 4.3% y 0.8% respectivamente, haciendo un total de 611 beneficiarios. Las edades de los alumnos oscilan entre"/>
    <n v="964381.36"/>
    <x v="1"/>
    <x v="361"/>
    <s v=" Equipos adecuados para laboratorios especializados, cubículos, hemeroteca, seminario y ambientes administrativos (Dirección de Escuela y Jefatura de Departamento). _x000a_"/>
    <s v="und"/>
    <n v="1"/>
    <n v="964381.36"/>
    <n v="964381.36"/>
    <s v="22. EDUCACION"/>
    <s v="048. EDUCACION SUPERIOR"/>
    <s v="0109. EDUCACIÓN SUPERIOR UNIVERSITARIA"/>
    <x v="0"/>
    <s v="2131956-MEJORAMIENTO DEL SERVICIO DE FORMACION ACADEMICO-PROFESIONAL Y DE INVESTIGACION EN LA ESCUELA DE INGENIERIA INDUSTRIAL DE LA UNIVERSIDAD NACIONAL DE TRUJILLO"/>
    <s v="4000040"/>
    <s v="ACCIONES FINANCIADAS EN EL MARCO DE LA HERRAMIENTA DE INCENTIVOS PARA UNIVERSIDADES PÚBLICAS"/>
    <s v="ACCIONES FINANCIADAS EN EL MARCO DE LA HERRAMIENTA DE INCENTIVOS PARA UNIVERSIDADES PÚBLICAS"/>
    <x v="1"/>
    <s v="2.6.32.21"/>
    <n v="964381.36"/>
  </r>
  <r>
    <s v="UNCP"/>
    <s v="U.N. DEL CENTRO DEL PERU"/>
    <x v="26"/>
    <n v="276"/>
    <s v="MANTENIMIENTO Y ACONDICIONAMIENTO DE APRISCO EN LA ESTACIÓN EXPERIMENTAL YAURIS"/>
    <s v=" Tiene asignado un ambiente en la EEAA Yauris sin embargo se requiere mejorarlo para cumplir condiciones de calidad en educación superior y fortalecer la investigación formativa, incubación de empresas. Los trabajos que se requieren son el cambio de vigas"/>
    <s v="OP4. FORTALECER LA CALIDAD DE LAS INSTITUCIONES DE LA ESTP, EN EL EJERCICIO DE SU AUTONOMÍA"/>
    <s v="L.4.1. Fomentar la calidad de las instituciones de ESTP, orientada al cumplimiento de los objetivos y metas misionales, acorde al ámbito de acción institucional"/>
    <s v="Estación Experimental Yauris / Facultad de Zootencia"/>
    <s v="Estudiantes y Docentes"/>
    <n v="35000"/>
    <x v="0"/>
    <x v="362"/>
    <s v=" Tiene asignado un ambiente en la EEAA Yauris sin embargo se requiere mejorarlo para cumplir condiciones de calidad en educación superior y fortalecer la investigación formativa, incubación de empresas. Los trabajos que se requieren son el cambio de vigas"/>
    <s v="servicio"/>
    <n v="1"/>
    <n v="35000"/>
    <n v="3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5000"/>
  </r>
  <r>
    <s v="UNAJ"/>
    <s v="U.N. DE JULIACA"/>
    <x v="33"/>
    <n v="282"/>
    <s v="2300847 CREACIÓN E IMPLEMENTACION DE LABORATORIOS DE FIBRAS ANIMALES DE LA FACULTAD DE INGENIERIA TEXTIL Y CONFECCIONES DE LA UNIVERSIDAD NACIONAL DE JULIACA"/>
    <s v="EL PROYECTO SE ENCUENTRA EN EJECUCIÓN Y ES NECESARIO GARANTIZAR LOS CONTRATOS DE EJECUCIÓN DE OBRA Y SUPERVISION PARA EL PRESENTE EJERCICIO FISCAL, EL PRESUPUESTO SOLICITADO FINANCIARA EL 8.2% DE MONTO DEL CONTRATO DE EJECUCION DE OBRA"/>
    <s v="OP4. FORTALECER LA CALIDAD DE LAS INSTITUCIONES DE LA ESTP, EN EL EJERCICIO DE SU AUTONOMÍA"/>
    <s v="L.4.1. Fomentar la calidad de las instituciones de ESTP, orientada al cumplimiento de los objetivos y metas misionales, acorde al ámbito de acción institucional"/>
    <s v="EL PROYECTO SE ENCUENTRA EN EJECUCION Y ES NECESARIO GARANTIZAR LOS CONTRATOS DE EJECUCION DE OBRA Y SUPERVISION PARA EL PRESENTE EJERCICIO FISCAL, EL PRESUPUESTO SOLICITADO FINANCIARA EL 8.2% DE MONTO DEL CONTRATO DE EJECUCIO DE OBRA"/>
    <s v="Estudiantes y docentes de la escuela profesional de Ingenieria Textil_x000a_"/>
    <n v="646541"/>
    <x v="1"/>
    <x v="363"/>
    <s v=" INFRAESTRUCTURA _x000a_"/>
    <s v="M2"/>
    <n v="1"/>
    <n v="646541"/>
    <n v="646541"/>
    <s v="22. EDUCACION"/>
    <s v="048. EDUCACION SUPERIOR"/>
    <s v="0109. EDUCACIÓN SUPERIOR UNIVERSITARIA"/>
    <x v="0"/>
    <s v="2300847-CREACIÓN E IMPLEMENTACIÓN DE LABORATORIOS DE TRANSFORMACIÓN DE FIBRAS ANIMALES DE LA FACULTAD DE INGENIERÍA TEXTIL Y CONFECCIONES DE LA UNIVERSIDAD NACIONAL DE JULIACA, PROVINCIA DE SAN ROMÁN, REGIÓN PUNO"/>
    <s v="4000040"/>
    <s v="ACCIONES FINANCIADAS EN EL MARCO DE LA HERRAMIENTA DE INCENTIVOS PARA UNIVERSIDADES PÚBLICAS"/>
    <s v="ACCIONES FINANCIADAS EN EL MARCO DE LA HERRAMIENTA DE INCENTIVOS PARA UNIVERSIDADES PÚBLICAS"/>
    <x v="1"/>
    <s v="2.6.22.22"/>
    <n v="646541"/>
  </r>
  <r>
    <s v="UNCP"/>
    <s v="U.N. DEL CENTRO DEL PERU"/>
    <x v="26"/>
    <n v="284"/>
    <s v="ACONDICIONAMIENTO DEL LABORATORIO DE INVESTIGACIÓN &quot;BIOLOGÍA MOLECULAR&quot; DE LA FACULTAD DE MEDICINA HUMANA"/>
    <s v=" Se cuenta con ambiente para investigación ubicado en el 2do piso del Pabellón F de Ciudad Universitaria que requiere el acondicionamiento para el fortalecimiento de la investigación alineada a necesidad de licenciamiento de pre grado de la carrera profes"/>
    <s v="OP4. FORTALECER LA CALIDAD DE LAS INSTITUCIONES DE LA ESTP, EN EL EJERCICIO DE SU AUTONOMÍA"/>
    <s v="L.4.1. Fomentar la calidad de las instituciones de ESTP, orientada al cumplimiento de los objetivos y metas misionales, acorde al ámbito de acción institucional"/>
    <s v="Facultad de Medicina Humana"/>
    <s v="Docentes, Investigadores y estudiantes"/>
    <n v="200000"/>
    <x v="0"/>
    <x v="364"/>
    <s v=" SE CUENTA CON AMBIENTE PARA INVESTIGACION UBICADO EN EL 2DO PISO DEL PABELLON F QUE REQUIERE EL ACONDICIONAMIENTO PARA EL FORTALECIMIENTO DE LA INVESTIGACION ALINEADA A NECESIDAD DE LICENCIAMIENTO DE PRE GRADO DE LA CARRERA DE MEDICINA FORTALECIENDO EL D"/>
    <s v="servicio"/>
    <n v="1"/>
    <n v="200000"/>
    <n v="2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0000"/>
  </r>
  <r>
    <s v="UNCP"/>
    <s v="U.N. DEL CENTRO DEL PERU"/>
    <x v="26"/>
    <n v="285"/>
    <s v="MANTENIMIENTO Y ACONDICIONAMIENTO DE SERVICIOS HIGIÉNICOS (CUMPLIMIENTO DE MEDIDAS SANITARIAS) DE LA FACULTAD DE MEDICINA HUMANA. "/>
    <s v=" La Facultad de Medicina Humana cuenta con servicios higienicos no adecuados para ser utilizados por los 300 estudiantes, incumpliendose medidas sanitarias que podrían poner en riesgo a la población estudiantil. La UNCP no cuenta con presupuesto instituci"/>
    <s v="OP4. FORTALECER LA CALIDAD DE LAS INSTITUCIONES DE LA ESTP, EN EL EJERCICIO DE SU AUTONOMÍA"/>
    <s v="L.4.1. Fomentar la calidad de las instituciones de ESTP, orientada al cumplimiento de los objetivos y metas misionales, acorde al ámbito de acción institucional"/>
    <s v="Facultad de Medicina Humana"/>
    <s v="estudiantes"/>
    <n v="181903.9"/>
    <x v="0"/>
    <x v="365"/>
    <s v=" La Facultad de Medicina Humana cuenta con servicios higienicos no adecuados para ser utilizados por los 300 estudiantes, incumpliendose medidas sanitarias que podrían poner en riesgo a la población estudiantil. La UNCP no cuenta con presupuesto instituci"/>
    <s v="servicio"/>
    <n v="1"/>
    <n v="181903.9"/>
    <n v="181903.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81903.9"/>
  </r>
  <r>
    <s v="UNA"/>
    <s v="U.N. DEL ALTIPLANO"/>
    <x v="28"/>
    <n v="286"/>
    <s v="SUSCRIPCION ANUAL A LIBROS ELECTRONICOS DE FISICA Y QUIMICA."/>
    <s v=" EN EL CONTEXTO ACTUAL DE EMERGENCIA SANITARIA ES NECESARIO LA IMPLEMENTACION DEL USO DE LOS E-BOOKs Y HERRAMIENTAS VIRTUALES DE FACIL ACCESO PARA FORTALECER LA FORMACION INTEGRAL Y PERTINENTE DE LOS ESTUDIANTES EN CIENCIAS BASICAS. _x000a_"/>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ON - _x000a_"/>
    <s v="18662 ESTUDIANTES Y 1429 DOCENTES."/>
    <n v="331000"/>
    <x v="0"/>
    <x v="366"/>
    <s v=" EN EL CONTEXTO ACTUAL DE EMERGENCIA SANITARIA ES NECESARIO LA IMPLEMENTACION DEL USO DE LOS E-BOOKs PARA LA FORMACION INTEGRAL Y PERTINENTE DE LOS ESTUDIANTES EN CIENCIAS BASICAS. _x000a_"/>
    <s v="SERVICIO."/>
    <n v="2"/>
    <n v="165500"/>
    <n v="331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499"/>
    <n v="331000"/>
  </r>
  <r>
    <s v="UNA"/>
    <s v="U.N. DEL ALTIPLANO"/>
    <x v="28"/>
    <n v="287"/>
    <s v="SUSCRIPCIÓN ANUAL A BASE DE DATOS Y A UN SIMULADOR DE ANATOMIA HUMANA 3D4 MEDICAL"/>
    <s v=" EN EL CONTEXTO ACTUAL DE MODERNIDAD ES NECESARIO LA IMPLEMENTACION DE HERRAMIENTAS VIRTUALES DE FACIL ACCESO PARA FORTALECER LA FORMACION INTEGRAL Y PERTINENTE DE LOS ESTUDIANTES EN CIENCIAS BASICAS. _x000a_"/>
    <s v="OP4. FORTALECER LA CALIDAD DE LAS INSTITUCIONES DE LA ESTP, EN EL EJERCICIO DE SU AUTONOMÍA"/>
    <s v="L.4.2. Mejorar el desarrollo de la gestión académica y de la gestión de la investigación de las instituciones educativas en función de sus objetivos misionales. "/>
    <s v="VICERRESTORADO ACADEMICO"/>
    <s v="1,400 ESTUDIANTES Y 48 DOCENTES."/>
    <n v="130702.56"/>
    <x v="0"/>
    <x v="367"/>
    <s v=" ES UNA SUSCRIPCION PARA LOGRAR EL MEJOR DESARROLLO ACADEMICO DE LOS ESTUDIANTES EN CIENCIAS BASICAS. _x000a_"/>
    <s v="SERVICIO."/>
    <n v="2"/>
    <n v="65351.28"/>
    <n v="130702.5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130702.56"/>
  </r>
  <r>
    <s v="UNA"/>
    <s v="U.N. DEL ALTIPLANO"/>
    <x v="28"/>
    <n v="289"/>
    <s v="PROGRAMA DE CAPACITACION DOCENTE Y FORMACION DE INVESTIGADORES. &quot;EXCELLENCE IN RESEARCH?"/>
    <s v="   _x000a__x000a_ DEBIDO A LA DEMANDA ACTUAL DE DOCENTES REGISTRADOS EN RENACYT Y DE DEDICACION EXCLUSIVA A LA INVESTIGACION, ES NECESARIO SU CAPACITACION CONTINUA PARA SU MEJOR DESEMPEÑO Y LOGRAR UNA FORMACION INTEGRAL DE LOS ESTUDIANTES. _x000a_"/>
    <s v="OP3. MEJORAR LA CALIDAD DEL DESEMPEÑO DE LOS DOCENTES DE LA ESTP"/>
    <s v="L.3.2. Fortalecer los procesos de formación continua y evaluación de los docentes de la ESTP."/>
    <s v="VICERRECTORADO DE INVESTIGACION"/>
    <s v="18,662 ESTUDIANTES Y 1429 DOCENTES."/>
    <n v="293000"/>
    <x v="0"/>
    <x v="368"/>
    <s v=" El objetivo prioritario del programa de formación continua ?Excellence in Research? es perfeccionar las cualificaciones y habilidades profesionales necesarias para llevar a cabo una investigación de alto impacto y de excelencia en las líneas de investiga"/>
    <s v="SERVICIO."/>
    <n v="1"/>
    <n v="163000"/>
    <n v="163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01"/>
    <n v="163000"/>
  </r>
  <r>
    <s v="UNA"/>
    <s v="U.N. DEL ALTIPLANO"/>
    <x v="28"/>
    <n v="289"/>
    <s v="PROGRAMA DE CAPACITACION DOCENTE Y FORMACION DE INVESTIGADORES. &quot;EXCELLENCE IN RESEARCH?"/>
    <s v="   _x000a__x000a_ DEBIDO A LA DEMANDA ACTUAL DE DOCENTES REGISTRADOS EN RENACYT Y DE DEDICACION EXCLUSIVA A LA INVESTIGACION, ES NECESARIO SU CAPACITACION CONTINUA PARA SU MEJOR DESEMPEÑO Y LOGRAR UNA FORMACION INTEGRAL DE LOS ESTUDIANTES. _x000a_"/>
    <s v="OP3. MEJORAR LA CALIDAD DEL DESEMPEÑO DE LOS DOCENTES DE LA ESTP"/>
    <s v="L.3.2. Fortalecer los procesos de formación continua y evaluación de los docentes de la ESTP."/>
    <s v="VICERRECTORADO DE INVESTIGACION"/>
    <s v="18,662 ESTUDIANTES Y 1429 DOCENTES."/>
    <n v="293000"/>
    <x v="0"/>
    <x v="369"/>
    <s v=" Se dictara un curso para los docentes para mejorar su capacidad de investigación en la Universidad Nacional del Altiplano. _x000a_"/>
    <s v="SERVICIO."/>
    <n v="1"/>
    <n v="80000"/>
    <n v="8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01"/>
    <n v="80000"/>
  </r>
  <r>
    <s v="UNA"/>
    <s v="U.N. DEL ALTIPLANO"/>
    <x v="28"/>
    <n v="289"/>
    <s v="PROGRAMA DE CAPACITACION DOCENTE Y FORMACION DE INVESTIGADORES. &quot;EXCELLENCE IN RESEARCH?"/>
    <s v="   _x000a__x000a_ DEBIDO A LA DEMANDA ACTUAL DE DOCENTES REGISTRADOS EN RENACYT Y DE DEDICACION EXCLUSIVA A LA INVESTIGACION, ES NECESARIO SU CAPACITACION CONTINUA PARA SU MEJOR DESEMPEÑO Y LOGRAR UNA FORMACION INTEGRAL DE LOS ESTUDIANTES. _x000a_"/>
    <s v="OP3. MEJORAR LA CALIDAD DEL DESEMPEÑO DE LOS DOCENTES DE LA ESTP"/>
    <s v="L.3.2. Fortalecer los procesos de formación continua y evaluación de los docentes de la ESTP."/>
    <s v="VICERRECTORADO DE INVESTIGACION"/>
    <s v="18,662 ESTUDIANTES Y 1429 DOCENTES."/>
    <n v="293000"/>
    <x v="0"/>
    <x v="370"/>
    <s v=" SE CAPACITARA A DOCENTES DE LAS 35 ESCUELAS PROFESIONALES DE LA UNIVERSIDAD NACIONAL DEL ALTIPLANO EN CAPACIDADES EMPRENDEDORAS Y DE INNOVACION. _x000a_"/>
    <s v="SERVICIO."/>
    <n v="1"/>
    <n v="50000"/>
    <n v="5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01"/>
    <n v="50000"/>
  </r>
  <r>
    <s v="UNA"/>
    <s v="U.N. DEL ALTIPLANO"/>
    <x v="28"/>
    <n v="292"/>
    <s v="IMPLEMENTACION DE SOFTWARE PARA LAS AREAS DE INGENIERIAS, BIOMEDICAS Y SOCIALES."/>
    <s v=" EL DESARROLLO E IMPLEMENTACION DEL SOFTWARE ESTA ORIENTADO AL MEJORAMIENTO DE LAS CAPACIDADES ACADEMICAS DE LOS ESTUDIANTES DE LA UNA PUNO. _x000a_"/>
    <s v="OP4. FORTALECER LA CALIDAD DE LAS INSTITUCIONES DE LA ESTP, EN EL EJERCICIO DE SU AUTONOMÍA"/>
    <s v="L.4.3. Fortalecer los sistemas de información de las instituciones educativas de la ESTP, en el marco de la mejora continua y la rendición de cuentas"/>
    <s v="VICERRECTORADO ACADEMICO."/>
    <s v="18662 ESTUDIANTES Y 1429 DOCENTES."/>
    <n v="30000"/>
    <x v="0"/>
    <x v="371"/>
    <s v=" SE DESARROLLARA UN SOFTWARE PARA FORTALECER LAS CAPACIDADES ACADEMICAS DE LOS ESTUDIANTES DE TODAS LAS ESCUELAS PROFESIONALES DE LA UNA PUNO. _x000a_"/>
    <s v="SERVICIO."/>
    <n v="4"/>
    <n v="7500"/>
    <n v="3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30000"/>
  </r>
  <r>
    <s v="UNIBAGUA"/>
    <s v="U.N. INTERCULTURAL FABIOLA SALAZAR LEGUIA DE BAGUA"/>
    <x v="34"/>
    <n v="294"/>
    <s v="ADQUISICIÓN DE LICENCIAS DE SOFTWARES PARA LA CARRERA PROFESIONAL DE INGENIERÍA CIVIL DE LA UNIFSLB"/>
    <s v=" EN LA ACTUALIDAD LOS ESTUDIANTES DE LA UNIFSLB, SE ENCUENTRAN CURSANDO EL SEXTO CICLO DE FORMACION UNIVERSITARIA, ES ESTE SENTIDO, COMO PARTE DE SU FORMACION PROFESIONAL LOS ALUMNOS NECESITAN FORTALECER SUS CAPACIDADES ACADEMICA APRENDIENDO EL USO DE SOF"/>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INGENIERIA CIVIL DE LA UNIFSLB"/>
    <s v="ESTUDIANTES DE LA CARRERA PROFESIONAL DE INGENIERIA CIVIL DE LA UNIFSLB"/>
    <n v="14000"/>
    <x v="0"/>
    <x v="372"/>
    <s v=" ESTA ACTIVIDAD CONSISTE EN ADQUIRIR LICENCIAS DE SOFTWARE S10, PARA FORTALECER EL DESARROLLO DE LOS ESTUDIANTES Y DOCENTES DE LA CARRERA PROFESIONAL DE INGENIERIA CIVIL DE LA UNIFSLB, PARA PODER ESTAR A LA VANGUARDIA Y AL NIVEL COMPETITIVO DE LAS DEMAS U"/>
    <s v="Unidad"/>
    <n v="1"/>
    <n v="5000"/>
    <n v="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000"/>
  </r>
  <r>
    <s v="UNIBAGUA"/>
    <s v="U.N. INTERCULTURAL FABIOLA SALAZAR LEGUIA DE BAGUA"/>
    <x v="34"/>
    <n v="294"/>
    <s v="ADQUISICIÓN DE LICENCIAS DE SOFTWARES PARA LA CARRERA PROFESIONAL DE INGENIERÍA CIVIL DE LA UNIFSLB"/>
    <s v=" EN LA ACTUALIDAD LOS ESTUDIANTES DE LA UNIFSLB, SE ENCUENTRAN CURSANDO EL SEXTO CICLO DE FORMACION UNIVERSITARIA, ES ESTE SENTIDO, COMO PARTE DE SU FORMACION PROFESIONAL LOS ALUMNOS NECESITAN FORTALECER SUS CAPACIDADES ACADEMICA APRENDIENDO EL USO DE SOF"/>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INGENIERIA CIVIL DE LA UNIFSLB"/>
    <s v="ESTUDIANTES DE LA CARRERA PROFESIONAL DE INGENIERIA CIVIL DE LA UNIFSLB"/>
    <n v="14000"/>
    <x v="0"/>
    <x v="373"/>
    <s v=" ESTA ACTIVIDAD CONSISTE EN ADQUIRIR LICENCIAS DE SOFTWARE DE AUTOCAD, PARA FORTALECER EL DESARROLLO DE LOS ESTUDIANTES Y DOCENTES DE LA CARRERA PROFESIONAL DE INGENIERIA CIVIL DE LA UNIFSLB, PARA PODER ESTAR A LA VANGUARDIA Y AL NIVEL COMPETITIVO DE LAS "/>
    <s v="Unidad"/>
    <n v="1"/>
    <n v="5000"/>
    <n v="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000"/>
  </r>
  <r>
    <s v="UNIBAGUA"/>
    <s v="U.N. INTERCULTURAL FABIOLA SALAZAR LEGUIA DE BAGUA"/>
    <x v="34"/>
    <n v="294"/>
    <s v="ADQUISICIÓN DE LICENCIAS DE SOFTWARES PARA LA CARRERA PROFESIONAL DE INGENIERÍA CIVIL DE LA UNIFSLB"/>
    <s v=" EN LA ACTUALIDAD LOS ESTUDIANTES DE LA UNIFSLB, SE ENCUENTRAN CURSANDO EL SEXTO CICLO DE FORMACION UNIVERSITARIA, ES ESTE SENTIDO, COMO PARTE DE SU FORMACION PROFESIONAL LOS ALUMNOS NECESITAN FORTALECER SUS CAPACIDADES ACADEMICA APRENDIENDO EL USO DE SOF"/>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INGENIERIA CIVIL DE LA UNIFSLB"/>
    <s v="ESTUDIANTES DE LA CARRERA PROFESIONAL DE INGENIERIA CIVIL DE LA UNIFSLB"/>
    <n v="14000"/>
    <x v="0"/>
    <x v="374"/>
    <s v=" ESTA ACTIVIDAD CONSISTE EN ADQUIRIR LICENCIAS DE SOFTWARE DE ARGIS, PARA FORTALECER EL DESARROLLO DE LOS ESTUDIANTES Y DOCENTES DE LA CARRERA PROFESIONAL DE INGENIERIA CIVIL DE LA UNIFSLB, PARA PODER ESTAR A LA VANGUARDIA Y AL NIVEL COMPETITIVO DE LAS DE"/>
    <s v="Unidad"/>
    <n v="1"/>
    <n v="4000"/>
    <n v="4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4000"/>
  </r>
  <r>
    <s v="UNIBAGUA"/>
    <s v="U.N. INTERCULTURAL FABIOLA SALAZAR LEGUIA DE BAGUA"/>
    <x v="34"/>
    <n v="297"/>
    <s v="ADQUISICIÓN DE INSUMOS PARA LA CARRERA PROFESIONALDE BIOTECNOLOGÍA DE LA UNIFSLB"/>
    <s v=" EN LA ACTUALIDAD LA ESCUELA ROFESIONAL CUENTA CON POCOS AMBIENTES PARA EL DESARROLLO DE CLASES PRACTICAS E INVESTIGACIONES RELACIONADAS AL AREA DE LA BIOTECNOLOGIA. EN VISTA DE ELLO LA UNIFSLB, A TRAVES DE LA VPA HA VENIDO BUSCANDO LA IMPLEMENTACION CON "/>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BIOTECNOLOGIA"/>
    <s v="ESTUDIANTES DE LA CARRERA PROFESIONAL DE BIOTECNOLOGIA"/>
    <n v="9000"/>
    <x v="0"/>
    <x v="375"/>
    <s v="  Con ésta actividad de pretende adquirir, medios de cultivo para el cultivo de bacterias, hongos, tejidos vegetales; kits de extracción de ADN, primers, insumos para desinfección (Alcohol de 96 , alcohol de 70 , hipoclorito de sodio), twin 20, azul de la"/>
    <s v="Unidad"/>
    <n v="1"/>
    <n v="9000"/>
    <n v="9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9000"/>
  </r>
  <r>
    <s v="UNIBAGUA"/>
    <s v="U.N. INTERCULTURAL FABIOLA SALAZAR LEGUIA DE BAGUA"/>
    <x v="34"/>
    <n v="298"/>
    <s v="ADQUISICIÓN DE MATERIALES E INSUMOS PARA LA CARRERA PROFESIONAL DE INGENIERÍA CIVIL"/>
    <s v=" EN BUSQUEDA DE MEJORAR LA CALIDAD ACADEMICA Y LA FORMACION DE PRE GRADO, LA UNIFSLB BUSCA IMPLEMENTAR SUS LABORATORIOS DE ENSEÑANZA. LA COMPRA DE MATERIALES E INSUMOS PARA LA CARRERA PROFESIONAL DE INGENIERIA CIVIL, SERVIRA PARA LOS LABORATORIOS DE FISIC"/>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INGENIERIA CIVIL"/>
    <s v="ESTUDIANTES DE LA CARRERA PROFESIONAL DE INGENIERIA CIVIL"/>
    <n v="19000"/>
    <x v="0"/>
    <x v="376"/>
    <s v=" Esta actividad consiste en adquirir materiales para los laboratorio de la carrera profesional de ingeniería civil, tales como, winchas, plomada, multitester,  voltímetro, amperímetro, regla, piseta, trípode, arco, vidrio de reloj y embudo.  _x000a_"/>
    <s v="Unidad"/>
    <n v="1"/>
    <n v="7000"/>
    <n v="7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7000"/>
  </r>
  <r>
    <s v="UNIBAGUA"/>
    <s v="U.N. INTERCULTURAL FABIOLA SALAZAR LEGUIA DE BAGUA"/>
    <x v="34"/>
    <n v="298"/>
    <s v="ADQUISICIÓN DE MATERIALES E INSUMOS PARA LA CARRERA PROFESIONAL DE INGENIERÍA CIVIL"/>
    <s v=" EN BUSQUEDA DE MEJORAR LA CALIDAD ACADEMICA Y LA FORMACION DE PRE GRADO, LA UNIFSLB BUSCA IMPLEMENTAR SUS LABORATORIOS DE ENSEÑANZA. LA COMPRA DE MATERIALES E INSUMOS PARA LA CARRERA PROFESIONAL DE INGENIERIA CIVIL, SERVIRA PARA LOS LABORATORIOS DE FISIC"/>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INGENIERIA CIVIL"/>
    <s v="ESTUDIANTES DE LA CARRERA PROFESIONAL DE INGENIERIA CIVIL"/>
    <n v="19000"/>
    <x v="0"/>
    <x v="377"/>
    <s v=" Esta actividad consiste en adquirir insumos para le laboratorio de la carrera profesional de ingeniería civil, tales como: Alcohol 96 , alcohol 70 , agua destilada, aceite de inmersión, azul de metileno.  _x000a_"/>
    <s v="Unidad"/>
    <n v="1"/>
    <n v="12000"/>
    <n v="12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12000"/>
  </r>
  <r>
    <s v="UNTRM"/>
    <s v="U.N. TORIBIO RODRIGUEZ DE MENDOZA DE AMAZONAS"/>
    <x v="35"/>
    <n v="299"/>
    <s v="PROYECTO CUI N°2254946:  CREACION DEL SERVICIO DE UN LABORATORIO DE FISIOLOGIA MOLECULAR DE LA FACULTAD DE INGENIERIA ZOOTECNISTA Y BIOTECNOLOGIA DE LA UNTRM - REGION AMAZONAS.      _x000a_"/>
    <s v=" La adquisición de cabinas de bioseguridad nivel 2 y ultra congeladoras (-80 C, -20  C) para instalarse en la Estación Experimental Chachapoyas y en el Laboratorio de Fisiología Molecular respectivamente; permitirá el desarrollo de investigaciones de mayo"/>
    <s v="OP4. FORTALECER LA CALIDAD DE LAS INSTITUCIONES DE LA ESTP, EN EL EJERCICIO DE SU AUTONOMÍA"/>
    <s v="L.4.1. Fomentar la calidad de las instituciones de ESTP, orientada al cumplimiento de los objetivos y metas misionales, acorde al ámbito de acción institucional"/>
    <s v="COORDINADOR DE PROYECTO"/>
    <s v="ESTUDIANTES, DOCENTES, PERSONAL ADMINISTRATIVO Y CIUDADANOS DE LA REGION AMAZONAS"/>
    <n v="964063.39"/>
    <x v="1"/>
    <x v="378"/>
    <s v="  Implementación del Laboratorio de enfermedades infecciosas y parasitarias _x000a_"/>
    <s v="GLB"/>
    <n v="1"/>
    <n v="964063.39"/>
    <n v="964063.39"/>
    <s v="22. EDUCACION"/>
    <s v="048. EDUCACION SUPERIOR"/>
    <s v="0109. EDUCACIÓN SUPERIOR UNIVERSITARIA"/>
    <x v="0"/>
    <s v="2254946-CREACION DEL SERVICIO DE UN LABORATORIO DE FISIOLOGIA MOLECULAR DE LA FACULTAD DE INGENIERIA ZOOTECNISTA Y BIOTECNOLOGIA DE LA UNTRM - REGION AMAZONAS"/>
    <s v="4000040"/>
    <s v="ACCIONES FINANCIADAS EN EL MARCO DE LA HERRAMIENTA DE INCENTIVOS PARA UNIVERSIDADES PÚBLICAS"/>
    <s v="ACCIONES FINANCIADAS EN EL MARCO DE LA HERRAMIENTA DE INCENTIVOS PARA UNIVERSIDADES PÚBLICAS"/>
    <x v="1"/>
    <s v="2.6.32.95"/>
    <n v="964063.39"/>
  </r>
  <r>
    <s v="UNTRM"/>
    <s v="U.N. TORIBIO RODRIGUEZ DE MENDOZA DE AMAZONAS"/>
    <x v="35"/>
    <n v="300"/>
    <s v="PROYECTO CUI N° 2265672: &quot;CONSTRUCCIÓN DEL CENTRO DE CONVENCIONES ACADEMICAS DE LAS UNIVERSIDAD NACIONAL TORIBIO RODRIGUEZ DE MENDOZA, SEDE CHACHAPOYAS, PROVINCIA DE CHACHAPOYAS, REGION AMAZONAS&quot;."/>
    <s v=" GARANTIZAR UN ESPACIO ADECUADO PARA EL DESARROLLO DE ACTIVIDADES MULTIPLES, COMO CAPACITACIONES, TALLERES DE APRENDIZAJE, CONFERENCIAS, FOROS, Y DEMAS ACTIVIDADES CULTURALES AL SERVICIO DE LA POBLACION DE LA REGION, Y LA POBLACION UNIVERSITARIA. _x000a_"/>
    <s v="OP4. FORTALECER LA CALIDAD DE LAS INSTITUCIONES DE LA ESTP, EN EL EJERCICIO DE SU AUTONOMÍA"/>
    <s v="L.4.1. Fomentar la calidad de las instituciones de ESTP, orientada al cumplimiento de los objetivos y metas misionales, acorde al ámbito de acción institucional"/>
    <s v="COORDINADOR DE PROYECTO."/>
    <s v="POBLACION DE LA CIUDAD UNIVERSITARIA / POBLACION DE LA CIUDAD DE CHACHAPOYAS."/>
    <n v="179700"/>
    <x v="1"/>
    <x v="379"/>
    <s v=" EQUIPAMIENTO ACUSTICO Y DE ILUMINACION _x000a_"/>
    <s v="GLB"/>
    <n v="1"/>
    <n v="179700"/>
    <n v="179700"/>
    <s v="22. EDUCACION"/>
    <s v="048. EDUCACION SUPERIOR"/>
    <s v="0109. EDUCACIÓN SUPERIOR UNIVERSITARIA"/>
    <x v="0"/>
    <s v="2265672-CONSTRUCCION DEL CENTRO DE CONVENCIONES ACADEMICAS DE LA UNIVERSIDAD NACIONAL TORIBIO RODRIGUEZ DE MENDOZA, SEDE CHACHAPOYAS, PROVINCIA DE CHACHAPOYAS, REGION AMAZONAS"/>
    <s v="4000040"/>
    <s v="ACCIONES FINANCIADAS EN EL MARCO DE LA HERRAMIENTA DE INCENTIVOS PARA UNIVERSIDADES PÚBLICAS"/>
    <s v="ACCIONES FINANCIADAS EN EL MARCO DE LA HERRAMIENTA DE INCENTIVOS PARA UNIVERSIDADES PÚBLICAS"/>
    <x v="1"/>
    <s v="2.6.32.42"/>
    <n v="179700"/>
  </r>
  <r>
    <s v="UNAB"/>
    <s v="U.N. DE BARRANCA"/>
    <x v="36"/>
    <n v="302"/>
    <s v="Fortalecimiento para el conocimiento de un idioma extranjero que contribuya a la permanencia y graduación oportuna de los estudiantes de los siete(7) Programas Académicos de la Universidad Nacional de Barranca"/>
    <s v=" De acuerdo a la Ley N 30220, artículo 45, numeral 45.1, es obligatorio que para obtener el Grado de Bachiller, los estudiantes acrediten el conocimiento de un idioma extranjero, de preferencia inglés o lengua nativa. Por tanto, la UNAB ejecutará esta act"/>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Estudios Generales"/>
    <s v="Estudiantes"/>
    <n v="253842"/>
    <x v="0"/>
    <x v="380"/>
    <s v=" Justificación: De acuerdo a la Ley N 30220, artículo 45, numeral 45.1, es obligatorio que para obtener el Grado de Bachiller, los estudiantes acrediten el conocimiento de un idioma extranjero, de preferencia inglés o lengua nativa. Por tanto, la UNAB eje"/>
    <s v="Plataforma de enseñanza de idiomas"/>
    <n v="1"/>
    <n v="253842"/>
    <n v="253842"/>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5.199"/>
    <n v="253842"/>
  </r>
  <r>
    <s v="UNAB"/>
    <s v="U.N. DE BARRANCA"/>
    <x v="36"/>
    <n v="303"/>
    <s v="Plataformas virtuales para la mejora de la gestión académico administrativa de la Universidad Nacional de Barranca "/>
    <s v=" Actualmente, la Oficina de Gestión de Calidad revisa y evalúa los procesos vinculados al cumplimiento de las condiciones básicas de calidad (licenciamiento) y proceso de autoevaluación para la acreditación, por lo que se requiere un soporte informático p"/>
    <s v="OP4. FORTALECER LA CALIDAD DE LAS INSTITUCIONES DE LA ESTP, EN EL EJERCICIO DE SU AUTONOMÍA"/>
    <s v="L.4.3. Fortalecer los sistemas de información de las instituciones educativas de la ESTP, en el marco de la mejora continua y la rendición de cuentas"/>
    <s v="Oficina de Gestión de la Calidad"/>
    <s v="Oficina de Gestión de la Calidad, estudiantes, docentes y personal administrativo."/>
    <n v="290000"/>
    <x v="0"/>
    <x v="381"/>
    <s v=" Justificación: Actualmente, la Oficina de Gestión de Calidad revisa y evalúa los procesos vinculados al cumplimiento de las condiciones básicas de calidad (licenciamiento) y proceso de autoevaluación para la acreditación, por lo que se requiere un soport"/>
    <s v="Plataformas de sistemas de información"/>
    <n v="1"/>
    <n v="290000"/>
    <n v="29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290000"/>
  </r>
  <r>
    <s v="UNIBAGUA"/>
    <s v="U.N. INTERCULTURAL FABIOLA SALAZAR LEGUIA DE BAGUA"/>
    <x v="34"/>
    <n v="306"/>
    <s v="ADQUISICIÓN DE MATERIALES PARA LA CARRERA DE BIOTECNOLOGÍA DE LA UNIFSLB."/>
    <s v=" LOS MATERIALES QUE SE UTILIZAN EN UN LABORATORIO DE ENSEÑANZA O INVESTIGACION SON DE CORTA VIDA UTIL, LA MANIPULACION CONSTANTE HACE QUE ESTOS SE ROMPAR Y/O TDETERIOREN. A ESTO SE SUMA QUE, LABORATORIOS DE ESPECIALIDAD COMO ES EL CAS ODEL LABORAOTRIO DE "/>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BIOTECNOLOGIA DE LA UNIFSLB."/>
    <s v="ESTUDIANTES DE LA CARRERA PROFESIONAL DE BIOTECNOLOGIA DE LA UNIFSLB."/>
    <n v="9000"/>
    <x v="0"/>
    <x v="382"/>
    <s v=" Esta actividad consiste en adquirir materiales par el laboratorio de la carrera profesional de Biotecnología de la UNIFSLB tales como: tubos de ensayo con y sin tapa, tips para pipetas, micro pipetas, pipetas de pasteur, fiolas graduadas, frascos de mage"/>
    <s v="Unidad"/>
    <n v="1"/>
    <n v="9000"/>
    <n v="9000"/>
    <s v="22. EDUCACION"/>
    <s v="048. EDUCACION SUPERIOR"/>
    <s v="0109. EDUCACIÓN SUPERIOR UNIVERSITARIA"/>
    <x v="0"/>
    <s v="3000784. DOCENTES CON ADECUADAS COMPETENCIAS"/>
    <s v="5005857. EJERCICIO DE LA DOCENCIA UNIVERSITARIA"/>
    <s v="ACCIONES FINANCIADAS EN EL MARCO DE LA HERRAMIENTA DE INCENTIVOS PARA UNIVERSIDADES PÚBLICAS"/>
    <s v="ACCIONES FINANCIADAS EN EL MARCO DE LA HERRAMIENTA DE INCENTIVOS PARA UNIVERSIDADES PÚBLICAS"/>
    <x v="0"/>
    <s v="2.3.18.21"/>
    <n v="9000"/>
  </r>
  <r>
    <s v="UNAM"/>
    <s v="U.N. DE MOQUEGUA"/>
    <x v="37"/>
    <n v="307"/>
    <s v="IMPLEMENTACION DE LA CARRERA PROFESIONAL DE INGENIERIA DE MINAS DE LA UNIVERSIDAD NACIONAL DE MOQUEGUA, SEDE CENTRAL, DISTRITO DE MOQUEGUA, PROVINCIA DE MARISCAL NIETO, MOQUEGUA"/>
    <s v=" CON LA FINALIDAD DE BRINDAR LAS CONDICIONES BASICAS DE CALIDAD A LOS ESTUDIANTES DE LA ESCUELA PROFESIONAL DE INGENIERIA DE MINAS, EXISTE LA NECESIDAD DE IMPLEMENTAR CON DIVERSOS EQUIPOS DE LABORATIRIO, ES POR ELLO EL PRESUPUESTO ASIGNADO A LA UNIVERSIDA"/>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EJECUTORA DE INVERSIONES"/>
    <s v="ESTUDIANTES"/>
    <n v="480479.2"/>
    <x v="1"/>
    <x v="383"/>
    <s v=" INFRAESTRUCTURA _x000a__x000a_ EQUIPAMIENTO _x000a__x000a_ CAPACITACION _x000a_"/>
    <s v="UND"/>
    <n v="1"/>
    <n v="480479.2"/>
    <n v="480479.2"/>
    <s v="22. EDUCACION"/>
    <s v="048. EDUCACION SUPERIOR"/>
    <s v="0109. EDUCACIÓN SUPERIOR UNIVERSITARIA"/>
    <x v="0"/>
    <s v="2194205-CREACION DE LA INFRAESTRUCTURA E IMPLEMENTACION DE LA CARRERA PROFESIONAL DE INGENIERIA DE MINAS DE LA UNIVERSIDAD NACIONAL DE MOQUEGUA, SEDE CENTRAL, DISTRITO DE MOQUEGUA, PROVINCIA DE MARISCAL NIETO, MOQUEGUA"/>
    <s v="4000040"/>
    <s v="ACCIONES FINANCIADAS EN EL MARCO DE LA HERRAMIENTA DE INCENTIVOS PARA UNIVERSIDADES PÚBLICAS"/>
    <s v="ACCIONES FINANCIADAS EN EL MARCO DE LA HERRAMIENTA DE INCENTIVOS PARA UNIVERSIDADES PÚBLICAS"/>
    <x v="1"/>
    <s v="2.6.32.42"/>
    <n v="480479.2"/>
  </r>
  <r>
    <s v="UNIBAGUA"/>
    <s v="U.N. INTERCULTURAL FABIOLA SALAZAR LEGUIA DE BAGUA"/>
    <x v="34"/>
    <n v="308"/>
    <s v="SERVICIO DE CONSULTORIA PARA LA CAPACITACIÓN EN RECOLECCIÓN, SISTEMATIZACIÓN, PROCESAMIENTO Y ANÁLISIS DE DATOS DE INVESTIGACIONES CIENTÍFICAS"/>
    <s v=" LA UNIFSLB CUENTA CON 12 DOCENTES NOMBRADOS, PARA LAS TRES CARRERAS PROFESIONALES QUE OFERTA (INGENIERIA CIVIL, BIOTECNOLOGIA Y NEGOCIOS GLOBALES), LOS CUALES VIENEN RECIBIENDO INCENTIVOS PARA EL DESARROLLO DE INVESTIGACIONES Y SU PUBLICACION EN REVISTAS"/>
    <s v="OP3. MEJORAR LA CALIDAD DEL DESEMPEÑO DE LOS DOCENTES DE LA ESTP"/>
    <s v="L.3.1. Facilitar los entornos y recursos de soporte y desarrollo para los docentes de la ESTP"/>
    <s v="VICEPRESIDENCIA DE INVESTIGACIÓN"/>
    <s v="DOCENTES Y ALUMNOS INVESTIGADORES DE LAS 3 CARRERAS PROFESIONALES DE LA UNIFSLB."/>
    <n v="12692"/>
    <x v="0"/>
    <x v="384"/>
    <s v=" CON LA PRESENTE ACTIVIDAD SE PRETENDE FORTALECER LAS CAPACIDADES DE TODOS LOS DOCENTES Y ESTUDIANTES DEL SEXTO CICLO DE LAS TRES CARRERAS PROFESIONALES EN LA RECOLECCION, SISTEMATIZACION, PROCESAMIENTO Y ANALISIS DE DATOS DE INVESTIGACIONES CIENTIFICAS, "/>
    <s v="Global"/>
    <n v="1"/>
    <n v="12692"/>
    <n v="12692"/>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12692"/>
  </r>
  <r>
    <s v="UNS"/>
    <s v="U.N. DEL SANTA"/>
    <x v="29"/>
    <n v="309"/>
    <s v="Programa de inducción/introducción a las Carreras profesionales."/>
    <s v=" Las carreras profesionales de la UNS cuyos estudiantes de pregrado ingresan por segunda opción, necesitan reforzar la permanencia de estos estudiantes dentro de su Escuela, por lo que se plantea el Desarrollo de Ciclos de Conferencias específicos teniend"/>
    <s v="OP2. FORTALECER LA FORMACIÓN INTEGRAL DE LOS ESTUDIANTES DE LA ESTP, QUE RESPONDA A LOS CONTEXTOS SOCIALES,  CULTURALES Y PRODUCTIVOS"/>
    <s v="L.2.2. Implementar mecanismos de soporte para los estudiantes de la ESTP, que contribuyan a la permanencia y graduación oportuna. "/>
    <s v="Direcciones de Escuela - Oficina de Seguimiento del egresado"/>
    <s v="Estudiantes"/>
    <n v="30000"/>
    <x v="0"/>
    <x v="385"/>
    <s v=" 1. Ciclo de Conferencia: Introducción a la Ingeniería Civil. Bondades de la Profesión, impacto e importancia en el desarrollo de la Región. _x000a__x000a_ 2. Ciclo de Conferencia: Introducción a la Ingeniería Agroindustrial. Bondades de la profesión, impacto e impor"/>
    <s v="Conferencia"/>
    <n v="15"/>
    <n v="2000"/>
    <n v="3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01"/>
    <n v="30000"/>
  </r>
  <r>
    <s v="UNS"/>
    <s v="U.N. DEL SANTA"/>
    <x v="29"/>
    <n v="315"/>
    <s v="Desarrollo de curso de especialización por Escuela profesional."/>
    <s v=" En el último año se ha hecho más evidente la necesidad de la actualización de la información específica en las diferentes carreras profesionales, sin embargo los estudiantes no han podido asistir a los congresos científicos, foros, etc. Por lo que plante"/>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ones de Escuela. "/>
    <s v="Estudiantes del 4 y 5 año de las carreras profesionales._x000a_"/>
    <n v="150000"/>
    <x v="0"/>
    <x v="386"/>
    <s v=" Cada Escuela Profesional propondrá un Curso Taller de Especialización, con especialistas de experiencia comprobada en el área del curso a dictar.  El curso tendrá un mínimo de 38 créditos académicos. El financiamiento incluirá: _x000a__x000a_ - Pago al especialista "/>
    <s v="Curso ejecutado"/>
    <n v="15"/>
    <n v="10000"/>
    <n v="15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398"/>
    <n v="150000"/>
  </r>
  <r>
    <s v="UNAS"/>
    <s v="U.N. AGRARIA DE LA SELVA"/>
    <x v="23"/>
    <n v="317"/>
    <s v="2431643-REMODELACIÓN DE SERVICIOS DE FORMACIÓN PEDAGÓGICA; EN EL(LA) PABELLON DE AULAS GUACAMAYO, LAS ORQUIDEAS, GALLITO DE LAS ROCAS DE LA UNIVERSIDAD NACIONAL AGRARIA DE LA SELVA EN LA LOCALIDAD TINGO MARIA, DISTRITO DE RUPA-RUPA, PROVINCIA LEONCIO PRAD"/>
    <s v=" El propósito es que exista un adecuado servicio de apoyo al estudiante, con la finalidad de mejorar el nivel en la formación académica, investigación, proyección y extensión de los estudiantes de la UNAS. Esta acción esta alineada a la C.B.C.: 3, compone"/>
    <s v="OP4. FORTALECER LA CALIDAD DE LAS INSTITUCIONES DE LA ESTP, EN EL EJERCICIO DE SU AUTONOMÍA"/>
    <s v="L.4.1. Fomentar la calidad de las instituciones de ESTP, orientada al cumplimiento de los objetivos y metas misionales, acorde al ámbito de acción institucional"/>
    <s v="Unidad de Infraestructura Física_x000a_"/>
    <s v="Estudiantes de la UNAS_x000a_"/>
    <n v="318380.7"/>
    <x v="1"/>
    <x v="387"/>
    <s v=" EQUIPAMIENTO _x000a_"/>
    <s v="GLOBAL"/>
    <n v="1"/>
    <n v="318380.7"/>
    <n v="318380.7"/>
    <s v="22. EDUCACION"/>
    <s v="048. EDUCACION SUPERIOR"/>
    <s v="0109. EDUCACIÓN SUPERIOR UNIVERSITARIA"/>
    <x v="0"/>
    <s v="2431643-REMODELACIÓN DE SERVICIOS DE FORMACIÓN PEDAGÓGICA; EN EL(LA) PABELLON DE AULAS GUACAMAYO, LAS ORQUIDEAS, GALLITO DE LAS ROCAS DE LA UNIVERSIDAD NACIONAL AGRARIA DE LA SELVA EN LA LOCALIDAD TINGO MARIA, DISTRITO DE RUPA-RUPA, PROVINCIA LEONCIO PRAD"/>
    <s v="4000040"/>
    <s v="ACCIONES FINANCIADAS EN EL MARCO DE LA HERRAMIENTA DE INCENTIVOS PARA UNIVERSIDADES PÚBLICAS"/>
    <s v="ACCIONES FINANCIADAS EN EL MARCO DE LA HERRAMIENTA DE INCENTIVOS PARA UNIVERSIDADES PÚBLICAS"/>
    <x v="1"/>
    <s v="2.6.32.32"/>
    <n v="318380.7"/>
  </r>
  <r>
    <s v="UNIBAGUA"/>
    <s v="U.N. INTERCULTURAL FABIOLA SALAZAR LEGUIA DE BAGUA"/>
    <x v="34"/>
    <n v="318"/>
    <s v="ADQUISICIÓN DE LICENCIAS DE SOFTWARES DE SIMULACION DE FINANZAS, LOGISTICA Y MARKETING PARA LA CARRERA PROFESIONAL DE NEGOCIOS GLOBALES UNIFSLB"/>
    <s v=" LA CARRERA PROFESIONAL DE NEGOCIOS GLOBALES TIENE COMO UNO DE SUS OBJETIVOS FORMAR PROFESIONALES CON COMPETENCIAS EN NEGOCIOS GLOBALES DE ALTO NIVEL CEINTIFICOS Y TECNOLOOGICO POR MEDIO DEL PROCESO DE ENSEÑANZA - APRENDIZAJE. EN BASE A ELLO, LA PRIMERA P"/>
    <s v="OP2. FORTALECER LA FORMACIÓN INTEGRAL DE LOS ESTUDIANTES DE LA ESTP, QUE RESPONDA A LOS CONTEXTOS SOCIALES,  CULTURALES Y PRODUCTIVOS"/>
    <s v="L.2.2. Implementar mecanismos de soporte para los estudiantes de la ESTP, que contribuyan a la permanencia y graduación oportuna. "/>
    <s v="COORDINADOR DE LA CARRERA PROFESIONAL DE NEGOCIOS GLOBALES DE LA UNIFSLB."/>
    <s v="ESTUDIANTES Y DOCENTES DE LA UNIFSLB."/>
    <n v="89000"/>
    <x v="0"/>
    <x v="388"/>
    <s v=" LA CARRERA PROFESIONAL DE NEGOCIOS GLOBALES TIENE COMO UNO DE SUS OBJETIVOS FORMAR PROFESIONALES CON COMPETENCIAS EN NEGOCIOS GLOBALES DE ALTO NIVEL CEINTIFICOS Y TECNOLOOGICO POR MEDIO DEL PROCESO DE ENSEÑANZA - APRENDIZAJE. EN BASE A ELLO, LA PRIMERA P"/>
    <s v="Unidad"/>
    <n v="1"/>
    <n v="89000"/>
    <n v="89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89000"/>
  </r>
  <r>
    <s v="UNAH"/>
    <s v="U.N. AUTÓNOMA DE HUANTA"/>
    <x v="38"/>
    <n v="319"/>
    <s v="IMPLEMENTACIÓN CON SISTEMA DE GESTIÓN DE PROYECTOS DE INVESTIGACIÓN  DOCENTE "/>
    <s v=" En la actualidad tenemos 17 proyectos de investigación con financiamiento con FOCAM y 15 proyectos con financiamiento propio, todos estos proyectos no están correctamente monitoreados ni controlados por la unidad correspondiente, con la implementación de"/>
    <s v="OP4. FORTALECER LA CALIDAD DE LAS INSTITUCIONES DE LA ESTP, EN EL EJERCICIO DE SU AUTONOMÍA"/>
    <s v="L.4.2. Mejorar el desarrollo de la gestión académica y de la gestión de la investigación de las instituciones educativas en función de sus objetivos misionales. "/>
    <s v="Vicepresidencia de Investigación"/>
    <s v="Docentes  investigadores y proyectistas "/>
    <n v="76000"/>
    <x v="0"/>
    <x v="389"/>
    <s v=" En la actualidad tenemos 17 proyectos de investigación con financiamiento con FOCAM y 15 proyectos con financiamiento propio, todos estos proyectos no están correctamente monitoreados ni controlados por la unidad correspondiente, con la implementación de"/>
    <s v="unidad"/>
    <n v="1"/>
    <n v="76000"/>
    <n v="76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6000"/>
  </r>
  <r>
    <s v="UNS"/>
    <s v="U.N. DEL SANTA"/>
    <x v="29"/>
    <n v="320"/>
    <s v="Servicio psicopedagógico diferenciado para estudiantes en situación de pobreza."/>
    <s v=" En la UNS, los estudiantes en situación de pobreza actualmente no reciben ningún tipo de apoyo ni acompañamiento, agudizándose más su situación de vulnerabilidad, generando en muchos casos deserción. Esta actividad permitirá la Contratación de una consul"/>
    <s v="OP2. FORTALECER LA FORMACIÓN INTEGRAL DE LOS ESTUDIANTES DE LA ESTP, QUE RESPONDA A LOS CONTEXTOS SOCIALES,  CULTURALES Y PRODUCTIVOS"/>
    <s v="L.2.2. Implementar mecanismos de soporte para los estudiantes de la ESTP, que contribuyan a la permanencia y graduación oportuna. "/>
    <s v="Vicerrectorado Académico - Bienestar Universitario"/>
    <s v="Estudiantes en situación de pobreza,"/>
    <n v="160000"/>
    <x v="0"/>
    <x v="390"/>
    <s v=" Se contratará un consultoría en sicopedagogía para que en los dos primeros meses de iniciado el semestre realice un diagnóstico de la situación de vulnerabilidad en estudiantes en situación de pobreza-pobreza extrema matriculados en el semestre 2021-I. E"/>
    <s v="Informe Final"/>
    <n v="1"/>
    <n v="160000"/>
    <n v="16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160000"/>
  </r>
  <r>
    <s v="UNJ"/>
    <s v="U.N. DE JAEN"/>
    <x v="39"/>
    <n v="321"/>
    <s v="Suscripción a Biblioteca virtual"/>
    <s v=" Con el fin de dar sostenibilidad al Licenciamiento Institucional, es necesario implementar la biblioteca virtual, la misma que beneficiará al estamento académico (estudiantes, docentes e investigadores), los cuales contaran con acceso a material académic"/>
    <s v="OP4. FORTALECER LA CALIDAD DE LAS INSTITUCIONES DE LA ESTP, EN EL EJERCICIO DE SU AUTONOMÍA"/>
    <s v="L.4.2. Mejorar el desarrollo de la gestión académica y de la gestión de la investigación de las instituciones educativas en función de sus objetivos misionales. "/>
    <s v="Biblioteca"/>
    <s v="* Población estudiantil de las cinco carreras profesionales. _x000a__x000a_* Docentes e Investigadores."/>
    <n v="31999.99"/>
    <x v="0"/>
    <x v="391"/>
    <s v=" La implementación de la biblioteca virtual será mediante la contratación de un servicio de suscripción anual, que tenga disponible bibliografía digital relacionada con las cinco carreras profesionales que oferta la Universidad Nacional de Jaén, con una p"/>
    <s v="Servicio"/>
    <n v="1"/>
    <n v="31999.99"/>
    <n v="31999.9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
    <n v="31999.99"/>
  </r>
  <r>
    <s v="UNS"/>
    <s v="U.N. DEL SANTA"/>
    <x v="29"/>
    <n v="322"/>
    <s v="Fortalecimiento de la plataforma virtual para la mejora de la gestión académica de la Universidad Nacional del Santa"/>
    <s v=" Actualmente, la plataforma digital de la UNS en donde se realizar diversos servicios como matrículas, llenado de notas, llenado de fichas socioeconómicas entre otros requiere de mayor soporte informático que optimice los procesos. Por lo que se contratar"/>
    <s v="OP4. FORTALECER LA CALIDAD DE LAS INSTITUCIONES DE LA ESTP, EN EL EJERCICIO DE SU AUTONOMÍA"/>
    <s v="L.4.3. Fortalecer los sistemas de información de las instituciones educativas de la ESTP, en el marco de la mejora continua y la rendición de cuentas"/>
    <s v="Oficina de Tecnología y Comunicaciones. "/>
    <s v="Estudiantes, docentes y administrativos"/>
    <n v="50000"/>
    <x v="0"/>
    <x v="392"/>
    <s v=" Se contratará una consultoría para el desarrollo de un software complementario para el mejoramiento de los servicios de los Sistemas Web Docente y  Web Alumno. Debe incluir la capacitación a los docentes y estudiantes en el uso de los sistemas Web, así c"/>
    <s v="Plataforma Web actualizada"/>
    <n v="1"/>
    <n v="50000"/>
    <n v="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50000"/>
  </r>
  <r>
    <s v="UNAH"/>
    <s v="U.N. AUTÓNOMA DE HUANTA"/>
    <x v="38"/>
    <n v="323"/>
    <s v="IMPLEMENTACIÓN CON SISTEMA DE PROYECCIÓN SOCIAL Y EXTENSIÓN UNIVERSITARIA "/>
    <s v=" Nuestra Universidad actualmente necesitamos una herramienta que nos pueda organizar y facilitar con la gestión institucional de la UNAH. _x000a__x000a_ - Como Usuario necesito ingresar al sistema mediante mis credenciales para realizar las diferentes gestiones _x000a__x000a_ - "/>
    <s v="OP4. FORTALECER LA CALIDAD DE LAS INSTITUCIONES DE LA ESTP, EN EL EJERCICIO DE SU AUTONOMÍA"/>
    <s v="L.4.3. Fortalecer los sistemas de información de las instituciones educativas de la ESTP, en el marco de la mejora continua y la rendición de cuentas"/>
    <s v="Proyección Social y Extensión Cultural"/>
    <s v="Población estudiantil, docentes y personal administrativo"/>
    <n v="38000"/>
    <x v="0"/>
    <x v="393"/>
    <s v="  Nuestra Universidad actualmente necesitamos una herramienta que nos pueda organizar y facilitar con la gestión institucional de la UNAH.  _x000a_"/>
    <s v="unidad"/>
    <n v="1"/>
    <n v="38000"/>
    <n v="38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8000"/>
  </r>
  <r>
    <s v="UNJ"/>
    <s v="U.N. DE JAEN"/>
    <x v="39"/>
    <n v="324"/>
    <s v="Implementación del Sistema de Biblioteca abierta"/>
    <s v=" Con el objetivo de permitir el contacto directo entre el usuario y las colecciones bibliográficas, se propicia el estudio espontáneo, motivando al usuario a leer, ya que puede localizar información de interés para fortalecer sus conocimientos y mejorar l"/>
    <s v="OP4. FORTALECER LA CALIDAD DE LAS INSTITUCIONES DE LA ESTP, EN EL EJERCICIO DE SU AUTONOMÍA"/>
    <s v="L.4.2. Mejorar el desarrollo de la gestión académica y de la gestión de la investigación de las instituciones educativas en función de sus objetivos misionales. "/>
    <s v="Biblioteca"/>
    <s v="* Población estudiantil de las cinco carreras profesionales. _x000a__x000a_* Docentes e Investigadores."/>
    <n v="37534.5"/>
    <x v="0"/>
    <x v="394"/>
    <s v=" La implementación del Sistema de Biblioteca abierta va permitir el contacto directo entre el usuario y las colecciones bibliográficas, se propicia el estudio espontáneo, motivando al usuario a leer, ya que puede localizar información de interés para fort"/>
    <s v="UNIDAD"/>
    <n v="10000"/>
    <n v="1.05"/>
    <n v="105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15.41."/>
    <n v="10500"/>
  </r>
  <r>
    <s v="UNJ"/>
    <s v="U.N. DE JAEN"/>
    <x v="39"/>
    <n v="324"/>
    <s v="Implementación del Sistema de Biblioteca abierta"/>
    <s v=" Con el objetivo de permitir el contacto directo entre el usuario y las colecciones bibliográficas, se propicia el estudio espontáneo, motivando al usuario a leer, ya que puede localizar información de interés para fortalecer sus conocimientos y mejorar l"/>
    <s v="OP4. FORTALECER LA CALIDAD DE LAS INSTITUCIONES DE LA ESTP, EN EL EJERCICIO DE SU AUTONOMÍA"/>
    <s v="L.4.2. Mejorar el desarrollo de la gestión académica y de la gestión de la investigación de las instituciones educativas en función de sus objetivos misionales. "/>
    <s v="Biblioteca"/>
    <s v="* Población estudiantil de las cinco carreras profesionales. _x000a__x000a_* Docentes e Investigadores."/>
    <n v="37534.5"/>
    <x v="0"/>
    <x v="395"/>
    <s v=" La implementación del Sistema de Biblioteca abierta va permitir el contacto directo entre el usuario y las colecciones bibliográficas, se propicia el estudio espontáneo, motivando al usuario a leer, ya que puede localizar información de interés para fort"/>
    <s v="UNIDAD"/>
    <n v="6"/>
    <n v="4505.75"/>
    <n v="27034.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32.33"/>
    <n v="27034.5"/>
  </r>
  <r>
    <s v="UNJFSC"/>
    <s v="U.N. JOSE FAUSTINO SANCHEZ CARRION"/>
    <x v="40"/>
    <n v="325"/>
    <s v="SERVICIO DE SUSCRIPCION A BASE DE DATOS PARA LA BIBLIOTECA CENTRAL Y VIRTUAL DE LA UNJFSC "/>
    <s v=" DOTAR A NUESTROS ESTUDIANTES DE PREGRADO DE LOS DIFERENTES PROGRAMAS DE LA UNIVERSIDAD, LA HERRAMIENTA DE  UNA BASE DATOS PARA QUE LE PERMITA  EL ACCESO VIA  A LIBROS ELECTRONICOS EN  LAS DIFERENTES AREAS DEL CONOCIMIENTO COMO INGENIERIAS, SISTEMAS, CIEN"/>
    <s v="OP4. FORTALECER LA CALIDAD DE LAS INSTITUCIONES DE LA ESTP, EN EL EJERCICIO DE SU AUTONOMÍA"/>
    <s v="L.4.2. Mejorar el desarrollo de la gestión académica y de la gestión de la investigación de las instituciones educativas en función de sus objetivos misionales. "/>
    <s v="JEFE DE LA BIBLIOTECA CENTRAL Y VIRTUAL"/>
    <s v="12,000 estudiantes"/>
    <n v="259694"/>
    <x v="0"/>
    <x v="396"/>
    <s v="  DOTAR A NUESTROS ESTUDIANTES DE PREGRADO DE LOS DIFERENTES PROGRAMAS DE LA UNIVERSIDAD, LA HERRAMIENTA DE  UNA BASE DATOS PARA QUE LE PERMITA  EL ACCESO VIA  A LIBROS ELECTRONICOS EN  LAS DIFERENTES AREAS DEL CONOCIMIENTO COMO INGENIERIAS, SISTEMAS, CIE"/>
    <s v="SUSCRIPCION"/>
    <n v="2"/>
    <n v="129847"/>
    <n v="25969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59694"/>
  </r>
  <r>
    <s v="UNJ"/>
    <s v="U.N. DE JAEN"/>
    <x v="39"/>
    <n v="326"/>
    <s v="Licencias perpetuas MATLAB para Educación"/>
    <s v=" Con el fin de desarrollar investigación tecnológica en la Universidad Nacional de Jaén, es importante adquirir el software (programa) MATLAB, para elaborar trabajos de investigación, ya que este software facilita la tarea de data science con herramientas"/>
    <s v="OP4. FORTALECER LA CALIDAD DE LAS INSTITUCIONES DE LA ESTP, EN EL EJERCICIO DE SU AUTONOMÍA"/>
    <s v="L.4.2. Mejorar el desarrollo de la gestión académica y de la gestión de la investigación de las instituciones educativas en función de sus objetivos misionales. "/>
    <s v="Instituto de Investigación de Ciencia de Datos"/>
    <s v="Estudiantes de las cinco carreras profesionales."/>
    <n v="5991.51"/>
    <x v="0"/>
    <x v="397"/>
    <s v=" Licencias perpetuas MATLAB, permitirá elaborar trabajos de investigación, ya que este software facilita la tarea de data science con herramientas para acceder y pre procesar datos, crear modelos predictivos y de machine learning, y desplegar modelos en s"/>
    <s v="Licencia"/>
    <n v="3"/>
    <n v="1997.17"/>
    <n v="5991.51"/>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991.51"/>
  </r>
  <r>
    <s v="UNJFSC"/>
    <s v="U.N. JOSE FAUSTINO SANCHEZ CARRION"/>
    <x v="40"/>
    <n v="327"/>
    <s v="SERVICIO DE CONSULTORÍA PARA REALIZAR UN ESTUDIO DE PERTINENCIA PARA LAS CARRERAS PROFESIONALES DE LA UNIVERSIDAD"/>
    <s v=" EL ACCESO A LA EDUCACION SUPERIOR AUN ES UN PROBLEMA LATENTE Y DE ACTUALIDAD. MUCHOS SON LOS FACTORES QUE IMPIDEN A LA POBLACION ESTUDIANTIL QUE EGRESA DE LA SECUNDARIA PARA ACCEDER A LA EDUCACION SUPERIOR UNIVERSITARIA, DENTRO DE LOS MAS IMPORTANTES TEN"/>
    <s v="OP1. INCREMENTAR EL ACCESO EQUITATIVO DE LA POBLACIÓN A LA EDUCACIÓN SUPERIOR Y TÉCNICO-PRODUCTIVA"/>
    <s v="L.1.4. Establecer los mecanismos para la optimización y ampliación de la oferta educativa pública en la ESTP"/>
    <s v="VICERRECTORADO ACADEMICO"/>
    <s v="estudiantes ingresantes_x000a_"/>
    <n v="113433.60000000001"/>
    <x v="0"/>
    <x v="398"/>
    <s v=" CONTRATAR EL SERVICIO DE CONSULTORIA PARA REALIZAR UN ESTUDIO DE PERTINENCIA PARA LAS CARRERAS PROFESIONALES ACTUALES Y FUTURAS DE LA UNIVERSIDAD, EN BENEFICIO DE LOS ESTUDIANTES ACTUALES Y  POTENCIALES ESTUDIANTES DE LA UNIVERSIDADES. _x000a_"/>
    <s v="SERVICIO"/>
    <n v="1"/>
    <n v="113433.60000000001"/>
    <n v="113433.60000000001"/>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
    <n v="113433.60000000001"/>
  </r>
  <r>
    <s v="UNS"/>
    <s v="U.N. DEL SANTA"/>
    <x v="29"/>
    <n v="328"/>
    <s v="Elaboración, validación y aplicación de encuesta virtual sobre preferencias de capacitación, actualización y educación continua a egresados de pre y postgrado."/>
    <s v=" Es necesario establecer una línea base sobre las preferencias de capacitación de los egresados para retroalimentar los conocimientos adquiridos en el desarrollo de su carrera. Se debe además elaborar  un informe sobre preferencias de capacitación de egre"/>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Oficina de seguimiento del egresado e inserción laboral "/>
    <s v="Estudiantes de 4 y 5° año, egresados de pre grado y posgrado"/>
    <n v="15000"/>
    <x v="0"/>
    <x v="399"/>
    <s v=" Se va a desarrollar una herramienta virtual para la elaboración, validación y aplicación de la encuesta de preferencia de capacitación, actualización y educación continua a egresados de pre y posgrado.  _x000a__x000a_ Luego de aplicada la encuesta, se elaborará el I"/>
    <s v="Informe Final"/>
    <n v="1"/>
    <n v="15000"/>
    <n v="15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398"/>
    <n v="15000"/>
  </r>
  <r>
    <s v="UNIBAGUA"/>
    <s v="U.N. INTERCULTURAL FABIOLA SALAZAR LEGUIA DE BAGUA"/>
    <x v="34"/>
    <n v="329"/>
    <s v="SERVICIO DE CONSULTORÍA PARA REALIZAR UN ESTUDIO DE MERCADO PARA LAS CARRERAS PROFESIONALES ACTUALES Y FUTURAS DE LA UNIFSLB."/>
    <s v=" EN LA REGION AMAZONAS, EL ACCESO A LA EDUCACION SUPERIOR AUN ES UN PROBLEMA LATENTE Y DE ACTUALIDAD. MUCHOS SON LOS FACTORES QUE IMPIDEN A LA POBLACION ESTUDIANTIL QUE EGRESA DE LA SECUNDARIA PARA ACCEDER A LA EDUCACION SUPERIOR UNIVERSITARIA, DENTRO DE "/>
    <s v="OP1. INCREMENTAR EL ACCESO EQUITATIVO DE LA POBLACIÓN A LA EDUCACIÓN SUPERIOR Y TÉCNICO-PRODUCTIVA"/>
    <s v="L.1.4. Establecer los mecanismos para la optimización y ampliación de la oferta educativa pública en la ESTP"/>
    <s v="VICEPRESIDENCIA ACADEMICA"/>
    <s v="ESTUDIANTES ACTUALES Y POTENCIALES ESTUDIANTES DE LA UNIFSLB"/>
    <n v="45000"/>
    <x v="0"/>
    <x v="398"/>
    <s v=" CONTRATAR EL SERVICIO DE CONSULTORIA PARA REALIZAR UN ESTUDIO DE MERCADO PARA LAS CARRERAS PROFESIONALES ACTUALES Y FUTURAS DE LA UNIFSLB, EN BENEFICIO DE LOS ESTUDIANTES ACTUALES Y  POTENCIALES ESTUDIANTES DE LA UNIFSLB. _x000a_"/>
    <s v="Unidad"/>
    <n v="1"/>
    <n v="45000"/>
    <n v="45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45000"/>
  </r>
  <r>
    <s v="UNJ"/>
    <s v="U.N. DE JAEN"/>
    <x v="39"/>
    <n v="330"/>
    <s v="Laboratorios virtuales en tecnologías de automatización y producción (SOFTWARE FluidSIM Online remote FULL (Perpetua)) para diseño y simulación en: Tecnologías Neumática, Hidráulica, Electrotécnica"/>
    <s v=" Con el objetivo de fortalecer las capacidades y mejorar los procesos de enseñanza   aprendizaje de los estudiantes, en temas relacionados a la planificación, diseño y simulación en: Neumática, Hidráulica y Electrotecnia y electrónica. Es necesario la adq"/>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Mecánica y Eléctrica"/>
    <s v="Estudiantes de la carrera profesional de Ingeniería Mecánica y Eléctrica"/>
    <n v="138974.20000000001"/>
    <x v="0"/>
    <x v="400"/>
    <s v=" La adquisición de este software permite el desarrollo de prácticas de simulación en tiempo real; acorde con los estándares que exige la industria y el mercado laboral. _x000a_"/>
    <s v="Licencia"/>
    <n v="20"/>
    <n v="6948.71"/>
    <n v="138974.20000000001"/>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38974.20000000001"/>
  </r>
  <r>
    <s v="UNJFSC"/>
    <s v="U.N. JOSE FAUSTINO SANCHEZ CARRION"/>
    <x v="40"/>
    <n v="331"/>
    <s v="SERVICIO DE CONSULTORIA PARA ACTUALIZACION DE PLANES DE ESTUDIOS DE 20 PROGRAMAS DE LA UNIVERSIDAD"/>
    <s v=" ACTUALIZAR EL PLAN DE ESTUDIOS DE LAS 20 CARRERAS PROFESIONALES DE : 1) INGENIERIA AGRARIA, 2) INGENIERIA AMBIENTAL,3) CIENCIAS DE LA COMUNICACION, 4)TRABAJO SOCIAL, 5) INGENIERIA CIVIL, 6) INGENIERIA INDUSTRIAL, 7)INGENIERIA DE SISTEMAS, 8)CIENCIAS CONT"/>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EMICO"/>
    <s v="12,000 ESTUDIANTES"/>
    <n v="180000"/>
    <x v="0"/>
    <x v="401"/>
    <s v=" SERVICIO DE CONSULTORIA PARA ACTUALIZACION DE PLANES DE ESTUDIOS (ESTRUCTURA CURRICULAR)  PARA LO PROGRAMAS DE LA UNIVERSIDAD  _x000a_"/>
    <s v="PLANES"/>
    <n v="20"/>
    <n v="9000"/>
    <n v="18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180000"/>
  </r>
  <r>
    <s v="UNJ"/>
    <s v="U.N. DE JAEN"/>
    <x v="39"/>
    <n v="332"/>
    <s v="Laboratorios virtuales en tecnologías de automatización y producción  (Software LVSIM-EMS WEB); para diseño y simulación en Tecnologías Electromecánica, Electricidad"/>
    <s v=" Con el objetivo de fortalecer las capacidades y mejorar los procesos de enseñanza   aprendizaje de los estudiantes, en temas relacionados al diseño y simulación en: Energía eléctrica y Electromecánica. Es necesario la adquisición de este software para 20"/>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Mecánica y Eléctrica"/>
    <s v="Estudiantes de la carrera profesional de Ingeniería Mecánica y Eléctrica"/>
    <n v="30375.8"/>
    <x v="0"/>
    <x v="402"/>
    <s v=" El software, tiene como finalidad realizar experimentos reales utilizando equipos virtuales; acorde con los estándares que exige la industria y el mercado laboral. _x000a_"/>
    <s v="Licencia"/>
    <n v="20"/>
    <n v="1518.79"/>
    <n v="30375.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0375.8"/>
  </r>
  <r>
    <s v="UNJFSC"/>
    <s v="U.N. JOSE FAUSTINO SANCHEZ CARRION"/>
    <x v="40"/>
    <n v="333"/>
    <s v="SERVICIO DE CONSULTORIA PARA LA FORMULACION DEL NUEVO MODELO EDUCATIVO DE LA UNJFSC"/>
    <s v=" ES NECESARIO EN EL MARCO DE MEJORA CONTINUA QUE EL MODELO EDUCATIVO SEA REDISEÑADO BAJO LOS LINEAMIENTOS QUE RESUMA UNA FILOSOFIA ACADEMICA Y ORIENTE EN EL PROCESO EDUCATIVO EN UNA DIRECCION QUE CONDUZCA AL EGRESADO A DESARROLLARSE PERSONAL Y PROFESIONAL"/>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EMICO"/>
    <s v="12,000 ESTUDIANTES, "/>
    <n v="30000"/>
    <x v="0"/>
    <x v="403"/>
    <s v=" SERVICIO DE CONSULTORIA PARA LA FORMULACION DEL NUEVO MODELO EDUCATIVO DE LA UNJFSC _x000a_"/>
    <s v="MODELO EDUCATIVO"/>
    <n v="1"/>
    <n v="30000"/>
    <n v="3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30000"/>
  </r>
  <r>
    <s v="UNSCH"/>
    <s v="U.N. SAN CRISTOBAL DE HUAMANGA"/>
    <x v="41"/>
    <n v="334"/>
    <s v="Fortalecimiento de los sistemas informáticos de la UNSCH"/>
    <s v=" Servicio de mantenimiento de servidores físicos  y servicios virtuales privados(VPN) de la UNSCH. _x000a__x000a_  Servicio de suscripción anual a la plataforma de Zoom, considerando que se requiere para las clases y teleconferencias  de la UNSCH. _x000a_"/>
    <s v="OP4. FORTALECER LA CALIDAD DE LAS INSTITUCIONES DE LA ESTP, EN EL EJERCICIO DE SU AUTONOMÍA"/>
    <s v="L.4.3. Fortalecer los sistemas de información de las instituciones educativas de la ESTP, en el marco de la mejora continua y la rendición de cuentas"/>
    <s v="Ing. Elinar Carrillo Rivero"/>
    <s v="Oficina General de Informática y Sistemas "/>
    <n v="175000"/>
    <x v="0"/>
    <x v="404"/>
    <s v="  Servicio de mantenimiento de servidores físicos  y servicios virtuales privados(VPN) de la UNSCH. _x000a_"/>
    <s v="Servicio"/>
    <n v="1"/>
    <n v="75000"/>
    <n v="75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99 "/>
    <n v="75000"/>
  </r>
  <r>
    <s v="UNSCH"/>
    <s v="U.N. SAN CRISTOBAL DE HUAMANGA"/>
    <x v="41"/>
    <n v="334"/>
    <s v="Fortalecimiento de los sistemas informáticos de la UNSCH"/>
    <s v=" Servicio de mantenimiento de servidores físicos  y servicios virtuales privados(VPN) de la UNSCH. _x000a__x000a_  Servicio de suscripción anual a la plataforma de Zoom, considerando que se requiere para las clases y teleconferencias  de la UNSCH. _x000a_"/>
    <s v="OP4. FORTALECER LA CALIDAD DE LAS INSTITUCIONES DE LA ESTP, EN EL EJERCICIO DE SU AUTONOMÍA"/>
    <s v="L.4.3. Fortalecer los sistemas de información de las instituciones educativas de la ESTP, en el marco de la mejora continua y la rendición de cuentas"/>
    <s v="Ing. Elinar Carrillo Rivero"/>
    <s v="Oficina General de Informática y Sistemas "/>
    <n v="175000"/>
    <x v="0"/>
    <x v="405"/>
    <s v="  Servicio de suscripcion anual a la plataforma de Zoom, considerando que se requiere para las clases y teleconferencias  de la UNSCH. _x000a_"/>
    <s v="Servicio"/>
    <n v="1"/>
    <n v="100000"/>
    <n v="10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99."/>
    <n v="100000"/>
  </r>
  <r>
    <s v="UNAH"/>
    <s v="U.N. AUTÓNOMA DE HUANTA"/>
    <x v="38"/>
    <n v="335"/>
    <s v="IMPLEMENTACIÓN CON SISTEMA GESTIÓN BASADO EN INDICADORES"/>
    <s v=" IMPLEMENTACION CON SISTEMA GESTION BASADO EN INDICADORES _x000a__x000a_ - Como administrador necesito poder autenticarme al sistema a través de un usuario y contraseña para poder visualizar los reportes de los sistemas académicos y financieros. _x000a__x000a_ - Como administrad"/>
    <s v="OP4. FORTALECER LA CALIDAD DE LAS INSTITUCIONES DE LA ESTP, EN EL EJERCICIO DE SU AUTONOMÍA"/>
    <s v="L.4.3. Fortalecer los sistemas de información de las instituciones educativas de la ESTP, en el marco de la mejora continua y la rendición de cuentas"/>
    <s v="Unidad de Calidad"/>
    <s v="Población estudiantil, docentes y personal administrativo"/>
    <n v="37000"/>
    <x v="0"/>
    <x v="406"/>
    <s v=""/>
    <s v="unidad"/>
    <n v="1"/>
    <n v="37000"/>
    <n v="37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7000"/>
  </r>
  <r>
    <s v="UNJ"/>
    <s v="U.N. DE JAEN"/>
    <x v="39"/>
    <n v="336"/>
    <s v="Software BIM 360"/>
    <s v=" Con el objetivo de fortalecer las capacidades y mejorar los procesos de enseñanza   aprendizaje de los estudiantes, en temas relacionados a la elaboración de proyectos de construcción, permitiendo la administración de documentos, coordinación y simulació"/>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Civil"/>
    <s v="Estudiantes de la carrera profesional de Ingeniería Civil"/>
    <n v="146040"/>
    <x v="0"/>
    <x v="407"/>
    <s v=" El software permitirá fortalecer las capacidades y mejorar los procesos de enseñanza   aprendizaje de los estudiantes, en temas relacionados a la elaboración de proyectos de construcción, permitiendo la administración de documentos, coordinación y simula"/>
    <s v="Licencia"/>
    <n v="20"/>
    <n v="7302"/>
    <n v="14604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46040"/>
  </r>
  <r>
    <s v="UNAH"/>
    <s v="U.N. AUTÓNOMA DE HUANTA"/>
    <x v="38"/>
    <n v="337"/>
    <s v="ALQUILER DE SERVIDOR EN LA NUBE X 2 AÑOS"/>
    <s v=" Para la implementación de los sistemas de a implementar _x000a_"/>
    <s v="OP4. FORTALECER LA CALIDAD DE LAS INSTITUCIONES DE LA ESTP, EN EL EJERCICIO DE SU AUTONOMÍA"/>
    <s v="L.4.3. Fortalecer los sistemas de información de las instituciones educativas de la ESTP, en el marco de la mejora continua y la rendición de cuentas"/>
    <s v="Oficina de tecnologías de información y comunicación"/>
    <s v="Comunidad Universitaria"/>
    <n v="7647.5"/>
    <x v="0"/>
    <x v="408"/>
    <s v="  Para la implementación de los sistemas de a implementar  _x000a_  _x000a_"/>
    <s v="unidad"/>
    <n v="1"/>
    <n v="7647.5"/>
    <n v="7647.5"/>
    <s v="22. EDUCACION"/>
    <s v="048. EDUCACION SUPERIOR"/>
    <s v="0109. EDUCACIÓN SUPERIOR UNIVERSITARIA"/>
    <x v="2"/>
    <s v="3999999. SIN PRODUCTO"/>
    <s v="5000669. DESARROLLO DE LA EDUCACION UNIVERSITARIA"/>
    <s v="ACCIONES FINANCIADAS EN EL MARCO DE LA HERRAMIENTA DE INCENTIVOS PARA UNIVERSIDADES PÚBLICAS"/>
    <s v="ACCIONES FINANCIADAS EN EL MARCO DE LA HERRAMIENTA DE INCENTIVOS PARA UNIVERSIDADES PÚBLICAS"/>
    <x v="0"/>
    <s v="2.3.22.399"/>
    <n v="7647.5"/>
  </r>
  <r>
    <s v="UNJ"/>
    <s v="U.N. DE JAEN"/>
    <x v="39"/>
    <n v="338"/>
    <s v="Software AUTOCAD REVIT LT SUITE"/>
    <s v=" Con el objetivo de fortalecer las capacidades y mejorar los procesos de enseñanza   aprendizaje de los estudiantes, en temas relacionados a la creación de documentación y diseños arquitectónicos en 3D de alta calidad.  _x000a_Es necesario la adquisición de est"/>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Civil"/>
    <s v="Estudiantes de las carreras profesionales de Ingeniería Civil, Ingeniería Forestal y Ambiental, Ingeniería de Industrias Alimentarias e Ingeniería Mecánica y Eléctrica "/>
    <n v="90541"/>
    <x v="0"/>
    <x v="409"/>
    <s v=" El software permitirá fortalecer las capacidades y mejorar los procesos de enseñanza   aprendizaje de los estudiantes, en temas relacionados a la creación de documentación y diseños arquitectónicos en 3D de alta calidad.  _x000a_  _x000a_"/>
    <s v="Licencia"/>
    <n v="20"/>
    <n v="4527.05"/>
    <n v="90541"/>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90541"/>
  </r>
  <r>
    <s v="UNS"/>
    <s v="U.N. DEL SANTA"/>
    <x v="29"/>
    <n v="339"/>
    <s v="Ejecución de plan de capacitación para el fortalecimiento de la gestión empresarial y laboral."/>
    <s v=" Los estudiantes del 4 y 5 año de las diversas carreras profesionales deben desarrollar sus competencias para la inserción en el mercado laboral, por lo que se plantea contratar un servicio de Coaching personal y Laboral. Se debe incluir una capacitación "/>
    <s v="OP2. FORTALECER LA FORMACIÓN INTEGRAL DE LOS ESTUDIANTES DE LA ESTP, QUE RESPONDA A LOS CONTEXTOS SOCIALES,  CULTURALES Y PRODUCTIVOS"/>
    <s v="L.2.2. Implementar mecanismos de soporte para los estudiantes de la ESTP, que contribuyan a la permanencia y graduación oportuna. "/>
    <s v="Direcciones de Escuela - Oficina de Seguimiento del egresado e inserción laboral"/>
    <s v="Estudiantes de 4 y 5° año"/>
    <n v="30000"/>
    <x v="0"/>
    <x v="410"/>
    <s v=" Se ejecutará un plan de capacitaciones por cada Facultad (Facultad de Ciencias, Facultad de Ingeniería y Facultad de Educación y humanidades), al que asistirán los estudiantes del 4 y 5 año.  _x000a_"/>
    <s v="Capacitación"/>
    <n v="3"/>
    <n v="10000"/>
    <n v="3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21"/>
    <n v="30000"/>
  </r>
  <r>
    <s v="UNJ"/>
    <s v="U.N. DE JAEN"/>
    <x v="39"/>
    <n v="341"/>
    <s v="ArcGIS Educational Academic Departmental Medium Term Concurrent Use License"/>
    <s v=" Con el objetivo de fortalecer las capacidades y mejorar los procesos de enseñanza   aprendizaje de los estudiantes, en temas relacionados a investigaciones ecológicas y asuntos relativos al análisis de los territorios, es necesario la adquisición de un s"/>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Forestal y Ambiental"/>
    <s v="Estudiantes de la carrera profesional de Ingeniería Forestal y Ambiental"/>
    <n v="22360.2"/>
    <x v="0"/>
    <x v="411"/>
    <s v=" El software denominado  ArcGIS  que es un Sistema de Información Geográfica que facilita la gestión de la infraestructura de Tecnologías de la Información establecida en la nube, que posibilita la colaboración y el uso compartido de la información geográ"/>
    <s v="Licencia"/>
    <n v="20"/>
    <n v="1118.01"/>
    <n v="22360.2"/>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22360.2"/>
  </r>
  <r>
    <s v="UNS"/>
    <s v="U.N. DEL SANTA"/>
    <x v="29"/>
    <n v="343"/>
    <s v="Fortalecimiento en las capacidades de redacción de artículos científicos"/>
    <s v=" La UNS cuenta con un bajo índice en publicaciones de artículos científicos por parte de sus docentes, por lo que se necesita fortalecer las capacidades en Redacción de Artículos Científicas en revistas indexadas, realizando además un acompañamiento para "/>
    <s v="OP3. MEJORAR LA CALIDAD DEL DESEMPEÑO DE LOS DOCENTES DE LA ESTP"/>
    <s v="L.3.2. Fortalecer los procesos de formación continua y evaluación de los docentes de la ESTP."/>
    <s v="Vicerrectorado de Investigación "/>
    <s v="Docentes de la Universidad NAcional del Santa"/>
    <n v="165000"/>
    <x v="0"/>
    <x v="412"/>
    <s v=" Se realizará tres cursos de redacción científica: _x000a__x000a_ 1. Redacción científica en ingeniería.  _x000a__x000a_ 2. Redacción científica en educación y humanidades. _x000a__x000a_ 3. Redacción científica en ciencias biológicas, biotecnología y ciencias de la salud. _x000a__x000a_ Se espera que "/>
    <s v="Curso desarrollado"/>
    <n v="3"/>
    <n v="55000"/>
    <n v="165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21"/>
    <n v="165000"/>
  </r>
  <r>
    <s v="UNJ"/>
    <s v="U.N. DE JAEN"/>
    <x v="39"/>
    <n v="344"/>
    <s v="ENVI Concurrent Process License- Académico"/>
    <s v=" Con el objetivo de fortalecer las capacidades y mejorar los procesos de enseñanza   aprendizaje de los estudiantes, en temas relacionados a investigaciones ecológicas y asuntos relativos al análisis de los territorios, es necesario la adquisición de un s"/>
    <s v="OP4. FORTALECER LA CALIDAD DE LAS INSTITUCIONES DE LA ESTP, EN EL EJERCICIO DE SU AUTONOMÍA"/>
    <s v="L.4.2. Mejorar el desarrollo de la gestión académica y de la gestión de la investigación de las instituciones educativas en función de sus objetivos misionales. "/>
    <s v="Escuela profesional de Ingeniería Forestal y Ambiental"/>
    <s v="Estudiantes de la carrera profesional de Ingeniería Forestal y Ambiental"/>
    <n v="38785.800000000003"/>
    <x v="0"/>
    <x v="413"/>
    <s v=" El software denominado  ENVI  que es un Sistema de Información Geográfica que facilita el procesamiento y análisis de imágenes geoespaciales (como por ejemplo: detección de cambios, detección de anomalías, análisis visual de cuencas, etc) que facilitan t"/>
    <s v="Licencia"/>
    <n v="20"/>
    <n v="1939.29"/>
    <n v="38785.80000000000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38785.800000000003"/>
  </r>
  <r>
    <s v="UNJ"/>
    <s v="U.N. DE JAEN"/>
    <x v="39"/>
    <n v="345"/>
    <s v="Curso Taller &quot;Investigación Acción&quot; - Responsabilidad Social Universitaria"/>
    <s v=" Con el objetivo de fortalecer las capacidades de los docentes para el ejercicio de buenas prácticas formativas relacionadas a investigación, es necesario la contratación de servicio de una consultoría con experiencia en Responsabilidad Social Universitar"/>
    <s v="OP3. MEJORAR LA CALIDAD DEL DESEMPEÑO DE LOS DOCENTES DE LA ESTP"/>
    <s v="L.3.2. Fortalecer los procesos de formación continua y evaluación de los docentes de la ESTP."/>
    <s v="Dirección de Responsabilidad Social Universitaria"/>
    <s v="* Docentes._x000a_* Investigadores."/>
    <n v="30000"/>
    <x v="0"/>
    <x v="414"/>
    <s v=" El Curso Taller  Investigación - Acción , se llevará a cabo de manera virtual a través de reuniones síncronas semanales por 3 meses (12 semanas), además de actividades prácticas individuales y grupales haciendo un total de 60 horas académicas.  _x000a_Al final"/>
    <s v="Curso"/>
    <n v="1"/>
    <n v="30000"/>
    <n v="3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30000"/>
  </r>
  <r>
    <s v="UNS"/>
    <s v="U.N. DEL SANTA"/>
    <x v="29"/>
    <n v="347"/>
    <s v="Programa de estímulo para la publicación científica."/>
    <s v=" Los docentes que presentan sus artículos científicos a revistas de alto impacto deben cubrir el costo de publicación de su propio pecunio, lo que resulta desalentador para los investigadores. Se  realizará una convocatoria para que los docentes que tenga"/>
    <s v="OP3. MEJORAR LA CALIDAD DEL DESEMPEÑO DE LOS DOCENTES DE LA ESTP"/>
    <s v="L.3.1. Facilitar los entornos y recursos de soporte y desarrollo para los docentes de la ESTP"/>
    <s v="Vicerrectora de Investigación"/>
    <s v="Docentes de la Universidad Nacional del Santa"/>
    <n v="144000"/>
    <x v="0"/>
    <x v="415"/>
    <s v=" Se promoverá a través de una convocatoria en todos los departamentos académicos la presentación de artículos científicos en revistas de alto impacto. _x000a__x000a_ Se financiará la publicación de artículos científicos en revistas indizadas, de preferencia las que s"/>
    <s v="Articulo publicado"/>
    <n v="18"/>
    <n v="8000"/>
    <n v="144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99"/>
    <n v="144000"/>
  </r>
  <r>
    <s v="UNSCH"/>
    <s v="U.N. SAN CRISTOBAL DE HUAMANGA"/>
    <x v="41"/>
    <n v="348"/>
    <s v="Equipamiento del  Comedor de la UNSCH"/>
    <s v=" Adquisición de Ollas Industriales(marmitas) en merito al apoyo a estudiantes en condiciones de pobreza.  _x000a_"/>
    <s v="OP2. FORTALECER LA FORMACIÓN INTEGRAL DE LOS ESTUDIANTES DE LA ESTP, QUE RESPONDA A LOS CONTEXTOS SOCIALES,  CULTURALES Y PRODUCTIVOS"/>
    <s v="L.2.2. Implementar mecanismos de soporte para los estudiantes de la ESTP, que contribuyan a la permanencia y graduación oportuna. "/>
    <s v="Dra. Herlinda Calderón González  _x000a_Lic. Edith Nancy Abarca Palomino"/>
    <s v="Vicerrectorado Académico "/>
    <n v="168000"/>
    <x v="0"/>
    <x v="416"/>
    <s v=" Adquisición de Ollas Industriales (marmitas) en merito al apoyo a estudiantes en condiciones de pobreza. _x000a_"/>
    <s v="Unidad"/>
    <n v="4"/>
    <n v="42000"/>
    <n v="168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1"/>
    <s v="2.6.32.92"/>
    <n v="168000"/>
  </r>
  <r>
    <s v="UNJFSC"/>
    <s v="U.N. JOSE FAUSTINO SANCHEZ CARRION"/>
    <x v="40"/>
    <n v="349"/>
    <s v="SERVICIO DE MANTENIMIENTO CORRECTIVO DE EQUIPO DE LABORATORIO DE LA FACULTAD DE INGENIERIA AGRARIA, INDUSTRIAS, ALIMENTARIAS Y AMBIENTAL "/>
    <s v=" LA UNIVERSIDAD CUENTA CON EQUIPAMIENTO DE LABORATORIOS DE ESPECIALIDAD EN CARRERAS DE INGENIERIA, DICHOS EQUIPOS SE ENCUENTRAN EN DESUSO DEBIDO A LA SITUACION ACTUAL GENERADO POR EL COVID 19, DEBIDO A ELLO ALGUNOS EQUIPOS HAN PRESENTADO FALLAS Y QUE CON "/>
    <s v="OP4. FORTALECER LA CALIDAD DE LAS INSTITUCIONES DE LA ESTP, EN EL EJERCICIO DE SU AUTONOMÍA"/>
    <s v="L.4.1. Fomentar la calidad de las instituciones de ESTP, orientada al cumplimiento de los objetivos y metas misionales, acorde al ámbito de acción institucional"/>
    <s v="FACULTAD DE INGENIERIA AGRARIA, INDUSTRIAS ALIMENTARIAS Y AMBIENTAL "/>
    <s v="400 ESTUDIANTES DE PRE GRADO"/>
    <n v="17425"/>
    <x v="0"/>
    <x v="417"/>
    <s v=" SERVICIO DE MANTENIMIENTO CORRECTIVO DE EQUIPO DE LABORATORIO DE LA FACULTAD DE INGENIERIA AGRARIA, INDUSTRIAS, ALIMENTARIAS Y AMBIENTAL  _x000a_"/>
    <s v="MANTENIMIENTO"/>
    <n v="1"/>
    <n v="17425"/>
    <n v="17425"/>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 4 .7.1"/>
    <n v="17425"/>
  </r>
  <r>
    <s v="UNS"/>
    <s v="U.N. DEL SANTA"/>
    <x v="29"/>
    <n v="350"/>
    <s v="Servicio de contratación de un consultor para la elaboración de un Plan de mejora de la calidad educativa en el marco de PNESTP, para la Universidad Nacional del Santa."/>
    <s v=" Es necesario contratar el servicio de un consultor que elabore el Plan de mejora de la Calidad Educativa de la Universidad Nacional del Santa en el marco de la Política Nacional de Educación Superior y Técnico Productiva articulando las actividades entre"/>
    <s v="OP4. FORTALECER LA CALIDAD DE LAS INSTITUCIONES DE LA ESTP, EN EL EJERCICIO DE SU AUTONOMÍA"/>
    <s v="L.4.1. Fomentar la calidad de las instituciones de ESTP, orientada al cumplimiento de los objetivos y metas misionales, acorde al ámbito de acción institucional"/>
    <s v="Vicerrectorado de Investigación"/>
    <s v="Docentes, estudiantes y administrativos "/>
    <n v="30644"/>
    <x v="0"/>
    <x v="418"/>
    <s v=" Se contratará una persona capacitada en el marco de la Política Nacional de Educación Superior y Técnico Productivo y sus Objetivos prioritarios  para que elabore un plan de implementación y el cronograma de ejecución de las actividades a realizar. _x000a__x000a_   "/>
    <s v="Informe Final"/>
    <n v="1"/>
    <n v="30644"/>
    <n v="30644"/>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1398"/>
    <n v="30644"/>
  </r>
  <r>
    <s v="UNSCH"/>
    <s v="U.N. SAN CRISTOBAL DE HUAMANGA"/>
    <x v="41"/>
    <n v="351"/>
    <s v="Fortalecimiento de Recursos Humanos para la investigación."/>
    <s v=" Contratación de 10 consultores - mentores de investigación  para la promoción  y apoyo a los docentes para postular al RENACYT,  considerando que la UNSCH no cuenta con grupos de investigación acorde a las normas de CONCYTEC _x000a_"/>
    <s v="OP3. MEJORAR LA CALIDAD DEL DESEMPEÑO DE LOS DOCENTES DE LA ESTP"/>
    <s v="L.3.1. Facilitar los entornos y recursos de soporte y desarrollo para los docentes de la ESTP"/>
    <s v="Dr. Juan Ranulfo Cavero Carrasco"/>
    <s v="Vicerrectorado de Investigación"/>
    <n v="240000"/>
    <x v="0"/>
    <x v="419"/>
    <s v=" Contratación de 10 consultores - mentores de investigación  para la promoción  y apoyo a los docentes para postular al RENACYT,  considerando que la UNSCH no cuenta con grupos de investigación acorde a las normas de CONCYTEC _x000a_"/>
    <s v="Servicio"/>
    <n v="10"/>
    <n v="24000"/>
    <n v="2400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n v="240000"/>
  </r>
  <r>
    <s v="UNSCH"/>
    <s v="U.N. SAN CRISTOBAL DE HUAMANGA"/>
    <x v="41"/>
    <n v="353"/>
    <s v="Suscripción software antiplagio"/>
    <s v=" Renovación del servicio del Turnitin, con el obejtivo de enviar ensayos al sitio web de Turnitin, el cual revisa el documento en busca de contenido no original, a fin de reducir el riesgo de plagio academico y profesional. _x000a_"/>
    <s v="OP4. FORTALECER LA CALIDAD DE LAS INSTITUCIONES DE LA ESTP, EN EL EJERCICIO DE SU AUTONOMÍA"/>
    <s v="L.4.2. Mejorar el desarrollo de la gestión académica y de la gestión de la investigación de las instituciones educativas en función de sus objetivos misionales. "/>
    <s v="Mtro. Jorge Alberto Prado Palomino"/>
    <s v="Instituto de Investigación de la UNSCH"/>
    <n v="200000"/>
    <x v="0"/>
    <x v="420"/>
    <s v=" Renovación del servicio del Turnitin, con el objetivo de enviar ensayos al sitio web de Turnitin, el cual revisa el documento en busca de contenido no original, a fin de reducir el riesgo de plagio académico y profesional. _x000a_"/>
    <s v="Servicio"/>
    <n v="1"/>
    <n v="200000"/>
    <n v="20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99 "/>
    <n v="200000"/>
  </r>
  <r>
    <s v="UNJFSC"/>
    <s v="U.N. JOSE FAUSTINO SANCHEZ CARRION"/>
    <x v="40"/>
    <n v="355"/>
    <s v="SERVICIO DE INSTALACION DE UNA CISTERNA PARA MANTENER EL AGUA EN FORMA PERMANENTE EN LOS AIRES ACONDICIONADOS DE PRECISION EN EL DATA CENTER DE LA UNJFSC, QUE PERMITA TENER UNA TEMPERATURA ADECUADA, ES DECIR SIEMPRE DEBAJO DE LOS 18° CENTIGRADOS Y EVITAR "/>
    <s v=" MANTENER EL FLUJO DE ENERGIA ELECTRICA MEDIANTE BATERIAS CUANDO EL SUMINISTRO ELECTRICO FALLA, DE ESTA MANERA SE MANTENDRAN OPERATIVOS EQUIPOS DE COMUNICACION Y SERVIDORES INSTALADOS EN EL DATA CENTER DE LA UNIVERSIDAD. PRESERVANDO DE ESTA MANERA LOS EQU"/>
    <s v="OP4. FORTALECER LA CALIDAD DE LAS INSTITUCIONES DE LA ESTP, EN EL EJERCICIO DE SU AUTONOMÍA"/>
    <s v="L.4.1. Fomentar la calidad de las instituciones de ESTP, orientada al cumplimiento de los objetivos y metas misionales, acorde al ámbito de acción institucional"/>
    <s v="OFICINA DE SERVICIOS INFORMATICOS"/>
    <s v="12,000 ESTUDIANTES"/>
    <n v="11210"/>
    <x v="0"/>
    <x v="421"/>
    <s v=" SERVICIO DE INSTALACION DE UNA SISTERNA PARA MANTENER EL AGUA EN FORMA PERMANENTE EN LOS AIRES ACONDICIONADOS DE PRECISION EN EL DATA CENTER DE LA UNJFSC, QUE PERMITA TENER UNA TEMPERATURA ADECUADA, ES DECIR SIEMPRE DEBAJO DE LOS 18  CENTIGRADOS Y EVITAR"/>
    <s v="INSTALACION"/>
    <n v="1"/>
    <n v="11210"/>
    <n v="1121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1210"/>
  </r>
  <r>
    <s v="UNJFSC"/>
    <s v="U.N. JOSE FAUSTINO SANCHEZ CARRION"/>
    <x v="40"/>
    <n v="356"/>
    <s v="SERVICIO DE MANTENIMIENTO PREVENTIVO DE UNINTERRUPTABLE POWER SUPPLY (UPS) DE LA UNJFSC"/>
    <s v=" EL CENTRO DE DATOS DE LA UNIVERSIDAD ALBERGA TODOS LOS SISTEMAS DE INFORMACION ACADEMICA Y ADMINISTRATIVA BASADOS EN COMPUTADORA; EN EL CENTRO DE DATOS SE ENCUENTRAN ENTRE OTROS EQUIPOS LOS SERVIDORES Y EQUIPOS DE COMUNICACION. EN EL CASO, SE APAGUEN INT"/>
    <s v="OP4. FORTALECER LA CALIDAD DE LAS INSTITUCIONES DE LA ESTP, EN EL EJERCICIO DE SU AUTONOMÍA"/>
    <s v="L.4.3. Fortalecer los sistemas de información de las instituciones educativas de la ESTP, en el marco de la mejora continua y la rendición de cuentas"/>
    <s v="OFICINA DE SERVICIOS INFORMATICOS"/>
    <s v="12,000 ESTUDIANTES"/>
    <n v="6608"/>
    <x v="0"/>
    <x v="422"/>
    <s v=" SERVICIO DE MANTENIMIENTO PREVENTIVO DE UNINTERRUPTABLE POWER SUPPLY (UPS) DE LA UNJFSC _x000a_"/>
    <s v="MANTENIMIENTO"/>
    <n v="8"/>
    <n v="826"/>
    <n v="660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6608"/>
  </r>
  <r>
    <s v="UNJFSC"/>
    <s v="U.N. JOSE FAUSTINO SANCHEZ CARRION"/>
    <x v="40"/>
    <n v="357"/>
    <s v="SUSCRIPCIÓN A BASE DE DATOS Y EDITORIALES DE INFORMACIÓN CIENTÍFICA DE CERTIFICADA CALIDAD"/>
    <s v=" CON EL OBJETIVO DE BRINDAR ACCESO A INFORMACION DE ALTA CALIDAD A LOS GRUPOS DE INVESTIGACION REGISTRADOS EN LA UNIVERSIDAD Y A TODA LA COMUNIDAD UNIVERSITARIA QUE REALIZA INVESTIGACION Y ASI FORTALECER LOS RECURSOS HUMANOS EN MATERIA DE INVESTIGACION, D"/>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ON"/>
    <s v="800 DOCENTES UNIVERSITARIOS, 12,000 ESTUDIANTES DE PREGRADO Y 3000 DE POSGRADO, "/>
    <n v="421800"/>
    <x v="0"/>
    <x v="423"/>
    <s v=" SUSCRIPCION A BASE DE DATOS Y EDITORIALES DE INFORMACION CIENTIFICA DE CERTIFICADA CALIDAD _x000a_"/>
    <s v="SUSCRIPCION"/>
    <n v="1"/>
    <n v="421800"/>
    <n v="4218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421800"/>
  </r>
  <r>
    <s v="UNJFSC"/>
    <s v="U.N. JOSE FAUSTINO SANCHEZ CARRION"/>
    <x v="40"/>
    <n v="359"/>
    <s v="SERVICIO DE ELABORACIÓN DE DISEÑO DE INDICADORES DE EVALUACIÓN DEL PLAN CURRICULAR ACTUALIZADO DE LOS PROGRAMAS DE ENFERMERIA Y MEDICINA HUMANA"/>
    <s v=" SERVICIO DE ELABORACION DE DISEÑO DE INDICADORES DE EVALUACION DEL PLAN CURRICULAR ACTUALIZADO DE LOS PROGRAMAS DE ENFERMERIA Y MEDICINA HUMANA DE LA FACULTAD DE MEDICINA HUMANA, EN EL MARCO A LA LEY N  30220, ALINEADO CON LAS NORMAS DEL SUNEDU Y EL ENFO"/>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FACULTAD DE MEDICINA HUMANA"/>
    <s v="400 ESTUDIANTES"/>
    <n v="50000"/>
    <x v="0"/>
    <x v="424"/>
    <s v=" SERVICIO DE ELABORACION DE DISEÑO DE INDICADORES DE EVALUACION DEL PLAN CURRICULAR ACTUALIZADO DE LOS PROGRAMAS DE ENFERMERIA Y MEDICINA HUMANA DE LA FACULTAD DE MEDICINA HUMANA, EN EL MARCO A LA LEY N  30220, ALINEADO CON LAS NORMAS DEL SUNEDU Y EL ENFO"/>
    <s v="SERVICIO"/>
    <n v="1"/>
    <n v="50000"/>
    <n v="50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
    <n v="50000"/>
  </r>
  <r>
    <s v="UNAMAD"/>
    <s v="U.N. AMAZONICA DE MADRE DE DIOS"/>
    <x v="42"/>
    <n v="362"/>
    <s v="Programa de asesoría y acompañamiento técnico para promoción de grupos de investigación en la UNAMAD."/>
    <s v=" La duración del programa será de 60 días calendarios (02 meses) y requiere un presupuesto de S/ 9,000.00 a todo costo, incluye la contratación de un (01) Consultor y tres (03) asistentes técnicos por la modalidad de locación de servicios. El programa tie"/>
    <s v="OP3. MEJORAR LA CALIDAD DEL DESEMPEÑO DE LOS DOCENTES DE LA ESTP"/>
    <s v="L.3.1. Facilitar los entornos y recursos de soporte y desarrollo para los docentes de la ESTP"/>
    <s v="Jorge Santiago Garate Quispe / Dirección de Institutos de Investigación (DII)"/>
    <s v="10 grupos de investigación"/>
    <n v="9000"/>
    <x v="0"/>
    <x v="425"/>
    <s v=" La duración del programa será de 60 días calendarios (02 meses) y requiere un presupuesto de S/ 9,000.00 a todo costo, incluye la contratación de un (01) Consultor y tres (03) asistentes técnicos por la modalidad de locación de servicios. El programa tie"/>
    <s v="PROGRAMA"/>
    <n v="1"/>
    <n v="9000"/>
    <n v="9000"/>
    <s v="22. EDUCACION"/>
    <s v="048. EDUCACION SUPERIOR"/>
    <s v="0109. EDUCACIÓN SUPERIOR UNIVERSITARIA"/>
    <x v="2"/>
    <s v="3999999. SIN PRODUCTO"/>
    <s v="5000555. COMPLEMENTACION Y PERFECCIONAMIENTO DOCENTE"/>
    <s v="ACCIONES FINANCIADAS EN EL MARCO DE LA HERRAMIENTA DE INCENTIVOS PARA UNIVERSIDADES PÚBLICAS"/>
    <s v="ACCIONES FINANCIADAS EN EL MARCO DE LA HERRAMIENTA DE INCENTIVOS PARA UNIVERSIDADES PÚBLICAS"/>
    <x v="0"/>
    <s v="2.3.27.21"/>
    <n v="9000"/>
  </r>
  <r>
    <s v="UNSAAC"/>
    <s v="U.N. DE SAN ANTONIO ABAD DEL CUSCO"/>
    <x v="43"/>
    <n v="363"/>
    <s v="CONSULTORIA PARA LA CAPACITACION DEL DOCENTE UNIVERSITARIO EN NUEVOS ENFOQUES ACADÉMICOS MULTIDISCIPLINARIOS ORIENTADOS A LA MEJORA CONTINUA DE LA ENSEÑANZA PRESENCIAL Y VIRTUAL"/>
    <s v=" Mejorar las competencias del docente en estrategias y para el desarrollo personal y profesional que contribuya al mejoramiento del proceso formativo del estudiante. _x000a_"/>
    <s v="OP3. MEJORAR LA CALIDAD DEL DESEMPEÑO DE LOS DOCENTES DE LA ESTP"/>
    <s v="L.3.2. Fortalecer los procesos de formación continua y evaluación de los docentes de la ESTP."/>
    <s v="VICERRECTORADO ACADEMICO"/>
    <s v="DOCENTES Y ESTUDIANTES"/>
    <n v="80000"/>
    <x v="0"/>
    <x v="426"/>
    <s v=" ELABORACION DE TERMINOS DE REFERENCIA _x000a__x000a_ PROCESO DE SELECCION  _x000a__x000a_ CONTRATA DE CONSULTOR _x000a_"/>
    <s v="SERVICIO"/>
    <n v="1"/>
    <n v="80000"/>
    <n v="8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80000"/>
  </r>
  <r>
    <s v="UNAMAD"/>
    <s v="U.N. AMAZONICA DE MADRE DE DIOS"/>
    <x v="42"/>
    <n v="364"/>
    <s v="Programa de capacitación &quot;Diplomado en fortalecimiento de capacidades en redacción de artículos científicos de calidad internacional&quot; "/>
    <s v="  La duración del programa será de 180 días calendarios (06) meses y requiere un presupuesto de S/ 15,000.00 a todo costo, incluye la contratación de un proveedor (persona jurídica) . El programa de capacitación será ejecutado en un plazo máximo de 06 mes"/>
    <s v="OP3. MEJORAR LA CALIDAD DEL DESEMPEÑO DE LOS DOCENTES DE LA ESTP"/>
    <s v="L.3.1. Facilitar los entornos y recursos de soporte y desarrollo para los docentes de la ESTP"/>
    <s v="Edgar Rafael Julian Laime / Director de Innovación y Transferencia Tecnológica (DITRAT)"/>
    <s v="30 Docentes"/>
    <n v="15000"/>
    <x v="0"/>
    <x v="427"/>
    <s v="  La duración del programa será de 180 días calendarios (06) meses y requiere un presupuesto de S/ 15,000.00 a todo costo, incluye la contratación de un proveedor (persona jurídica) . El programa de capacitación será ejecutado en un plazo máximo de 06 mes"/>
    <s v="CAPACITACIÓN"/>
    <n v="1"/>
    <n v="15000"/>
    <n v="15000"/>
    <s v="22. EDUCACION"/>
    <s v="048. EDUCACION SUPERIOR"/>
    <s v="0109. EDUCACIÓN SUPERIOR UNIVERSITARIA"/>
    <x v="2"/>
    <s v="3999999. SIN PRODUCTO"/>
    <s v="5000555. COMPLEMENTACION Y PERFECCIONAMIENTO DOCENTE"/>
    <s v="ACCIONES FINANCIADAS EN EL MARCO DE LA HERRAMIENTA DE INCENTIVOS PARA UNIVERSIDADES PÚBLICAS"/>
    <s v="ACCIONES FINANCIADAS EN EL MARCO DE LA HERRAMIENTA DE INCENTIVOS PARA UNIVERSIDADES PÚBLICAS"/>
    <x v="0"/>
    <s v="2.3.27.21"/>
    <n v="15000"/>
  </r>
  <r>
    <s v="UNAMAD"/>
    <s v="U.N. AMAZONICA DE MADRE DE DIOS"/>
    <x v="42"/>
    <n v="365"/>
    <s v="Programa de asesoría y asistencia técnica para incrementar el número de investigadores RENACYT de la UNAMAD."/>
    <s v="  La duración del programa será de 60 días calendarios (02 meses) y requiere un presupuesto de S/ 13,000.00 a todo costo, incluye la contratación de un (01) Consultor y cinco (05) asistentes técnicos. El programa tiene dos componentes: El Componente 1 (Ca"/>
    <s v="OP3. MEJORAR LA CALIDAD DEL DESEMPEÑO DE LOS DOCENTES DE LA ESTP"/>
    <s v="L.3.1. Facilitar los entornos y recursos de soporte y desarrollo para los docentes de la ESTP"/>
    <s v="Jorge Santiago Garate Quispe / Dirección de Institutos de Investigación (DII)"/>
    <s v="30 docentes"/>
    <n v="13000"/>
    <x v="0"/>
    <x v="428"/>
    <s v="  La duración del programa será de 60 días calendarios (02 meses) y requiere un presupuesto de S/ 13,000.00 a todo costo, incluye la contratación de un (01) Consultor y cinco (05) asistentes técnicos. El programa tiene dos componentes: El Componente 1 (Ca"/>
    <s v="PROGRAMA"/>
    <n v="1"/>
    <n v="13000"/>
    <n v="13000"/>
    <s v="22. EDUCACION"/>
    <s v="048. EDUCACION SUPERIOR"/>
    <s v="0109. EDUCACIÓN SUPERIOR UNIVERSITARIA"/>
    <x v="2"/>
    <s v="3999999. SIN PRODUCTO"/>
    <s v="5000555. COMPLEMENTACION Y PERFECCIONAMIENTO DOCENTE"/>
    <s v="ACCIONES FINANCIADAS EN EL MARCO DE LA HERRAMIENTA DE INCENTIVOS PARA UNIVERSIDADES PÚBLICAS"/>
    <s v="ACCIONES FINANCIADAS EN EL MARCO DE LA HERRAMIENTA DE INCENTIVOS PARA UNIVERSIDADES PÚBLICAS"/>
    <x v="0"/>
    <s v="2.3.27.21"/>
    <n v="13000"/>
  </r>
  <r>
    <s v="UNJBG"/>
    <s v="U.N. JORGE BASADRE GROHMANN"/>
    <x v="2"/>
    <n v="366"/>
    <s v="Desarrollo del Diplomado de Gestión por competencia de la UNJBG "/>
    <s v=" Justificación: El currículo por competencias tiene un enfoque humanístico, socio crítico; basado en con competencias básicas, genéricas, específicas y transversales, el mismo que debe ser evaluado periódicamente. Los currículos de estudio de nuestra univ"/>
    <s v="OP3. MEJORAR LA CALIDAD DEL DESEMPEÑO DE LOS DOCENTES DE LA ESTP"/>
    <s v="L.3.2. Fortalecer los procesos de formación continua y evaluación de los docentes de la ESTP."/>
    <s v="Vicerrectorado Académico"/>
    <s v="Docentes miembros de los comités académicos curriculares"/>
    <n v="50000"/>
    <x v="0"/>
    <x v="429"/>
    <s v=" _x000a__x0009_ _x000a__x0009__x0009_ _x000a__x0009__x0009__x0009_ El diplomado tiene por finalidad capacitar a los docentes encargados de realizar la revisión y evaluación de los Currículos de estudio de todas nuestras carreras profesionales durante el presente año. Y alcanzar estándares de calidad en su im"/>
    <s v="Diplomado"/>
    <n v="1"/>
    <n v="50000"/>
    <n v="5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99."/>
    <n v="50000"/>
  </r>
  <r>
    <s v="UNAMAD"/>
    <s v="U.N. AMAZONICA DE MADRE DE DIOS"/>
    <x v="42"/>
    <n v="367"/>
    <s v="Programa de capacitación en metodología de la investigación, métodos estadísticos y/o redacción científica para docentes de 10 departamentos académicos de la UNAMAD"/>
    <s v="  La duración del programa será de 90 días calendarios (03) meses y requiere un presupuesto de S/ 50,000.00 a todo costo, incluye la contratación de una persona natural o jurídica (universidad privada, pública o empresa) con un staff de capacitadores con "/>
    <s v="OP3. MEJORAR LA CALIDAD DEL DESEMPEÑO DE LOS DOCENTES DE LA ESTP"/>
    <s v="L.3.1. Facilitar los entornos y recursos de soporte y desarrollo para los docentes de la ESTP"/>
    <s v="Edgar Rafael Julian Laime / Director de Innovación y Transferencia Tecnológica (DITRAT)"/>
    <s v="100 docentes "/>
    <n v="50000"/>
    <x v="0"/>
    <x v="430"/>
    <s v="  La duración del programa será de 90 días calendarios (03) meses y requiere un presupuesto de S/ 50,000.00 a todo costo, incluye la contratación de una persona natural o jurídica (universidad privada, pública o empresa) con un staff de capacitadores con "/>
    <s v="PROGRAMA"/>
    <n v="1"/>
    <n v="50000"/>
    <n v="50000"/>
    <s v="22. EDUCACION"/>
    <s v="048. EDUCACION SUPERIOR"/>
    <s v="0109. EDUCACIÓN SUPERIOR UNIVERSITARIA"/>
    <x v="2"/>
    <s v="3999999. SIN PRODUCTO"/>
    <s v="5000555. COMPLEMENTACION Y PERFECCIONAMIENTO DOCENTE"/>
    <s v="ACCIONES FINANCIADAS EN EL MARCO DE LA HERRAMIENTA DE INCENTIVOS PARA UNIVERSIDADES PÚBLICAS"/>
    <s v="ACCIONES FINANCIADAS EN EL MARCO DE LA HERRAMIENTA DE INCENTIVOS PARA UNIVERSIDADES PÚBLICAS"/>
    <x v="0"/>
    <s v="2.3.27.21"/>
    <n v="50000"/>
  </r>
  <r>
    <s v="UNJBG"/>
    <s v="U.N. JORGE BASADRE GROHMANN"/>
    <x v="2"/>
    <n v="368"/>
    <s v="Capacitación para la mejora Investigativa de la comunidad educativa de la UNJBG"/>
    <s v=" Justificación: La Ley Universitaria N  30220 - Art. 48, establece que la investigación constituye una función esencial y obligatoria de la universidad, que la fomenta y realiza, respondiendo a través de la producción de conocimiento y desarrollo de tecno"/>
    <s v="OP3. MEJORAR LA CALIDAD DEL DESEMPEÑO DE LOS DOCENTES DE LA ESTP"/>
    <s v="L.3.2. Fortalecer los procesos de formación continua y evaluación de los docentes de la ESTP."/>
    <s v="Vicerrectorado de Investigación "/>
    <s v="Comunidad educativa "/>
    <n v="140700"/>
    <x v="0"/>
    <x v="431"/>
    <s v=" _x000a__x0009_ _x000a__x0009__x0009_ _x000a__x0009__x0009__x0009_  DESCRIPCION DE LA ACTIVIDAD : En cumplimiento a lo mencionado en los documentos de gestión, es importante desarrollar capacitaciones, cursos y talleres que mejoren las competencias en investigación de la comunidad educativa a fin de contribu"/>
    <s v="plan de capacitación "/>
    <n v="1"/>
    <n v="140700"/>
    <n v="140700"/>
    <s v="22. EDUCACION"/>
    <s v="048. EDUCACION SUPERIOR"/>
    <s v="0109. EDUCACIÓN SUPERIOR UNIVERSITARIA"/>
    <x v="2"/>
    <s v="3999999. SIN PRODUCTO"/>
    <s v="5000444. APOYO A LA INVESTIGACION Y DESARROLLO PARA LA COMPETITIVIDAD"/>
    <s v="ACCIONES FINANCIADAS EN EL MARCO DE LA HERRAMIENTA DE INCENTIVOS PARA UNIVERSIDADES PÚBLICAS"/>
    <s v="ACCIONES FINANCIADAS EN EL MARCO DE LA HERRAMIENTA DE INCENTIVOS PARA UNIVERSIDADES PÚBLICAS"/>
    <x v="0"/>
    <s v="2.3.27.1199."/>
    <n v="140700"/>
  </r>
  <r>
    <s v="UNJBG"/>
    <s v="U.N. JORGE BASADRE GROHMANN"/>
    <x v="2"/>
    <n v="369"/>
    <s v="Alineamiento de los documentos de Gestión de la UNJBG "/>
    <s v=" Justificación: La creación de la nueva ley universitario supusieron cambios en la composición organizacional de las universidades en el país; incorporando entre diversos aspectos la visibilización de las tareas de investigación así como la preocupación p"/>
    <s v="OP4. FORTALECER LA CALIDAD DE LAS INSTITUCIONES DE LA ESTP, EN EL EJERCICIO DE SU AUTONOMÍA"/>
    <s v="L.4.1. Fomentar la calidad de las instituciones de ESTP, orientada al cumplimiento de los objetivos y metas misionales, acorde al ámbito de acción institucional"/>
    <s v="Oficina de Planificación y Presupuesto"/>
    <s v="Comunidad educativa"/>
    <n v="68636"/>
    <x v="0"/>
    <x v="432"/>
    <s v=" _x000a__x0009_ _x000a__x0009__x0009_ _x000a__x0009__x0009__x0009_ La intervención supone la contratación de un servicio de consultoría que permita a partir de la revisión de los distintos instrumentos de gestión establecer los elementos que ameritan revisión en tanto buscan minimizar los elementos que se co"/>
    <s v="informe"/>
    <n v="1"/>
    <n v="68636"/>
    <n v="68636"/>
    <s v="22. EDUCACION"/>
    <s v="006. GESTIÓN"/>
    <s v="0008. ASESORAMIENTO Y APOYO"/>
    <x v="1"/>
    <s v="3999999. SIN PRODUCTO"/>
    <s v="5000003. GESTION ADMINISTRATIVA"/>
    <s v="ACCIONES FINANCIADAS EN EL MARCO DE LA HERRAMIENTA DE INCENTIVOS PARA UNIVERSIDADES PÚBLICAS"/>
    <s v="ACCIONES FINANCIADAS EN EL MARCO DE LA HERRAMIENTA DE INCENTIVOS PARA UNIVERSIDADES PÚBLICAS"/>
    <x v="0"/>
    <s v="2.3.27.1199."/>
    <n v="68636"/>
  </r>
  <r>
    <s v="UNJBG"/>
    <s v="U.N. JORGE BASADRE GROHMANN"/>
    <x v="2"/>
    <n v="370"/>
    <s v="Ejecución de Jornadas Curriculares Universitarias"/>
    <s v=" Justificación:  La Universidad Nacional Jorge Basadre Grohmann, requiere mejorar los niveles de calidad en la formación profesional, mediante la revisión y actualización de currículos y planes de estudio, programas, metodologías y procesos que contribuya"/>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s v="Carreras Profesionales"/>
    <n v="102000"/>
    <x v="0"/>
    <x v="433"/>
    <s v=" _x000a__x0009_ _x000a__x0009__x0009_ _x000a__x0009__x0009__x0009_ DESCRIPCION DE LA ACTIVIDAD: La ejecución de jornadas curriculares en 34 Escuelas Profesionales priorizadas, las cuales se fundamentarán en los avances científicos, tecnológicos y la utilización de las nuevas TICs. Engloba la conformación de "/>
    <s v="jornada curricular"/>
    <n v="34"/>
    <n v="3000"/>
    <n v="10200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1199."/>
    <n v="102000"/>
  </r>
  <r>
    <s v="UNAMAD"/>
    <s v="U.N. AMAZONICA DE MADRE DE DIOS"/>
    <x v="42"/>
    <n v="371"/>
    <s v="Asistencia técnica para la mejora del servicio de la Unidad de Psicopedagogía en el área de dificultades de aprendizaje y bajo rendimiento académico que contribuya a la permanencia y graduación oportuna de los estudiantes. "/>
    <s v=" Realizará el seguimiento académico permanente a los estudiantes que presenten dificultades de enseñanza-aprendizaje por un periodo de 6 meses, asimismo, en el mes de Diciembre el asistente técnico  deberá informar sobre los resultados porcentuales en cua"/>
    <s v="OP2. FORTALECER LA FORMACIÓN INTEGRAL DE LOS ESTUDIANTES DE LA ESTP, QUE RESPONDA A LOS CONTEXTOS SOCIALES,  CULTURALES Y PRODUCTIVOS"/>
    <s v="L.2.2. Implementar mecanismos de soporte para los estudiantes de la ESTP, que contribuyan a la permanencia y graduación oportuna. "/>
    <s v="Lic. David P. Ramírez Milla/Director de Bienestar Universitario y la Responsable de la Unidad de Psicopedagogía"/>
    <s v="Comunidad Estudiantil con deficiencias de enseñanza-aprendizaje "/>
    <n v="9000"/>
    <x v="0"/>
    <x v="434"/>
    <s v=" Realizará el seguimiento académico permanente a los estudiantes que presenten dificultades de enseñanza-aprendizaje por un periodo de 6 meses, asimismo, en el mes de Diciembre el asistente técnico  deberá informar sobre los resultados porcentuales en cua"/>
    <s v="6 MESES"/>
    <n v="1"/>
    <n v="9000"/>
    <n v="9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0"/>
    <s v="2.3.27.21"/>
    <n v="9000"/>
  </r>
  <r>
    <s v="UNAMAD"/>
    <s v="U.N. AMAZONICA DE MADRE DE DIOS"/>
    <x v="42"/>
    <n v="372"/>
    <s v=" Asistencia técnica para la mejora del servicio de Promoción del deporte para realizar el seguimiento continuo a los estudiantes del PRODAC. Según la ley N°30476, ley que regula los Programas Deportivos de Alta Competencia en las Universidades."/>
    <s v=" La asistencia técnica consiste en brindar tutoría y/o apoyo a los estudiantes pertenecientes al Programa PRODAC por un periodo de 6 meses.  La tutoría del Programa Deportivo de Alta Competencia (PRODAC) está al servicio de los estudiantes participantes d"/>
    <s v="OP2. FORTALECER LA FORMACIÓN INTEGRAL DE LOS ESTUDIANTES DE LA ESTP, QUE RESPONDA A LOS CONTEXTOS SOCIALES,  CULTURALES Y PRODUCTIVOS"/>
    <s v="L.2.2. Implementar mecanismos de soporte para los estudiantes de la ESTP, que contribuyan a la permanencia y graduación oportuna. "/>
    <s v="Lic. David P. Ramírez Milla/Director de Bienestar Universitario    y la Responsable del servicio de Promoción del Deporte."/>
    <s v="Estudiantes de todas las disciplinas deportivas (Basquetbol, Voleibol, Futbol y Futsal)"/>
    <n v="12000"/>
    <x v="0"/>
    <x v="435"/>
    <s v=" La asistencia técnica consiste en brindar tutoría y/o apoyo a los estudiantes pertenecientes al Programa PRODAC por un periodo de 6 meses.  La tutoría del Programa Deportivo de Alta Competencia (PRODAC) está al servicio de los estudiantes participantes d"/>
    <s v="6 MESES"/>
    <n v="1"/>
    <n v="12000"/>
    <n v="12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99."/>
    <n v="12000"/>
  </r>
  <r>
    <s v="UNSAAC"/>
    <s v="U.N. DE SAN ANTONIO ABAD DEL CUSCO"/>
    <x v="43"/>
    <n v="373"/>
    <s v="CONSULTORIA PARA LA CAPACITACION DEL DOCENTE UNIVERSITARIO EN METODOLOGÍAS DE LA INVESTIGACIÓN CIENTÍFICA PARA ENTORNOS VIRTUALES EN LA ENSEÑANZA UNIVERSITARIA"/>
    <s v=" Mejorar las competencias del docente en el,uso de TCIs, con la finalidad de aplicar técnicas de enseñanza aprendizaje que contribuyan al proceso formativo de los estudiantes  _x000a_"/>
    <s v="OP3. MEJORAR LA CALIDAD DEL DESEMPEÑO DE LOS DOCENTES DE LA ESTP"/>
    <s v="L.3.2. Fortalecer los procesos de formación continua y evaluación de los docentes de la ESTP."/>
    <s v="VICERRECTORADO DE INVESTIGACION"/>
    <s v="DOCENTES INVESTIGADORES, DOCENTES"/>
    <n v="100000"/>
    <x v="0"/>
    <x v="436"/>
    <s v=" CONTRATACION DE LOS SERVICIOS DE UNA CONSULTORA PARA LA CAPACITACION DEL DOCENTE UNIVERSITARIO EN METODOLOGIAS DE LA INVESTIGACION CIENTIFICA PARA ENTORNOS VIRTUALES EN LA ENSEÑANZA UNIVERSITARIA _x000a__x000a_ ELABORACION DE TDR _x000a__x000a_ PROCESO DE SELECCION DE ACUERDO A"/>
    <s v="SERVICiO"/>
    <n v="1"/>
    <n v="100000"/>
    <n v="10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100000"/>
  </r>
  <r>
    <s v="UNSAAC"/>
    <s v="U.N. DE SAN ANTONIO ABAD DEL CUSCO"/>
    <x v="43"/>
    <n v="374"/>
    <s v="CONSULTORIA PARA LA CAPACITACION ESPECIALIZADA EN DESTREZAS EN EL USO DE NUEVAS TECNOLOGÍAS Y APLICACIÓN DE NUEVOS MÉTODOS DE ENSEÑANZA FORMATIVA VIRTUAL DE PREGRADO PARA EL DOCENTE UNIVERSITARIO."/>
    <s v=" Mejorar las competencias del docente en el,uso de TCIs, con la finalidad de aplicar técnicas de enseñanza aprendizaje que contribuyan al proceso formativo de los estudiantes  _x000a_"/>
    <s v="OP3. MEJORAR LA CALIDAD DEL DESEMPEÑO DE LOS DOCENTES DE LA ESTP"/>
    <s v="L.3.2. Fortalecer los procesos de formación continua y evaluación de los docentes de la ESTP."/>
    <s v="VICERRECTORADO ACADEMICO"/>
    <s v="DOCENTES, ESTUDIANTES DE PREGRADO"/>
    <n v="80000"/>
    <x v="0"/>
    <x v="437"/>
    <s v=" ELABORACION DE TDR _x000a__x000a_ PROCESO DE SELECCION DE ACUERDO A LA LEY DE CONTRATACIONES DEL ESTADO _x000a__x000a_ CONTRATA DE CONSULTORIA _x000a_"/>
    <s v="SERVICIO"/>
    <n v="1"/>
    <n v="80000"/>
    <n v="8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11"/>
    <n v="80000"/>
  </r>
  <r>
    <s v="UNAMAD"/>
    <s v="U.N. AMAZONICA DE MADRE DE DIOS"/>
    <x v="42"/>
    <n v="375"/>
    <s v="Implementación del Sistema Informático Alimentario y Nutricional del Servicio del Comedor Universitario"/>
    <s v=" La Ley Universitaria N  30220, en su capitulo CAPITULO XIV BIENESTAR UNIVERSITARIO, en los Artículos 126 y 127, entre aspectos señalan que las universidades brindan a los integrantes de su comunidad, en la medida de sus posibilidades y cuando el caso lo "/>
    <s v="OP2. FORTALECER LA FORMACIÓN INTEGRAL DE LOS ESTUDIANTES DE LA ESTP, QUE RESPONDA A LOS CONTEXTOS SOCIALES,  CULTURALES Y PRODUCTIVOS"/>
    <s v="L.2.2. Implementar mecanismos de soporte para los estudiantes de la ESTP, que contribuyan a la permanencia y graduación oportuna. "/>
    <s v="Lic. David P. Ramírez Milla/Director de Bienestar Universitario    y Responsable de la Unidad de Servicios Alimentarios."/>
    <s v="Estudiantes"/>
    <n v="20000"/>
    <x v="0"/>
    <x v="438"/>
    <s v=" La Ley Universitaria N  30220, en su capitulo CAPITULO XIV BIENESTAR UNIVERSITARIO, en los Artículos 126 y 127, entre aspectos señalan que las universidades brindan a los integrantes de su comunidad, en la medida de sus posibilidades y cuando el caso lo "/>
    <s v="SISTEMA"/>
    <n v="1"/>
    <n v="20000"/>
    <n v="2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n v="20000"/>
  </r>
  <r>
    <s v="UNSAAC"/>
    <s v="U.N. DE SAN ANTONIO ABAD DEL CUSCO"/>
    <x v="43"/>
    <n v="376"/>
    <s v="CONSULTORIA PARA EL LEVANTAMIENTO DE PLANOS TOPOGRAFICOS Y ESTADO ACTUAL  DE LOS LOCALES DE LA UNSAAC"/>
    <s v=" Contar con informacion actulizada en base a la normativa vigente la areas utiles retiros y lenderos de los locales de la UNSAAC _x000a_"/>
    <s v="OP4. FORTALECER LA CALIDAD DE LAS INSTITUCIONES DE LA ESTP, EN EL EJERCICIO DE SU AUTONOMÍA"/>
    <s v="L.4.1. Fomentar la calidad de las instituciones de ESTP, orientada al cumplimiento de los objetivos y metas misionales, acorde al ámbito de acción institucional"/>
    <s v="UNIDAD DE DESARROLLO"/>
    <s v="COMUNIDAD UNIVERSITARIA"/>
    <n v="275000"/>
    <x v="0"/>
    <x v="439"/>
    <s v=" ELABORACION DE TDR  _x000a__x000a_  PROCESO DE SELECCION DE ACUERDO A LA LEY DE CONTRATACIONES DEL ESTADO  _x000a__x000a_  CONTRATA DE CONSULTORIA  _x000a_  _x000a_"/>
    <s v="SERVICIO"/>
    <n v="10"/>
    <n v="27500"/>
    <n v="27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
    <n v="275000"/>
  </r>
  <r>
    <s v="UNAMAD"/>
    <s v="U.N. AMAZONICA DE MADRE DE DIOS"/>
    <x v="42"/>
    <n v="378"/>
    <s v="Asistencia técnica para la mejora del servicio de Bienestar estudiantil mediante el seguimiento permanente  y/o acompañante a los estudiantes que presentan ausentismo en condición de pobreza extrema, que contribuya a la permanencia y graduación oportuna d"/>
    <s v=" Realizará el seguimiento permanente por un periodo de 6 meses a los estudiantes que presenten ausentismo en condición de pobreza extrema ya que ellos son probables desertores. Dicho seguimiento será de manera virtual y mediante las visitas domiciliarias,"/>
    <s v="OP2. FORTALECER LA FORMACIÓN INTEGRAL DE LOS ESTUDIANTES DE LA ESTP, QUE RESPONDA A LOS CONTEXTOS SOCIALES,  CULTURALES Y PRODUCTIVOS"/>
    <s v="L.2.2. Implementar mecanismos de soporte para los estudiantes de la ESTP, que contribuyan a la permanencia y graduación oportuna. "/>
    <s v="Lic. David P. Ramírez Milla/Director de Bienestar Universitario    y la Responsable de la Unidad de Bienestar Estudiantil"/>
    <s v="Estudiantes en condición de pobreza probables desertores"/>
    <n v="9000"/>
    <x v="0"/>
    <x v="440"/>
    <s v=" Realizará el seguimiento permanente por un periodo de 6 meses a los estudiantes que presenten ausentismo en condición de pobreza extrema ya que ellos son probables desertores. Dicho seguimiento será de manera virtual y mediante las visitas domiciliarias,"/>
    <s v="6 MESES"/>
    <n v="1"/>
    <n v="9000"/>
    <n v="9000"/>
    <s v="22. EDUCACION"/>
    <s v="048. EDUCACION SUPERIOR"/>
    <s v="0109. EDUCACIÓN SUPERIOR UNIVERSITARIA"/>
    <x v="0"/>
    <s v="3000786. SERVICIOS ADECUADOS DE APOYO AL ESTUDIANTE"/>
    <s v="5005863. BIENESTAR Y ASISTENCIA SOCIAL"/>
    <s v="ACCIONES FINANCIADAS EN EL MARCO DE LA HERRAMIENTA DE INCENTIVOS PARA UNIVERSIDADES PÚBLICAS"/>
    <s v="ACCIONES FINANCIADAS EN EL MARCO DE LA HERRAMIENTA DE INCENTIVOS PARA UNIVERSIDADES PÚBLICAS"/>
    <x v="0"/>
    <s v="2.3.27.1199."/>
    <n v="9000"/>
  </r>
  <r>
    <s v="UNAMAD"/>
    <s v="U.N. AMAZONICA DE MADRE DE DIOS"/>
    <x v="42"/>
    <n v="380"/>
    <s v="Evaluación de Desempeño de Docentes por los estudiantes de la UNAMAD."/>
    <s v=" Descripción: la evaluación de desempeño de docentes por los estudiantes será ejecutado en cada semestre académico y se encuentra establecido en el calendario académico, en el primer semestre esta programado de 26 de julio al 07 de agosto y para el segund"/>
    <s v="OP3. MEJORAR LA CALIDAD DEL DESEMPEÑO DE LOS DOCENTES DE LA ESTP"/>
    <s v="L.3.2. Fortalecer los procesos de formación continua y evaluación de los docentes de la ESTP."/>
    <s v="Mery Ríos Grajeda  / Unidad de Evaluación y Desarrollo Docente-DAA."/>
    <s v="Docentes y estudiantes"/>
    <n v="4500"/>
    <x v="0"/>
    <x v="441"/>
    <s v=" Descripción: la evaluación de desempeño de docentes por los estudiantes será ejecutado en cada semestre académico y se encuentra establecido en el calendario académico, en el primer semestre esta programado de 26 de julio al 07 de agosto y para el segund"/>
    <s v="PROGRAMA"/>
    <n v="1"/>
    <n v="4500"/>
    <n v="4500"/>
    <s v="22. EDUCACION"/>
    <s v="048. EDUCACION SUPERIOR"/>
    <s v="0109. EDUCACIÓN SUPERIOR UNIVERSITARIA"/>
    <x v="0"/>
    <s v="3000784. DOCENTES CON ADECUADAS COMPETENCIAS"/>
    <s v="5005858. EVALUACION DE DOCENTES"/>
    <s v="ACCIONES FINANCIADAS EN EL MARCO DE LA HERRAMIENTA DE INCENTIVOS PARA UNIVERSIDADES PÚBLICAS"/>
    <s v="ACCIONES FINANCIADAS EN EL MARCO DE LA HERRAMIENTA DE INCENTIVOS PARA UNIVERSIDADES PÚBLICAS"/>
    <x v="0"/>
    <s v="2.3.27.1199."/>
    <n v="4500"/>
  </r>
  <r>
    <s v="UNSAAC"/>
    <s v="U.N. DE SAN ANTONIO ABAD DEL CUSCO"/>
    <x v="43"/>
    <n v="381"/>
    <s v="CAPACITACION PARA ESTUDIANTES EN FORTALECIMIENTO DE COMPETENCIAS DIGITALES , EMPRENDIMIENTO E INNOVACION"/>
    <s v=" Promover la formación integral del estudiante de pregrado a través de capacitaciones para el fortalecimiento y desarrollo de habilidades, conocimientos y competencias, para una inserción adecuada en el mercado laboral. _x000a_"/>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DE INVESTIGACIÓN - DIRECCIÓN DE EMPRENDIMIENTO Y GESTION"/>
    <s v="DOCENTES Y ESTUDIANTES"/>
    <n v="50000"/>
    <x v="0"/>
    <x v="442"/>
    <s v=" ELABORACION DE TDR _x000a__x000a_ PROCESO DE SELECCION DE ACUERDO A LA LEY DE CONTRATACIONES DEL ESTADO _x000a__x000a_ CONTRATA DE CONSULTORIA _x000a_"/>
    <s v="SERVICIO"/>
    <n v="1"/>
    <n v="50000"/>
    <n v="5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
    <n v="50000"/>
  </r>
  <r>
    <s v="UNSAAC"/>
    <s v="U.N. DE SAN ANTONIO ABAD DEL CUSCO"/>
    <x v="43"/>
    <n v="382"/>
    <s v="IMPLEMENTACION DE UNA PLATAFORMA VIRTUAL QUE ARTICULE LAS ACTIVIDADES ACADEMICAS Y ADMINISTRATIVAS"/>
    <s v=" Contar con herramientas o sistemas de software que permitan articular las funciones administrativas y académicas, que faciliten la comunicación entre sí con distintos fines, como apoyo en la enseñanza comunicación facilitadora/estudiante-docente estudian"/>
    <s v="OP4. FORTALECER LA CALIDAD DE LAS INSTITUCIONES DE LA ESTP, EN EL EJERCICIO DE SU AUTONOMÍA"/>
    <s v="L.4.3. Fortalecer los sistemas de información de las instituciones educativas de la ESTP, en el marco de la mejora continua y la rendición de cuentas"/>
    <s v="DIRECCION DE SISTEMAS DE INFORMACIÓN"/>
    <s v="AUTORIDADES, DOCENTES, ADMINISTRATIVOS Y ESTUDIANTES"/>
    <n v="250000"/>
    <x v="0"/>
    <x v="443"/>
    <s v=" FORMULACION DE TDR _x000a__x000a_ PROCESO DE SELECCION  _x000a__x000a_ CONTRATACION DEL SERVICIO _x000a__x000a_   _x000a_"/>
    <s v="SERVICIO"/>
    <n v="1"/>
    <n v="250000"/>
    <n v="25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499"/>
    <n v="250000"/>
  </r>
  <r>
    <s v="UNAMAD"/>
    <s v="U.N. AMAZONICA DE MADRE DE DIOS"/>
    <x v="42"/>
    <n v="383"/>
    <s v="Implementación del Sistema de Gestión de la Calidad"/>
    <s v=" Descripcion: El plan de trabajo se ejecutará en un periodo de 2 meses, la implementación del Sistema de Gestión de la Calidad se realizará por consultoría. La UNAMAD busca implementar el Sistema de Gestión de la Calidad, basado en la mejora continua de s"/>
    <s v="OP4. FORTALECER LA CALIDAD DE LAS INSTITUCIONES DE LA ESTP, EN EL EJERCICIO DE SU AUTONOMÍA"/>
    <s v="L.4.1. Fomentar la calidad de las instituciones de ESTP, orientada al cumplimiento de los objetivos y metas misionales, acorde al ámbito de acción institucional"/>
    <s v="Sherely Molero Quispe / Oficina de Gestión de la Calidad"/>
    <s v="Grupos de Interés"/>
    <n v="45000"/>
    <x v="0"/>
    <x v="444"/>
    <s v=" Descripcion: El plan de trabajo se ejecutará en un periodo de 2 meses, la implementación del Sistema de Gestión de la Calidad se realizará por consultoría. La UNAMAD busca implementar el Sistema de Gestión de la Calidad, basado en la mejora continua de s"/>
    <s v="SISTEMA"/>
    <n v="1"/>
    <n v="45000"/>
    <n v="4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n v="45000"/>
  </r>
  <r>
    <s v="UNAMAD"/>
    <s v="U.N. AMAZONICA DE MADRE DE DIOS"/>
    <x v="42"/>
    <n v="384"/>
    <s v="Actualización de los Planes de Estudio "/>
    <s v=" Descripción: El plan de trabajo  Diseño y actualización de planes de estudio de los Programas Académicos de la UNAMAD&amp;rdquo; se ejecutará en un periodo de 3 meses (03 de mayo al 31 de julio de 2020), se realizará bajo la responsabilidad del Vicerrectorad"/>
    <s v="OP4. FORTALECER LA CALIDAD DE LAS INSTITUCIONES DE LA ESTP, EN EL EJERCICIO DE SU AUTONOMÍA"/>
    <s v="L.4.1. Fomentar la calidad de las instituciones de ESTP, orientada al cumplimiento de los objetivos y metas misionales, acorde al ámbito de acción institucional"/>
    <s v="Sherely Molero Quispe / Oficina de Gestión de la Calidad"/>
    <s v="Estudiantes de la UNAMAD"/>
    <n v="28040"/>
    <x v="0"/>
    <x v="445"/>
    <s v=" Descripción: El plan de trabajo  Diseño y actualización de planes de estudio de los Programas Académicos de la UNAMAD&amp;rdquo; se ejecutará en un periodo de 3 meses (03 de mayo al 31 de julio de 2020), se realizará bajo la responsabilidad del Vicerrectorad"/>
    <s v="ASESORIA"/>
    <n v="1"/>
    <n v="28040"/>
    <n v="28040"/>
    <s v="22. EDUCACION"/>
    <s v="048. EDUCACION SUPERIOR"/>
    <s v="0109. EDUCACIÓN SUPERIOR UNIVERSITARIA"/>
    <x v="0"/>
    <s v="3000785. PROGRAMAS CURRICULARES ADECUADOS"/>
    <s v="5005860. GESTION CURRICULAR"/>
    <s v="ACCIONES FINANCIADAS EN EL MARCO DE LA HERRAMIENTA DE INCENTIVOS PARA UNIVERSIDADES PÚBLICAS"/>
    <s v="ACCIONES FINANCIADAS EN EL MARCO DE LA HERRAMIENTA DE INCENTIVOS PARA UNIVERSIDADES PÚBLICAS"/>
    <x v="0"/>
    <s v="2.3.27.21"/>
    <n v="28040"/>
  </r>
  <r>
    <s v="UNH"/>
    <s v="U.N. DE HUANCAVELICA"/>
    <x v="27"/>
    <n v="385"/>
    <s v="Servicio de Desarrollo de software para soporte de los procesos académicos de seguimiento al egresado y gestión institucional. "/>
    <s v=" El seguimiento al egresado es una función sustantiva de la universidad pues a traves de ello podremos evaluar el resultado de todo el proceso de enseñanza y aprendizaje, así como el impacto de su desempeño dentro de  la sociedad, dicha información  sirve"/>
    <s v="OP4. FORTALECER LA CALIDAD DE LAS INSTITUCIONES DE LA ESTP, EN EL EJERCICIO DE SU AUTONOMÍA"/>
    <s v="L.4.2. Mejorar el desarrollo de la gestión académica y de la gestión de la investigación de las instituciones educativas en función de sus objetivos misionales. "/>
    <s v="Dirección de Gestión Académica"/>
    <s v="comunidad universitaria_x000a_"/>
    <n v="80000"/>
    <x v="0"/>
    <x v="446"/>
    <s v=" Servicio de consultoría para el desarrollo del sistema de seguimiento del egresado y graduado. _x000a_"/>
    <s v="SERVICIO"/>
    <n v="1"/>
    <n v="80000"/>
    <n v="80000"/>
    <s v="22. EDUCACION"/>
    <s v="048. EDUCACION SUPERIOR"/>
    <s v="0109. EDUCACIÓN SUPERIOR UNIVERSITARIA"/>
    <x v="2"/>
    <s v="3999999. SIN PRODUCTO"/>
    <s v=" 5000669. DESARROLLO DE LA EDUCACION UNIVERSITARIA"/>
    <s v="ACCIONES FINANCIADAS EN EL MARCO DE LA HERRAMIENTA DE INCENTIVOS PARA UNIVERSIDADES PÚBLICAS"/>
    <s v="ACCIONES FINANCIADAS EN EL MARCO DE LA HERRAMIENTA DE INCENTIVOS PARA UNIVERSIDADES PÚBLICAS"/>
    <x v="0"/>
    <s v="2.3.27.21"/>
    <n v="80000"/>
  </r>
  <r>
    <s v="UNAMAD"/>
    <s v="U.N. AMAZONICA DE MADRE DE DIOS"/>
    <x v="42"/>
    <n v="386"/>
    <s v="ACTUALIZACION DEL SISTEMA DE SEGUIMIENTO AL EGRESADO Y GRADUADO "/>
    <s v=" El programa de capacitación y formación para  egresados y graduados será ejecutado en un plazo máximo de 06 meses y en 03 partes: 1) Dos Talleres de Metodologia de Investigación.  01 taller por semestre académico. Duración 60 dias aproximadamente. Meta 1"/>
    <s v="OP4. FORTALECER LA CALIDAD DE LAS INSTITUCIONES DE LA ESTP, EN EL EJERCICIO DE SU AUTONOMÍA"/>
    <s v="L.4.1. Fomentar la calidad de las instituciones de ESTP, orientada al cumplimiento de los objetivos y metas misionales, acorde al ámbito de acción institucional"/>
    <s v="Unidad de Seguimiento al Egresado Graduado y Bolsa de Trabajo y Dirección de Asuntos Académicos."/>
    <s v="Escuelas Profesionales, Departamentos Académicos, Egresados y Graduados  y la UNAMAD."/>
    <n v="45000"/>
    <x v="0"/>
    <x v="447"/>
    <s v=" La Unidad de Seguimiento al Egresado Graduado y Bolsa de Trabajo de la UNAMAD, cuenta con un sistema de inserción laboral inmerso a la  Unidad de Registro Académico.  Dicho servidor académico el año anterior (abril) fue infectado por un malware denominad"/>
    <s v="5 MESES"/>
    <n v="1"/>
    <n v="45000"/>
    <n v="4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n v="45000"/>
  </r>
  <r>
    <s v="UNSAAC"/>
    <s v="U.N. DE SAN ANTONIO ABAD DEL CUSCO"/>
    <x v="43"/>
    <n v="387"/>
    <s v="Modelo de gestión de los recursos de información bibliográfica (Fisica y Virtual) que permitan mejorar su accesibilidad, la eficacia en la gestión y la adaptación a las necesidades actuales."/>
    <s v=" Contar con una herramienta para poner el conocimiento en manos de todos los estudiantes de pregrado, posgrado, docentes, textos digitalizados que permiten una interacción con textos, trabajos académicos, tesis, seminarios, congresos más destacados, etc. "/>
    <s v="OP4. FORTALECER LA CALIDAD DE LAS INSTITUCIONES DE LA ESTP, EN EL EJERCICIO DE SU AUTONOMÍA"/>
    <s v="L.4.2. Mejorar el desarrollo de la gestión académica y de la gestión de la investigación de las instituciones educativas en función de sus objetivos misionales. "/>
    <s v="DIRECCIÓN DE SISTEMAS DE INFORMACIÓN"/>
    <s v="DOCENTES, ESTUDIANTES PREGRADO Y POSGRADO, ADMINISTRATIVOS Y EGRESADOS"/>
    <n v="236000"/>
    <x v="0"/>
    <x v="448"/>
    <s v=" ELABORACION DE TDR _x000a__x000a_ PROCESO DE SELECCION DE ACUERDO A LA LEY DE CONTRATACIONES DEL ESTADO _x000a__x000a_ CONTRATA DE CONSULTORIA _x000a_"/>
    <s v="SERVICIO"/>
    <n v="1"/>
    <n v="236000"/>
    <n v="236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499"/>
    <n v="236000"/>
  </r>
  <r>
    <s v="UNSAAC"/>
    <s v="U.N. DE SAN ANTONIO ABAD DEL CUSCO"/>
    <x v="43"/>
    <n v="388"/>
    <s v="SERVICIO DE CONSULTORÍA PARA EL ASESORAMIENTO EN REDACCIÓN DE ARTÍCULOS CIENTÍFICOS PARA SER PUBLICADAS EN REVISTAS INDEXADAS"/>
    <s v=" Posicionamiento de la UNSAAC como una universidad investigativa, visibilizar los resultados de investigación de las investigación. _x000a_"/>
    <s v="OP3. MEJORAR LA CALIDAD DEL DESEMPEÑO DE LOS DOCENTES DE LA ESTP"/>
    <s v="L.3.2. Fortalecer los procesos de formación continua y evaluación de los docentes de la ESTP."/>
    <s v="VICERRECTORADO DE INVESTIGACIÓN "/>
    <s v="DOCENTES INVESTIGADORES, DOCENTES, ESTUDIANTES"/>
    <n v="50000"/>
    <x v="0"/>
    <x v="449"/>
    <s v=" ELABORACION DE TDR _x000a__x000a_ PROCESO DE SELECCION DE ACUERDO A LA LEY DE CONTRATACIONES DEL ESTADO _x000a__x000a_ CONTRATA DE CONSULTORIA _x000a_"/>
    <s v="SERVICIO"/>
    <n v="1"/>
    <n v="50000"/>
    <n v="5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11"/>
    <n v="50000"/>
  </r>
  <r>
    <s v="UNSAAC"/>
    <s v="U.N. DE SAN ANTONIO ABAD DEL CUSCO"/>
    <x v="43"/>
    <n v="390"/>
    <s v="Servicio para la implementacion del Sistema de Gestion de la Calidad Universitaria de la Universidad Nacional de San Antonio Abad del Cusco"/>
    <s v=" La Implementación del Sistema de Gestión de Calidad tiene alcance a todos los procesos académicos, de investigación y administrativos de la Sede Central y las filiales, de pregrado y posgrado articulada con lo planificado en el Plan Estratégico instituci"/>
    <s v="OP4. FORTALECER LA CALIDAD DE LAS INSTITUCIONES DE LA ESTP, EN EL EJERCICIO DE SU AUTONOMÍA"/>
    <s v="L.4.1. Fomentar la calidad de las instituciones de ESTP, orientada al cumplimiento de los objetivos y metas misionales, acorde al ámbito de acción institucional"/>
    <s v="DIRECCION DE CALIDAD Y ACREDITACIÓN"/>
    <s v="AUTORIDADES, DOCENTES, ADMINISTRATIVOS Y GRUPOS DE INTERES (INTERNO Y EXTERNO)"/>
    <n v="300000"/>
    <x v="0"/>
    <x v="450"/>
    <s v=" ELABORACION DE TDR _x000a_PROCESO DE SELECCION DE ACUERDO A LA LEY DE CONTRATACIONES DEL ESTADO _x000a_CONTRATA DE CONSULTORIA _x000a_DESARROLLO _x000a__x000a_ FASE 1: DIAGNOSTICO _x000a_FASE 2: DOCUMENTACION _x000a_FASE 3: DISEÑO _x000a_FASE 4: CONTRUCCION _x000a_"/>
    <s v="SERVICIO"/>
    <n v="1"/>
    <n v="300000"/>
    <n v="30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11"/>
    <n v="300000"/>
  </r>
  <r>
    <s v="UNSAAC"/>
    <s v="U.N. DE SAN ANTONIO ABAD DEL CUSCO"/>
    <x v="43"/>
    <n v="391"/>
    <s v="2055214: MODERNIZACIÓN DEL ESTABLO LECHERO DE LA FACULTAD DE AGRONOMIA Y ZOOTECNIA"/>
    <s v=" Contar con la implementación del Establo lechero, que permita una adecuada formación práctica de los estudiantes de pregrado de la escuela profdesional de Zootecnia, orientada al mejoramiento de la calidad de la formación proesional en la UNSAAC, se encu"/>
    <s v="OP4. FORTALECER LA CALIDAD DE LAS INSTITUCIONES DE LA ESTP, EN EL EJERCICIO DE SU AUTONOMÍA"/>
    <s v="L.4.1. Fomentar la calidad de las instituciones de ESTP, orientada al cumplimiento de los objetivos y metas misionales, acorde al ámbito de acción institucional"/>
    <s v="docentes y estudiantes"/>
    <s v="ESTUDIANTES"/>
    <n v="1304379.8999999999"/>
    <x v="1"/>
    <x v="451"/>
    <s v=" bienes y equipamiento _x000a_"/>
    <s v="bienes"/>
    <n v="1"/>
    <n v="1304379.8999999999"/>
    <n v="1304379.8999999999"/>
    <s v="22. EDUCACION"/>
    <s v="048. EDUCACION SUPERIOR"/>
    <s v="0010. INFRAESTRUCTURA Y EQUIPAMIENTO"/>
    <x v="0"/>
    <s v="2055214-MODERNIZACION DEL ESTABLO LECHERO DE LA FACULTAD DE AGRONOMIA Y ZOOTECNIA DE LA UNSAAC"/>
    <s v="4000040"/>
    <s v="ACCIONES FINANCIADAS EN EL MARCO DE LA HERRAMIENTA DE INCENTIVOS PARA UNIVERSIDADES PÚBLICAS"/>
    <s v="ACCIONES FINANCIADAS EN EL MARCO DE LA HERRAMIENTA DE INCENTIVOS PARA UNIVERSIDADES PÚBLICAS"/>
    <x v="1"/>
    <s v="2.6.32.31"/>
    <n v="1304379.8999999999"/>
  </r>
  <r>
    <s v="UNAMAD"/>
    <s v="U.N. AMAZONICA DE MADRE DE DIOS"/>
    <x v="42"/>
    <n v="392"/>
    <s v="PROGRAMA DE CAPACITACIÓN Y FORMACIÓN A EGRESADOS Y GRADUADOS UNAMAD 2021."/>
    <s v=" El programa de capacitación  y formación a egresados  y graduados será ejecutado en un plazo máximo de 06 meses  y en 03 partes.  1)  Dos Talleres de Metodologia de Investigación, uno por semestre académico y con una duración de 60 dias cada uno. 2) Even"/>
    <s v="OP4. FORTALECER LA CALIDAD DE LAS INSTITUCIONES DE LA ESTP, EN EL EJERCICIO DE SU AUTONOMÍA"/>
    <s v="L.4.1. Fomentar la calidad de las instituciones de ESTP, orientada al cumplimiento de los objetivos y metas misionales, acorde al ámbito de acción institucional"/>
    <s v="Unidad de Seguimiento al Egresado Graduado y Bolsa de Trabajo y Dirección de Asuntos Académicos."/>
    <s v="Escuelas Profesionales, Departamentos Académicos, Egresados y Graduados  y la UNAMAD."/>
    <n v="23255"/>
    <x v="0"/>
    <x v="452"/>
    <s v=" El programa de capacitación  y formación a egresados  y graduados será ejecutado en un plazo máximo de 06 meses  y en 03 partes.  1)  Dos Talleres de Metodologia de Investigación, uno por semestre académico y con una duración de 60 dias cada uno. 2) Even"/>
    <s v="6 MESES"/>
    <n v="1"/>
    <n v="23255"/>
    <n v="23255"/>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99."/>
    <n v="23255"/>
  </r>
  <r>
    <s v="UNH"/>
    <s v="U.N. DE HUANCAVELICA"/>
    <x v="27"/>
    <n v="393"/>
    <s v="Contratación de servicios para soporte de las clases virtuales."/>
    <s v=" Frente al contexto actual la universidad adapto el proceso de enseñanza aprendizaje de forma virtual haciendo uso de recursos tecnológicos  para que docente y estudiante puedan interactuar de  forma mas eficiente, a fin de mejorar este proceso se propone"/>
    <s v="OP4. FORTALECER LA CALIDAD DE LAS INSTITUCIONES DE LA ESTP, EN EL EJERCICIO DE SU AUTONOMÍA"/>
    <s v="L.4.2. Mejorar el desarrollo de la gestión académica y de la gestión de la investigación de las instituciones educativas en función de sus objetivos misionales. "/>
    <s v="Oficina de Tecnologías de Información y comunicación "/>
    <s v="Estudiantes/ Docentes"/>
    <n v="50000"/>
    <x v="0"/>
    <x v="453"/>
    <s v=" Servicio de alojamiento de computación en la nube _x000a_"/>
    <s v="servicio"/>
    <n v="1"/>
    <n v="50000"/>
    <n v="50000"/>
    <s v="22. EDUCACION"/>
    <s v="048. EDUCACION SUPERIOR"/>
    <s v="0109. EDUCACIÓN SUPERIOR UNIVERSITARIA"/>
    <x v="2"/>
    <s v="3999999. SIN PRODUCTO"/>
    <s v="5000669. DESARROLLO DE LA EDUCACION UNIVERSITARIA"/>
    <s v="ACCIONES FINANCIADAS EN EL MARCO DE LA HERRAMIENTA DE INCENTIVOS PARA UNIVERSIDADES PÚBLICAS"/>
    <s v="ACCIONES FINANCIADAS EN EL MARCO DE LA HERRAMIENTA DE INCENTIVOS PARA UNIVERSIDADES PÚBLICAS"/>
    <x v="0"/>
    <s v="2.3.25.11"/>
    <n v="50000"/>
  </r>
  <r>
    <s v="UNAMAD"/>
    <s v="U.N. AMAZONICA DE MADRE DE DIOS"/>
    <x v="42"/>
    <n v="394"/>
    <s v="Programa de asesoría y asistencia técnica para incrementar el porcentaje o número de practicantes pre profesionales en la UNAMAD"/>
    <s v=" Descripción: El programa de asesoría y acompañamiento técnico será ejecutado en un plazo máximo de 6 meses (junio-noviembre) con 03 hitos. 1. El primer hito del programa de asesoría técnica será ejecutado en un plazo máximo de 01 mes( mes de junio, prorr"/>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Académico - Edu Mamani Condori, correo edu.taven.high@gmail.com"/>
    <s v="estudiantes con prácticas pre profesionales durante el presente año 2021 , estudiantes a partir del 4to año de estudios, que se encuentren en el ultimo año de estudios o quienes hayan culminado sus estudios pero tengan pendiente las practicas pre profesio"/>
    <n v="20000"/>
    <x v="0"/>
    <x v="454"/>
    <s v=" Descripción: El programa de asesoría y acompañamiento técnico será ejecutado en un plazo máximo de 6 meses (junio-noviembre) con 03 hitos. 1. El primer hito del programa de asesoría técnica será ejecutado en un plazo máximo de 01 mes( mes de junio, prorr"/>
    <s v="SERVICIO"/>
    <n v="2"/>
    <n v="10000"/>
    <n v="20000"/>
    <s v="22. EDUCACION"/>
    <s v="048. EDUCACION SUPERIOR"/>
    <s v="0109. EDUCACIÓN SUPERIOR UNIVERSITARIA"/>
    <x v="0"/>
    <s v="3000786. SERVICIOS ADECUADOS DE APOYO AL ESTUDIANTE"/>
    <s v="5005864. SERVICIOS EDUCACIONALES COMPLEMENTARIOS"/>
    <s v="ACCIONES FINANCIADAS EN EL MARCO DE LA HERRAMIENTA DE INCENTIVOS PARA UNIVERSIDADES PÚBLICAS"/>
    <s v="ACCIONES FINANCIADAS EN EL MARCO DE LA HERRAMIENTA DE INCENTIVOS PARA UNIVERSIDADES PÚBLICAS"/>
    <x v="0"/>
    <s v="2.3.27.1199."/>
    <n v="20000"/>
  </r>
  <r>
    <s v="UNT"/>
    <s v="U.N. DE TRUJILLO"/>
    <x v="31"/>
    <n v="397"/>
    <s v="SERVICIO DE MANTENIMIENTO DE LAS VIAS DE ACCESO E ILUMINACION EXTERIOR DE LA FACULTAD DE ENFERMERIA DE LA UNIVERSIDAD NACIONAL DE TRUJILLO"/>
    <s v=" MEJORAR LAS CONDICIONES PARA EL ACCESO DEL PERSONAL ESTUDIANTIL, PERSONAL DOCENTE Y PERSONAL ADMINISTRATIVO, ASI COMO LA VISIBILIDAD EN LAS INSTALACIONES DE LA FACULTAD DE ENFERMERIA DE LA UNIVERSIDAD NACIONAL DE TRUJILLO.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DE LA UNIVERSIDAD NACIONAL DE TRUJILLO"/>
    <s v="ESTUDIANTES, DOCENTES Y PERSONAL ADMINISTRATIVO DE LA FACULTAD DE ENFERMERÍA DE LA UNIVERSIDAD NACIONAL DE TRUJILLO"/>
    <n v="275000"/>
    <x v="0"/>
    <x v="455"/>
    <s v=" ACTIVIDADES: _x000a__x000a_ _x000a__x0009_ CAMBIO Y MANTENIMIENTO DE PISOS _x000a__x0009_ CAMBIO DE VEREDAS RAMPAS Y SARDINELES. _x000a__x0009_ INSTALACION Y REEMPLAZO DE ELEMENTOS ANTIDESLIZANTES _x000a__x0009_ INSTALACION DE ADOQUINES DE CONCRETO _x000a__x0009_ MANTENIMIENTO SISTEMA SANITARIO _x000a__x0009_ DESMONTAJE Y ELIMINACION DE"/>
    <s v="UNIDAD"/>
    <n v="1"/>
    <n v="275000"/>
    <n v="27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75000"/>
  </r>
  <r>
    <s v="UNH"/>
    <s v="U.N. DE HUANCAVELICA"/>
    <x v="27"/>
    <n v="398"/>
    <s v="Mantenimiento de infraestructura del servicio educativo  requeridas para la óptima conservación y mantenimiento de la infraestructura de la universidad Nacional de Huancavelica _x000a_"/>
    <s v=" Un factor determinante en la consolidación académica de la Universidad Nacional de Huancavelica, es la infraestructura, pues es una de las prioridades que garantiza la calidad del servicio educativo considerando por ello la importancia en la conservación"/>
    <s v="OP4. FORTALECER LA CALIDAD DE LAS INSTITUCIONES DE LA ESTP, EN EL EJERCICIO DE SU AUTONOMÍA"/>
    <s v="L.4.1. Fomentar la calidad de las instituciones de ESTP, orientada al cumplimiento de los objetivos y metas misionales, acorde al ámbito de acción institucional"/>
    <s v="Unidad De Servicios Generales y Mantenimiento"/>
    <s v="comunidad universitaria"/>
    <n v="436269"/>
    <x v="0"/>
    <x v="456"/>
    <s v=" Servicio de mantenimiento correctivo de techos del pabellón B y D de la filial Lircay y Pampas y mantenimiento de muros del pabellón M de la sede central _x000a_"/>
    <s v="SERVICIO"/>
    <n v="1"/>
    <n v="436269"/>
    <n v="436269"/>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436269"/>
  </r>
  <r>
    <s v="UNAMAD"/>
    <s v="U.N. AMAZONICA DE MADRE DE DIOS"/>
    <x v="42"/>
    <n v="400"/>
    <s v="CREACIÓN E IMPLEMENTACIÓN DE MÓDULOS DE APRENDIZAJE MEDIANTE LA CRIANZA DE ANIMALES MENORES PARA LA CARRERA PROFESIONAL DE MEDICINA VETERIANARIA Y ZOOTECNIA DE LA UNIVERSIDAD NACIONAL AMAZÓNICA MADRE DE DIOS"/>
    <s v=" Proyecto que se viene ejecutando este año, con un Presupuesto Institucional Modificado (PIM) de S/ 1,613,579.00 para el año 2021, del cual se tiene como gasto certificado un monto de S/ 1,500,570.00 del presupuesto, que representa un 93.00% del presupues"/>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UNIDAD EJECUTORA DE INVERSIONES"/>
    <s v="ESTUDIANTES DE LA CARRERA DE MEDICINA VETERINARIA Y ZOOTECNIA"/>
    <n v="545157"/>
    <x v="1"/>
    <x v="457"/>
    <s v=" Proyecto que se viene ejecutando este año, con un Presupuesto Institucional Modificado (PIM) de S/ 1,613,579.00 para el año 2021, del cual se tiene como gasto certificado un monto de S/ 1,500,570.00 del presupuesto, que representa un 93.00% del presupues"/>
    <s v="GLOBAL"/>
    <n v="1"/>
    <n v="545157"/>
    <n v="545157"/>
    <s v="22. EDUCACION"/>
    <s v="048. EDUCACION SUPERIOR"/>
    <s v="0109. EDUCACIÓN SUPERIOR UNIVERSITARIA"/>
    <x v="0"/>
    <s v="2216828-CREACION E IMPLEMENTACION DE MODULOS DE APRENDISAJE MEDIANTE LA CRIANZA DE ANIMALES MENORES PARA LA CARRERA PROFESIONAL DE MEDICINA VETERIANARIA Y ZOOTECNIA DE LA UNIVERSIDAD NACIONAL AMAZONICA MADRE DE DIOS"/>
    <s v="4000040"/>
    <s v="ACCIONES FINANCIADAS EN EL MARCO DE LA HERRAMIENTA DE INCENTIVOS PARA UNIVERSIDADES PÚBLICAS"/>
    <s v="ACCIONES FINANCIADAS EN EL MARCO DE LA HERRAMIENTA DE INCENTIVOS PARA UNIVERSIDADES PÚBLICAS"/>
    <x v="1"/>
    <s v="2.6.22.24"/>
    <n v="545157"/>
  </r>
  <r>
    <s v="UNH"/>
    <s v="U.N. DE HUANCAVELICA"/>
    <x v="27"/>
    <n v="401"/>
    <s v="Mantenimiento preventivo y correctivo de equipos de laboratorio especializados de la Universidad Nacional de Huancavelica"/>
    <s v=" La Universidad Nacional de Huancavelica cuenta con 73 laboratorios de formación e investigación declarados ante las SUNEDU, Es una necesidad constante de los estudiantes de pregrado contar con laboratorios  en condiciones adecuadas que facilite su formac"/>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Gestión de Laboratorios y Centros Experimentales."/>
    <s v="Estudiantes"/>
    <n v="250000"/>
    <x v="0"/>
    <x v="458"/>
    <s v=" Contratación de servicio de mantenimiento preventivo y correctivo de equipos de laboratorio de la UNH _x000a_"/>
    <s v="laboratorio"/>
    <n v="20"/>
    <n v="12500"/>
    <n v="2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250000"/>
  </r>
  <r>
    <s v="UNJFSC"/>
    <s v="U.N. JOSE FAUSTINO SANCHEZ CARRION"/>
    <x v="40"/>
    <n v="403"/>
    <s v="CAPACITACIÓN A TRAVÉS DE TALLERES EN EL USO DE FIREWALL FORTINET PARA LA SEGURIDAD DE LOS SERVIDORES Y RED DE LA UNIVERSIDAD"/>
    <s v=" ontar con una firma consultora (en adelante, El Contratista) que capacite de forma virtual y fortalezca el desarrollo de habilidades digitales a la oficina de servicios informáticos, propiciando el uso de herramientas de seguridad informática que permita"/>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EMICO"/>
    <s v="800 DOCENTES UNIVERSITARIOS"/>
    <n v="30000"/>
    <x v="0"/>
    <x v="459"/>
    <s v=" contar con una firma consultora (en adelante, El Contratista) que capacite de forma virtual y fortalezca el desarrollo de habilidades digitales a la oficina de servicios informáticos, propiciando el uso de herramientas de seguridad informática que permit"/>
    <s v="CAPACITACION"/>
    <n v="1"/>
    <n v="30000"/>
    <n v="30000"/>
    <s v="22. EDUCACION"/>
    <s v="048. EDUCACION SUPERIOR"/>
    <s v="0109. EDUCACIÓN SUPERIOR UNIVERSITARIA"/>
    <x v="0"/>
    <s v="3000001. ACCIONES COMUNES"/>
    <s v="5000276. GESTION DEL PROGRAMA"/>
    <s v="ACCIONES FINANCIADAS EN EL MARCO DE LA HERRAMIENTA DE INCENTIVOS PARA UNIVERSIDADES PÚBLICAS"/>
    <s v="ACCIONES FINANCIADAS EN EL MARCO DE LA HERRAMIENTA DE INCENTIVOS PARA UNIVERSIDADES PÚBLICAS"/>
    <x v="0"/>
    <s v="2.3.27.32"/>
    <n v="30000"/>
  </r>
  <r>
    <s v="UNAMAD"/>
    <s v="U.N. AMAZONICA DE MADRE DE DIOS"/>
    <x v="42"/>
    <n v="404"/>
    <s v="ACTUALIZACION DEL SISTEMA DE ENCUESTA PARA LOS ESTUDIANTES UNIVERSITARIOS"/>
    <s v=" Con la actualización del sistema de encuesta  de estudiante universitarios se busca recolectar información de las 10 carreras profesionales en plazo de 180 días y las actividades son las siguientes:  _x000a_1) Actualizar los registros de los estudiantes de acu"/>
    <s v="OP4. FORTALECER LA CALIDAD DE LAS INSTITUCIONES DE LA ESTP, EN EL EJERCICIO DE SU AUTONOMÍA"/>
    <s v="L.4.3. Fortalecer los sistemas de información de las instituciones educativas de la ESTP, en el marco de la mejora continua y la rendición de cuentas"/>
    <s v="Oficina de registros académico ORA-DUAA"/>
    <s v="Estudiantes"/>
    <n v="30000"/>
    <x v="0"/>
    <x v="460"/>
    <s v=" Con la actualización del sistema de encuesta  de estudiante universitarios se busca recolectar información de las 10 carreras profesionales en plazo de 180 días y las actividades son las siguientes:  _x000a_1) Actualizar los registros de los estudiantes de acu"/>
    <s v="SERVICIO"/>
    <n v="1"/>
    <n v="30000"/>
    <n v="3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7.1199."/>
    <n v="30000"/>
  </r>
  <r>
    <s v="UNT"/>
    <s v="U.N. DE TRUJILLO"/>
    <x v="31"/>
    <n v="405"/>
    <s v="SERVICIO DE MANTENIMIENTO DEL TECHO DEL CUARTO PISO DE LA ESCUELA DE POSGRADO DE LA UNIVERSIDAD NACIONAL DE TRUJILLO"/>
    <s v=" DADO QUE LA UNIVERSIDAD TIENE CASI 200 AÑOS DE CREACION Y SU INFRAESTRUCTURA SE ENCUENTRA EN CONDICIONES NO OPTIMAS, SE HACE NECESARIO DAR MANTENIMIENTO AL ACTUAL TECHO DEL CUARTO PISO DE LA ESCUELA DE POSGRADO PUESTO QUE POR SU TIEMPO DE VIDA UTIL Y LA "/>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QUE PERTENECE A LA DIRECCION GENERAL DE ADMINISTRACION DE LA UNIVERSIDAD NACIONAL DE TRUJILLO"/>
    <s v="COMUNIDAD UNIVERSITARIA QUE USAN LA ESCUELA DE POSGRADO DE LA UNIVERSIDAD NACIONAL DE TRUJILLO - ALUMNOS, PERSONAL ADMINISTRATIVO Y DOCENTES."/>
    <n v="320000"/>
    <x v="0"/>
    <x v="461"/>
    <s v=" SE REALIZARAN LAS SIGUIENTES ACTIVIDADES: _x000a__x000a_ _x000a__x0009_ MOVILIZACION Y DESMOVILIZACION DE EQUIPOS Y MATERIALES. _x000a__x0009_ ACTIVIDADES DE DESMONTAJE. _x000a__x0009_ MANTENIMIENTO DE COBERTURAS LIVIANAS. _x000a__x0009_ REVESTIMIENTO CON DRYWALL. _x000a__x0009_ PINTURA. _x000a__x0009_ MANTENIMIENTO DE INSTALACIONES ELE"/>
    <s v="UNIDAD"/>
    <n v="1"/>
    <n v="320000"/>
    <n v="32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20000"/>
  </r>
  <r>
    <s v="UNT"/>
    <s v="U.N. DE TRUJILLO"/>
    <x v="31"/>
    <n v="406"/>
    <s v="SERVICIO DE MANTENIMIENTO DE LOS LABORATORIOS G-103, G-108, G-109 TECNOLOGÍAS DE ALIMENTOS, ALIMENTOS MICROBIOLÓGICOS Y SS.HH. DEL PABELLÓN DE MICROBIOLOGÍA Y PARASITOLOGÍA JESÚS GARCÍA ALVARADO DE LA FACULTAD DE CIENCIAS BIOLÓGICAS DE LA UNIVERSIDAD NACI"/>
    <s v=" DEBIDO A LA FALTA DE MANTENIMIENTO DURANTE AÑOS, SE BUSCA ACONDICIONAR Y MANTENER LOS AMBIENTES DESTINADOS A LA INVESTIGACION EN GENERAL APTOS Y AL SERVICIO DE LA COMUNIDAD UNIVERSITARIA, EN ESPECIAL POR PARTE DE LOS ESTUDIANTES Y PERSONAL DOCENTE DE LA "/>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DE LA UNIVERSIDAD NACIONAL DE TRUJILLO"/>
    <s v="ESTUDIANTES Y DOCENTES DE LA FACULTAD DE CIENCIAS BIOLÓGICAS DE LA UNIVERSIDAD NACIONAL DE TRUJILLO"/>
    <n v="280000"/>
    <x v="0"/>
    <x v="462"/>
    <s v=" _x000a__x0009_ EL MANTENIMIENTO DEL LABORATORIO G-103 CONSTARA DE CAMBIO DE PISO COLOR ROJO OCRE POR PORCELANATO, CAMBIO DE LAVADEROS DE ACERO INOXIDABLE, MANTENIMIENTO DE PUERTAS, DESMONTAJE Y MONTAJE DE APARATOS ELECTRICOS, PINTADO INTERNO DE MUROS, COLUMNAS, VIGA"/>
    <s v="UNIDAD"/>
    <n v="1"/>
    <n v="280000"/>
    <n v="28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80000"/>
  </r>
  <r>
    <s v="UNT"/>
    <s v="U.N. DE TRUJILLO"/>
    <x v="31"/>
    <n v="407"/>
    <s v="SERVICIO DE MANTENIMIENTO DE LABORATORIOS Y COBERTURAS METÁLICAS DE LA ESCUELA DE INGENIERÍA METALÚRGICA DE LA FACULTAD DE INGIENERÍA DE LA UNIVERSIDAD NACIONAL DE TRUJILLO."/>
    <s v=" MEJORAR LAS CONDICIONES EN LAS QUE LOS ESTUDIANTES DE LA ESCUELA DE INGENIERIA MATALURGICA REALIZAN SUS PRACTICAS DE LABORATORIO CON EL FIN DE EVITAR ACCIDENTES Y QUE, DE ESTA MANERA, LA ENSEÑANZA SEA LA ADECUADA.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DE LA UNIVERSIDAD NACIONAL DE TRUJILLO"/>
    <s v="ESCUELA DE INGENIERÍA METALÚRGICA DE LA FACULTAD DE INGIENERÍA DE LA UNIVERSIDAD NACIONAL DE TRUJILLO"/>
    <n v="399970.37"/>
    <x v="0"/>
    <x v="463"/>
    <s v=" MANTENIMIENTO DE LABORATORIOS: _x000a__x000a_ _x000a__x0009_ ACONDICIONAMIENTO DE MUROS CON PLACAS DE PLOMO. _x000a__x0009_ CAMBIO DE PISOS Y ZOCALOS. _x000a__x0009_ PINTURA. _x000a__x0009_ CAMBIO DE PUERTAS Y PROTECTORES. _x000a__x0009_ MANTENIMIENTO DE TABLERO ELECTRICO. _x000a__x0009_ ACONDICIONAMIENTO DE FALSO CIELO RASO. _x000a__x0009_ MANTENI"/>
    <s v="UND"/>
    <n v="1"/>
    <n v="399970.37"/>
    <n v="399970.37"/>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9970.37"/>
  </r>
  <r>
    <s v="UNT"/>
    <s v="U.N. DE TRUJILLO"/>
    <x v="31"/>
    <n v="408"/>
    <s v="SERVICIO DE MANTENIMIENTO DE LAS INSTALACIONES SANITARIAS E INSTALACIONES ELECTRICAS DEL PABELLON DE AULAS DEL CENTRO EXPERIMENTAL RAFAEL NARVAEZ CADENILLAS DE LA FACULTAD DE EDUCACION Y CIENCIAS DE LA COMUNICACION DE LA UNIVERSIDAD NACIONAL DE TRUJILLO"/>
    <s v=" DADO EL TIEMPO DE VIDA UTIL DE LA INFRAESTRUCTURA Y SIENDO MERITO QUE ALGUNOS COMPONENTES REQUIERAN DE MANTENIMIENTO DE SU INFRAESTRUCTURA SE HACE NECESARIO DAR ATENCION AL PRESENTE SERVICIO.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DE LA DIRECCION GENERAL DE ADMINISTRACION DE LA UNIVERSIDAD NACIONAL DE TRUJILLO"/>
    <s v="ALUMNOS, DOCENTES Y PERSONAL ADMINISTRATIVO DEL CENTRO EXPERIMENTAL RAFAEL NARVAEZ CADENILLAS DE LA FACULTAD DE EDUCACIÓN Y CIENCIAS DE LA COMUNICACIÓN DE LA UNIVERSIDAD NACIONAL DE TRUJILLO"/>
    <n v="398869.04"/>
    <x v="0"/>
    <x v="464"/>
    <s v=" MANTENIMIENTO DE LAS INSTALACIONES SANITARIAS E INSTALACIONES ELECTRICAS. _x000a_"/>
    <s v="UNIDAD"/>
    <n v="1"/>
    <n v="398869.04"/>
    <n v="398869.0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8869.04"/>
  </r>
  <r>
    <s v="UNT"/>
    <s v="U.N. DE TRUJILLO"/>
    <x v="31"/>
    <n v="409"/>
    <s v="SERVICIO DE MANTENIMIENTO DE LOS SERVICIOS HIGIÉNICOS Y AULAS DE LA FACULTAD DE CIENCIAS FÍSICAS Y MATEMÁTICAS DE LA UNIVERSIDAD NACIONAL DE TRUJILLO"/>
    <s v=" CON EL PASO DEL TIEMPO LA FACULTAD DE CIENCIAS FISICAS Y MATEMATICAS PRESENTO DIVERSOS PROBLEMAS RESPECTO DE LOS AMBIENTES Y SERVICIOS HIGIENICOS, LOS MISMOS QUE SE BUSCAN SUBSANAR PARA LOGRAR ASI BRINDAR UNA MEJOR CALIDAD DE SERVICIO AL ESTUDIANTADO, PE"/>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s v="ESTUDIANTES, PERSONAL DOCENTE Y PERSONAL ADMINISTRATIVO DE LA FACULTAD DE CIENCIAS FÍSICAS Y MATEMÁTICAS"/>
    <n v="390000"/>
    <x v="0"/>
    <x v="465"/>
    <s v=" MANTENIMIENTO DE LOS SERVICIOS HIGIENICOS: _x000a__x000a_ _x000a__x0009_ SE CAMBIARA LA RED DE ABASTECIMIENTO DE AGUA. _x000a__x0009_ SE REALIZARA EL CAMBIO DE TUBERIAS DE EVACUACION DE AGUAS RESIDUALES Y VENTILACION. _x000a__x0009_ CAMBIO DE APARATOS SANITARIOS Y ACODICIONAMIENTO DE APARATOS SANITARI"/>
    <s v="UNIDAD"/>
    <n v="1"/>
    <n v="390000"/>
    <n v="39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0000"/>
  </r>
  <r>
    <s v="UNT"/>
    <s v="U.N. DE TRUJILLO"/>
    <x v="31"/>
    <n v="410"/>
    <s v="SERVICIO DE MANTENIMIENTO DE LOS AMBIENTES DEL CONSULTORIO JURÍDICO GRATUITO EN EL RETABLO DE LA UNIVERSIDAD NACIONAL DE TRUJILLO. "/>
    <s v=" ACTUALMENTE LOS AMBIENTES DEL CONSULTORIO JURIDICO SE ENCUENTRAN EN UN MAL ESTADO AL NO HABER RECIBIDO MANTENIMIENTO ALGUNO POR VARIOS AÑOS, POR LO QUE AL SER UN LOCAL QUE RECIBE CONSTANTEMENTE VISITANTES NECESITARIA UN MANTENIMIENTO URGENTE.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 UNT "/>
    <s v="CEPEJUP - FACULTAD DE DERECHO Y CIENCIAS POLITICAS."/>
    <n v="316000"/>
    <x v="0"/>
    <x v="466"/>
    <s v=" MANTENIMIENTO DE AMBIENTES DEL CONSULTORIO JURIDICO: _x000a__x000a_ _x000a__x0009_ MANTENIMIENTO DE INSTALACIONES ELECTRICAS. _x000a__x0009_ CAMBIO DE LUMINARIAS. _x000a__x0009_ CAMBIO DE APARATOS SANITARIOS. _x000a__x0009_ CAMBIO DE REDES DE ABASTECIMIENTO DE AGUA. _x000a__x0009_ CAMBIO DE TUBERIAS PARA EVACUACION DE AGUAS "/>
    <s v="UND"/>
    <n v="1"/>
    <n v="316000"/>
    <n v="316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16000"/>
  </r>
  <r>
    <s v="UNT"/>
    <s v="U.N. DE TRUJILLO"/>
    <x v="31"/>
    <n v="411"/>
    <s v="SERVICIO DE MANTENIMIENTO DE LA CUBIERTA FRONTIS NORTE DEL COMPLEJO ARQUEOLOGICO HUACAS DE MOCHE DE LA UNIVERSIDAD NACIONAL DE TRUJILLO"/>
    <s v=" EL CENTRO DE PRODUCCION COMPLEJO ARQUEOLOGICO HUACAS DE MOCHE, DADO SU UBICACION GEOGRAFICA Y EXPOSICION AL SOL E INTEMPERIE, AMERITA DAR MANTENIMIENTO A LA INFRAESTRUCTURA POR EVIDENTE DESGASTE Y USO. ASIMISMO QUE SIENDO UN ATRACTIVO CULTURAL ES NECESAR"/>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s v="VISITANTES, ALUMNOS Y PERSONAL QUE LABORA EN LAS HUACAS DE MOCHE"/>
    <n v="399000"/>
    <x v="0"/>
    <x v="467"/>
    <s v=" _x000a__x0009_ CAMBIO Y MANTENIMIENTO DE COLUMNAS METALICAS. _x000a__x0009_ CAMBIO Y MANTENIMIENTO DE ANCLAJES DE COLUMNAS. _x000a__x0009_ CAMBIO Y MANTENIMIENTO DE VIGAS Y ARRIOSTRES. _x000a__x0009_ CAMBIO Y MANTENIMIENTO DE TIJERALES Y CORREAS. _x000a__x0009_ CAMBIO Y MANTENIMIENTO DE COBERTURAS. _x000a_ _x000a_"/>
    <s v="UNIDAD"/>
    <n v="1"/>
    <n v="399000"/>
    <n v="399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9000"/>
  </r>
  <r>
    <s v="UNT"/>
    <s v="U.N. DE TRUJILLO"/>
    <x v="31"/>
    <n v="412"/>
    <s v="SERVICIO DE MANTENIMIENTO DEL TECHO DE LAS AULAS DE LA FACULTAD DE EDUCACIÓN Y CIENCIAS DE LA COMUNICACIÓN DE LA UNIVERSIDAD NACIONAL DE TRUJILLO"/>
    <s v=" LOGRAR EL MANTENIMIENTO DE LAS AULAS DE LA FACULTAD DE EDUCACION Y CIENCIAS DE LA COMUNICACION DE LA UNIVERSIDAD NACIONAL DE TRUJILLO PARA PRESTAR UN MEJOR SERVICIO A LA COMUNIDAD UNIVERSITARIA.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s v="FACULTAD DE EDUCACIÓN Y CIENCIAS DE LA COMUNICACIÓN"/>
    <n v="399654.38"/>
    <x v="0"/>
    <x v="468"/>
    <s v=" MANTENIMIENTO DEL TECHO DE LAS AULAS: _x000a__x000a_   _x000a_"/>
    <s v="UNIDAD"/>
    <n v="1"/>
    <n v="399654.38"/>
    <n v="399654.38"/>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9654.38"/>
  </r>
  <r>
    <s v="UNT"/>
    <s v="U.N. DE TRUJILLO"/>
    <x v="31"/>
    <n v="414"/>
    <s v="SERVICIO DE MANTENIMIENTO DE ALMACÉN DE INSUMOS QUÍMICOS Y COBERTURA LIVIANA DE LA FACULTAD DE FARMACIA Y BIOQUÍMICA DE LA UNIVERSIDAD NACIONAL DE TRUJILLO"/>
    <s v=" LA NECESIDAD DE LOGRAR UN AMBIENTE ADECUADO PARA LLEVAR A CABO LA INVESTIGACION DEL ESTUDIANTADO Y PERSONAL DOCENTE DE LA FACULTAD DE FARMACIA Y BIOQUIMICA DE LA UNIVERSIDAD NACIONAL DE TRUJILLO.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s v="FACULTAD DE FARMACIA Y BIOQUÍMICA"/>
    <n v="380000"/>
    <x v="0"/>
    <x v="469"/>
    <s v=" MANTENIMIENTO DE ALMACEN DE INSUMOS QUIMICOS Y COBERTURA LIVIANA: _x000a__x000a_ _x000a__x0009_ CAMBIO DE ESTRUCTURAS METALICA. _x000a__x0009_ CAMBIO DE PISOS. _x000a__x0009_ CAMBIO DE ZOCALOS Y CONTRA ZOCALOS. _x000a__x0009_ CAMBIO Y MANTENIMIENTO DE MESADA . _x000a__x0009_ CAMBIO DE MURO Y CIELO RASO DE DRYWALL. _x000a__x0009_ PINTADO"/>
    <s v="UNIDAD"/>
    <n v="1"/>
    <n v="380000"/>
    <n v="38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80000"/>
  </r>
  <r>
    <s v="UNT"/>
    <s v="U.N. DE TRUJILLO"/>
    <x v="31"/>
    <n v="415"/>
    <s v="SERVICIO DE MANTENIMIENTO DE LOS PISOS DEL PABELLÓN BLOQUE A DE LA FACULTAD DE INGENIERÍA QUÍMICA DE LA UNIVERSIDAD NACIONAL DE TRUJILLO"/>
    <s v=" LOGRAR UN AMBIENTE APROPIADO LA REALIZACION DE LAS LABORES ACADEMICAS DE LA FACULTAD DE INGENIERIA QUIMICA DE LA UNIVERSIDAD NACIONAL DE TRUJILLO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s v="FACULTAD DE INGENIERÍA QUÍMICA"/>
    <n v="395000"/>
    <x v="0"/>
    <x v="470"/>
    <s v=" MATENIMIENTO DE PISOS: _x000a__x000a_ _x000a__x0009_ PISOS _x000a__x0009_ CONTRAZOCALOS _x000a__x0009_ CARPINTERIA DE ALUMINIO _x000a_ _x000a_"/>
    <s v="UNIDAD"/>
    <n v="1"/>
    <n v="395000"/>
    <n v="395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95000"/>
  </r>
  <r>
    <s v="UNC"/>
    <s v="U.N. DE CAJAMARCA"/>
    <x v="44"/>
    <n v="418"/>
    <s v="MEJORAMIENTO Y AMPLIACION DE LOS SERVICIOS EDUCATIVOS DE INVESTIGACION, CAPACITACION Y PROYECCION SOCIAL DE LA FACULTAD DE MEDICINA HUMANA, DISTRITO DE CAJAMARCA - PROVINCIA DE CAJAMARCA - REGION CAJAMARCA_x000a_"/>
    <s v=" PARA LAS ADECUADAS CONDICIONES DE INFRAESTRUCTURA, EQUIPAMIENTO, CAPACITACION Y GESTION, EN LOS SERVICIOS EDUCATIVOS DE LA FACULTAD DE MEDICINA HUMANA DE LA UNIVERSIDAD NACIONAL DE CAJAMARCA _x000a__x000a_ SE CARGARA AL COMPONENTE DE INFRAESTRUCTURA LA TRANSFERENCIA"/>
    <s v="OP4. FORTALECER LA CALIDAD DE LAS INSTITUCIONES DE LA ESTP, EN EL EJERCICIO DE SU AUTONOMÍA"/>
    <s v="L.4.1. Fomentar la calidad de las instituciones de ESTP, orientada al cumplimiento de los objetivos y metas misionales, acorde al ámbito de acción institucional"/>
    <s v="OFICINA GENERAL DE PROYECTOS DE INFRAESTRUCTURA Y SANEAMIENTO"/>
    <s v="670 BENEFICIARIOS, 600 ALUMNOS, 60 DOCENTES Y 10 ADMINISTRATIVOS DE LA FACULTAD DE MEDIDICNA HUMANA DE LA UNIVERSIDAD NACIONAL DE CAJAMARCA"/>
    <n v="2153044.1"/>
    <x v="1"/>
    <x v="471"/>
    <s v=" INFRAESTRUCTURA. SUFICIENTES Y ADECUADOS AMBIENTES PARA EL DESARROLLO DE ACTIVIADES ACADEMICAS Y ADMINISTRATIVAS DE LA FACULTAD DE MEDICINA _x000a_"/>
    <s v="PROYECTO"/>
    <n v="1"/>
    <n v="2153044.1"/>
    <n v="2153044.1"/>
    <s v="22. EDUCACION"/>
    <s v="048. EDUCACION SUPERIOR"/>
    <s v="0109. EDUCACIÓN SUPERIOR UNIVERSITARIA"/>
    <x v="0"/>
    <s v="2402244-MEJORAMIENTO Y AMPLIACION DE LOS SERVICIOS EDUCATIVOS DE INVESTIGACIÓN, CAPACITACIÓN Y PROYECCIÓN SOCIAL DE LA FACULTAD DE MEDICINA HUMANA, DISTRITO DE CAJAMARCA - PROVINCIA DE CAJAMARCA - REGIÓN CAJAMARCA"/>
    <s v="4000040"/>
    <s v="ACCIONES FINANCIADAS EN EL MARCO DE LA HERRAMIENTA DE INCENTIVOS PARA UNIVERSIDADES PÚBLICAS"/>
    <s v="ACCIONES FINANCIADAS EN EL MARCO DE LA HERRAMIENTA DE INCENTIVOS PARA UNIVERSIDADES PÚBLICAS"/>
    <x v="1"/>
    <s v="2.6.22.22"/>
    <n v="2153044.1"/>
  </r>
  <r>
    <s v="UNI"/>
    <s v="U.N. DE INGENIERIA"/>
    <x v="3"/>
    <n v="420"/>
    <s v="Mejora de la Red de Comunicaciones"/>
    <s v=" Es necesario mejorar la Red de Comunicaciones de la UNI para garantizar el funcionamiento de los sistemas educativos e informáticos para el desarrollo de las labores académicas y administrativas de la Universidad. _x000a_"/>
    <s v="OP4. FORTALECER LA CALIDAD DE LAS INSTITUCIONES DE LA ESTP, EN EL EJERCICIO DE SU AUTONOMÍA"/>
    <s v="L.4.1. Fomentar la calidad de las instituciones de ESTP, orientada al cumplimiento de los objetivos y metas misionales, acorde al ámbito de acción institucional"/>
    <s v="Centro de Tecnologías de Información y Comunicaciones"/>
    <s v="Comunidad Universitaria"/>
    <n v="370630"/>
    <x v="0"/>
    <x v="472"/>
    <s v=" La Red de Comunicaciones de la UNI requiere de mantenimiento para garantizar el funcionamiento de los siguientes sistemas educativos e informáticos: _x000a_- Oficina de Registros Central y Estadística _x000a_- Escuela Central de Posgrado _x000a_- Facultades _x000a_- Oficina Cen"/>
    <s v="Servicio"/>
    <n v="1"/>
    <n v="370630"/>
    <n v="370630"/>
    <s v="22. EDUCACION"/>
    <s v="048. EDUCACION SUPERIOR"/>
    <s v="0109. EDUCACIÓN SUPERIOR UNIVERSITARIA"/>
    <x v="2"/>
    <s v="3999999. SIN PRODUCTO"/>
    <s v="5001276. UNIDADES DE ENSEÑANZA Y PRODUCCION"/>
    <s v="ACCIONES FINANCIADAS EN EL MARCO DE LA HERRAMIENTA DE INCENTIVOS PARA UNIVERSIDADES PÚBLICAS"/>
    <s v="ACCIONES FINANCIADAS EN EL MARCO DE LA HERRAMIENTA DE INCENTIVOS PARA UNIVERSIDADES PÚBLICAS"/>
    <x v="1"/>
    <s v="2.6.32.32"/>
    <n v="370630"/>
  </r>
  <r>
    <s v="UNI"/>
    <s v="U.N. DE INGENIERIA"/>
    <x v="3"/>
    <n v="421"/>
    <s v="Incrementar la publicación de artículos científicos y de patentes"/>
    <s v=" Dotar de competencias a los docentes para incrementar la cantidad de publicaciones científicas, así como de solicitudes de registro de patentes en la UNI.  La difusión de los resultados de los trabajos de investigación es una  parte sustancial en el desa"/>
    <s v="OP3. MEJORAR LA CALIDAD DEL DESEMPEÑO DE LOS DOCENTES DE LA ESTP"/>
    <s v="L.3.1. Facilitar los entornos y recursos de soporte y desarrollo para los docentes de la ESTP"/>
    <s v="Vicerrectorado de investigación"/>
    <s v="Docentes UNI"/>
    <n v="45000"/>
    <x v="0"/>
    <x v="473"/>
    <s v=" Incrementar el número de solicitudes de registro de patentes de los docentes de la Universidad Nacional de Ingeniería. _x000a_ Público objetivo:   15 solicitudes de patente de Docentes UNI nombrados, contratados (Tipo A o Tipo B) o investigador afiliado a la U"/>
    <s v="Solicitudes"/>
    <n v="10"/>
    <n v="2000"/>
    <n v="2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20000"/>
  </r>
  <r>
    <s v="UNI"/>
    <s v="U.N. DE INGENIERIA"/>
    <x v="3"/>
    <n v="421"/>
    <s v="Incrementar la publicación de artículos científicos y de patentes"/>
    <s v=" Dotar de competencias a los docentes para incrementar la cantidad de publicaciones científicas, así como de solicitudes de registro de patentes en la UNI.  La difusión de los resultados de los trabajos de investigación es una  parte sustancial en el desa"/>
    <s v="OP3. MEJORAR LA CALIDAD DEL DESEMPEÑO DE LOS DOCENTES DE LA ESTP"/>
    <s v="L.3.1. Facilitar los entornos y recursos de soporte y desarrollo para los docentes de la ESTP"/>
    <s v="Vicerrectorado de investigación"/>
    <s v="Docentes UNI"/>
    <n v="45000"/>
    <x v="0"/>
    <x v="474"/>
    <s v=" Incrementar la cantidad y calidad de la publicación científica en la UNI. _x000a_ Público objetivo:   10 Docentes UNI nombrados o contratados (Tipo A o Tipo B). _x000a_ Criterios de Selección:  _x000a_- Docentes nombrados o contratados. _x000a_- Convocatoria del VRI para selecc"/>
    <s v="Servicio"/>
    <n v="5"/>
    <n v="3000"/>
    <n v="15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15000"/>
  </r>
  <r>
    <s v="UNI"/>
    <s v="U.N. DE INGENIERIA"/>
    <x v="3"/>
    <n v="421"/>
    <s v="Incrementar la publicación de artículos científicos y de patentes"/>
    <s v=" Dotar de competencias a los docentes para incrementar la cantidad de publicaciones científicas, así como de solicitudes de registro de patentes en la UNI.  La difusión de los resultados de los trabajos de investigación es una  parte sustancial en el desa"/>
    <s v="OP3. MEJORAR LA CALIDAD DEL DESEMPEÑO DE LOS DOCENTES DE LA ESTP"/>
    <s v="L.3.1. Facilitar los entornos y recursos de soporte y desarrollo para los docentes de la ESTP"/>
    <s v="Vicerrectorado de investigación"/>
    <s v="Docentes UNI"/>
    <n v="45000"/>
    <x v="0"/>
    <x v="475"/>
    <s v=" Incrementar la cantidad de publicación científica en la UNI. _x000a_ Público objetivo:   10 Docentes UNI nombrados o contratados (Tipo A o Tipo B). _x000a_ Criterios de Selección:  _x000a_- Docentes que presenten sus propuestas de artículos científicos en las líneas de in"/>
    <s v="Servicio"/>
    <n v="5"/>
    <n v="2000"/>
    <n v="10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10000"/>
  </r>
  <r>
    <s v="UNT"/>
    <s v="U.N. DE TRUJILLO"/>
    <x v="31"/>
    <n v="429"/>
    <s v="SERVICIO DE MANTENIMIENTO DE DE LAS INSTALACIONES ELÉCTRICAS, INSTALACIONES SANITARIAS  Y VÍAS DE ACCESO DEL PABELLÓN DE INGENIERÍA INDUSTRIAL DE LA UNIVERSIDAD NACIONAL DE TRUJILLO"/>
    <s v=" SE BUSCA CONTAR CON LAS VIAS DE ACCESO ADECUADAS, ASI COMO ACONDICIONAR DE LA MEJOR MANERA LAS INTALACIONES QUE SANITARIAS Y ELECTRICAS QUE NO HAN RECIBIDO UN MANTENIMIENTO ADECUADO CON EL PASO DE LOS AÑOS. _x000a_"/>
    <s v="OP4. FORTALECER LA CALIDAD DE LAS INSTITUCIONES DE LA ESTP, EN EL EJERCICIO DE SU AUTONOMÍA"/>
    <s v="L.4.1. Fomentar la calidad de las instituciones de ESTP, orientada al cumplimiento de los objetivos y metas misionales, acorde al ámbito de acción institucional"/>
    <s v="UNIDAD DE MANTENIMIENTO DE LA UNIVERSIDAD NACIONAL DE TRUJILLO"/>
    <s v="ALUMNOS, PERSONAL DOCENTE Y PERSONAL ADMINISTRATIVO DE LA ESCUELA DE INGENIERÍA INDUSTRIAL DE LA UNIVERSIDAD NACIONAL DE TRUJILLO"/>
    <n v="119219.71"/>
    <x v="0"/>
    <x v="476"/>
    <s v=" _x000a__x0009_ MANTENIMIENTO DE INSTALACIONES ELECTRICAS. _x000a__x0009_ MANTENIMIENTO Y ACONDICIONAMIENTO DE LOS SERVICIOS HIGIENICOS. _x000a__x0009_ MANTENIMIENTO Y ACONDICIONAMIENTO DE LAS VIAS DE ACCESO. _x000a_ _x000a_"/>
    <s v="UNIDAD"/>
    <n v="1"/>
    <n v="119219.71"/>
    <n v="119219.71"/>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119219.71"/>
  </r>
  <r>
    <s v="UNALM"/>
    <s v="U.N. AGRARIA LA MOLINA"/>
    <x v="15"/>
    <n v="435"/>
    <s v="MANTENIMIENTO DE EQUIPOS DE LABORATORIO DE LA FACULTAD DE  PESQUERIA"/>
    <s v=" Se requieren dar mantenimiento  de los siguientes equipos de los laboratorios de la facultad de Pesqueria : microscopio, destiladores, estufas, potenciometro, espectrofotometro, camara de flujo, evaporador, destilador,oximetros,autoclave, camara climatic"/>
    <s v="OP4. FORTALECER LA CALIDAD DE LAS INSTITUCIONES DE LA ESTP, EN EL EJERCICIO DE SU AUTONOMÍA"/>
    <s v="L.4.1. Fomentar la calidad de las instituciones de ESTP, orientada al cumplimiento de los objetivos y metas misionales, acorde al ámbito de acción institucional"/>
    <s v="FACULTAD DE  PESQUERIA"/>
    <s v="Alumnos de la Facultad de Pesqueria"/>
    <n v="48000"/>
    <x v="0"/>
    <x v="477"/>
    <s v=" Mantenimiento de Equipos para el laboratorio de la Facultad de Pesqueria :microscopio, destiladores, estufas, potenciometro, espectrofotometro, camara de flujo, evaporador, destilador,oximetros,autoclave, camara climatica, incubadora, motobomba,analizado"/>
    <s v="mantenimientos"/>
    <n v="40"/>
    <n v="1200"/>
    <n v="48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48000"/>
  </r>
  <r>
    <s v="UNALM"/>
    <s v="U.N. AGRARIA LA MOLINA"/>
    <x v="15"/>
    <n v="436"/>
    <s v="MANTENIMIENTO DE EQUIPOS DE LABORATORIO DE LA FACULTAD DE CIENCIAS FORESTALES"/>
    <s v=" Se requieren dar mantenimiento  de los siguientes equipos de los laboratorios de la facultad de Forestales : evaporador rotativo, mechero, phmetro, agitador magnetico, refrigerador, autoclave, camara de refirgeracion, balanza analitica , estufa, germinad"/>
    <s v="OP4. FORTALECER LA CALIDAD DE LAS INSTITUCIONES DE LA ESTP, EN EL EJERCICIO DE SU AUTONOMÍA"/>
    <s v="L.4.1. Fomentar la calidad de las instituciones de ESTP, orientada al cumplimiento de los objetivos y metas misionales, acorde al ámbito de acción institucional"/>
    <s v="FACULTAD DE  CIENCIAS FORESTALES"/>
    <s v="Alumnos de la Facultad de Ciencias Forestales"/>
    <n v="47999.6"/>
    <x v="0"/>
    <x v="478"/>
    <s v=" Mantenimiento de Equipos para el laboratorio de la Facultad de Ciencias Forestales: evaporador rotativo, mechero, phmetro, agitador magnetico, refrigerador, autoclave, camara de refirgeracion, balanza analitica , estufa, germinadores, campana extractora,"/>
    <s v="mantenimiento"/>
    <n v="40"/>
    <n v="1199.99"/>
    <n v="47999.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47999.6"/>
  </r>
  <r>
    <s v="UNALM"/>
    <s v="U.N. AGRARIA LA MOLINA"/>
    <x v="15"/>
    <n v="437"/>
    <s v="MANTENIMIENTO DE EQUIPOS DE LABORATORIO DE LA FACULTAD DE CIENCIAS"/>
    <s v=" Mantenimiento de Equipos para el laboratorio de la Facultad de Ciencias: desionizador, analizador de gases, balanza analitica, luxometro, correntometro, balanza analitica, bomba de vacio, multiparametro, espectofotometro, incubadora de laboratorios , mue"/>
    <s v="OP4. FORTALECER LA CALIDAD DE LAS INSTITUCIONES DE LA ESTP, EN EL EJERCICIO DE SU AUTONOMÍA"/>
    <s v="L.4.1. Fomentar la calidad de las instituciones de ESTP, orientada al cumplimiento de los objetivos y metas misionales, acorde al ámbito de acción institucional"/>
    <s v="FACULTAD DE  CIENCIAS"/>
    <s v="Alumnos de la Facultad de Ciencias"/>
    <n v="80000"/>
    <x v="0"/>
    <x v="479"/>
    <s v=" Mantenimiento de Equipos para el laboratorio de la Facultad de Ciencias: desionizador, analizador de gases, balanza analitica, luxometro, correntometro, balanza analitica, bomba de vacio, multiparametro, espectofotometro, incubadora de laboratorios , mue"/>
    <s v="mantenimiento"/>
    <n v="50"/>
    <n v="1600"/>
    <n v="8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 . 3 . 2 4 . 7 1"/>
    <n v="80000"/>
  </r>
  <r>
    <s v="UNALM"/>
    <s v="U.N. AGRARIA LA MOLINA"/>
    <x v="15"/>
    <n v="438"/>
    <s v="Servicio de capacitación en temas de mejora continua como parte del Sistema de Gestión de la Calidad"/>
    <s v=" Cada una de las facultades de pregrado y posgrado tienen establecidos comites de calidad conformado por docentes, en ese sentido, los docentes al no ser especialistas en temas de gestion de la calidad, se necesita fortalecer este tipo de capacidades de g"/>
    <s v="OP3. MEJORAR LA CALIDAD DEL DESEMPEÑO DE LOS DOCENTES DE LA ESTP"/>
    <s v="L.3.2. Fortalecer los procesos de formación continua y evaluación de los docentes de la ESTP."/>
    <s v="Oficina de Calidad y Acreditación  (OCA)"/>
    <s v="Docentes "/>
    <n v="17500"/>
    <x v="0"/>
    <x v="480"/>
    <s v=" Cada una de las facultades de pregrado y posgrado tienen establecidos comites de calidad conformado por docentes, en ese sentido, los docentes al no ser especialistas en temas de gestion de la calidad, se necesita fortalecer este tipo de capacidades de g"/>
    <s v="capacitacion"/>
    <n v="5"/>
    <n v="3500"/>
    <n v="175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32"/>
    <n v="17500"/>
  </r>
  <r>
    <s v="UNALM"/>
    <s v="U.N. AGRARIA LA MOLINA"/>
    <x v="15"/>
    <n v="439"/>
    <s v="Fortalecimiento de capacidades en investigación a docentes de la UNALM"/>
    <s v=" Esta actividad contribuye a mejorar la formación investigativa en los docentes. La formación en investigación promueve el desarrollo y la implementación de iniciativas relacionadas a investigaciones de alto impacto, fomenta la innovación y el emprendimie"/>
    <s v="OP3. MEJORAR LA CALIDAD DEL DESEMPEÑO DE LOS DOCENTES DE LA ESTP"/>
    <s v="L.3.2. Fortalecer los procesos de formación continua y evaluación de los docentes de la ESTP."/>
    <s v="Vicerrectorado de investigacion"/>
    <s v="60 Docentes universitarios"/>
    <n v="57500"/>
    <x v="0"/>
    <x v="481"/>
    <s v=" Los docentes junior requieren afianzar conocimientos en metodología de la investigación para asesorar a los estudiantes y bachilleres en sus trabajos de investigación y tesis, con buena base científica. Se espera que los docentes formen grupos, dentro de"/>
    <s v="capacitacion"/>
    <n v="1"/>
    <n v="17500"/>
    <n v="175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32"/>
    <n v="17500"/>
  </r>
  <r>
    <s v="UNALM"/>
    <s v="U.N. AGRARIA LA MOLINA"/>
    <x v="15"/>
    <n v="439"/>
    <s v="Fortalecimiento de capacidades en investigación a docentes de la UNALM"/>
    <s v=" Esta actividad contribuye a mejorar la formación investigativa en los docentes. La formación en investigación promueve el desarrollo y la implementación de iniciativas relacionadas a investigaciones de alto impacto, fomenta la innovación y el emprendimie"/>
    <s v="OP3. MEJORAR LA CALIDAD DEL DESEMPEÑO DE LOS DOCENTES DE LA ESTP"/>
    <s v="L.3.2. Fortalecer los procesos de formación continua y evaluación de los docentes de la ESTP."/>
    <s v="Vicerrectorado de investigacion"/>
    <s v="60 Docentes universitarios"/>
    <n v="57500"/>
    <x v="0"/>
    <x v="482"/>
    <s v=" Las revistas científicas están clasificadas en distintas bases de datos según su factor de impacto, siendo las mejores Scopus y Web of Science.  _x000a_Para ser considerado Investigador RENACYT es necesario contar con un número mínimo de publicaciones en estas"/>
    <s v="capacitacion"/>
    <n v="1"/>
    <n v="20000"/>
    <n v="2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32"/>
    <n v="20000"/>
  </r>
  <r>
    <s v="UNALM"/>
    <s v="U.N. AGRARIA LA MOLINA"/>
    <x v="15"/>
    <n v="439"/>
    <s v="Fortalecimiento de capacidades en investigación a docentes de la UNALM"/>
    <s v=" Esta actividad contribuye a mejorar la formación investigativa en los docentes. La formación en investigación promueve el desarrollo y la implementación de iniciativas relacionadas a investigaciones de alto impacto, fomenta la innovación y el emprendimie"/>
    <s v="OP3. MEJORAR LA CALIDAD DEL DESEMPEÑO DE LOS DOCENTES DE LA ESTP"/>
    <s v="L.3.2. Fortalecer los procesos de formación continua y evaluación de los docentes de la ESTP."/>
    <s v="Vicerrectorado de investigacion"/>
    <s v="60 Docentes universitarios"/>
    <n v="57500"/>
    <x v="0"/>
    <x v="483"/>
    <s v=" Fortalecer las capacidades de docentes para elaborar propuestas de investigación e innovación exitosas para acceder a fondos concursables de financiamiento internacional. Se espera que formen grupos de investigación que incluya investigadores de las inst"/>
    <s v="capacitacion"/>
    <n v="1"/>
    <n v="20000"/>
    <n v="20000"/>
    <s v="22. EDUCACION"/>
    <s v="048. EDUCACION SUPERIOR"/>
    <s v="0109. EDUCACIÓN SUPERIOR UNIVERSITARIA"/>
    <x v="2"/>
    <s v="3999999. SIN PRODUCTO"/>
    <s v="5000894. INVESTIGACION CIENTIFICA Y DESARROLLO TECNOLOGICO"/>
    <s v="ACCIONES FINANCIADAS EN EL MARCO DE LA HERRAMIENTA DE INCENTIVOS PARA UNIVERSIDADES PÚBLICAS"/>
    <s v="ACCIONES FINANCIADAS EN EL MARCO DE LA HERRAMIENTA DE INCENTIVOS PARA UNIVERSIDADES PÚBLICAS"/>
    <x v="0"/>
    <s v="2.3.27.32"/>
    <n v="20000"/>
  </r>
  <r>
    <s v="UNH"/>
    <s v="U.N. DE HUANCAVELICA"/>
    <x v="27"/>
    <n v="440"/>
    <s v="Programa de fortalecimiento de capacidades en investigación científica para la comunidad académica"/>
    <s v=" La investigación una función esencial de universidad, el cual a la fecha se encuentra en un proceso de institucionalización dentro de la universidad, a fin de mejorar los resultados de la investigación y hacer un mejor uso de los recursos destinados a la"/>
    <s v="OP3. MEJORAR LA CALIDAD DEL DESEMPEÑO DE LOS DOCENTES DE LA ESTP"/>
    <s v="L.3.1. Facilitar los entornos y recursos de soporte y desarrollo para los docentes de la ESTP"/>
    <s v="Vicerrectorado de Investigación."/>
    <s v="Docentes"/>
    <n v="20000"/>
    <x v="0"/>
    <x v="484"/>
    <s v=" Servicio de capacitación para el desarrollo de talleres de investigación científica para la comunidad académica. _x000a_"/>
    <s v="SERVICIO"/>
    <n v="1"/>
    <n v="20000"/>
    <n v="20000"/>
    <s v="22. EDUCACION"/>
    <s v="048. EDUCACION SUPERIOR"/>
    <s v="0109. EDUCACIÓN SUPERIOR UNIVERSITARIA"/>
    <x v="0"/>
    <s v="3000784. DOCENTES CON ADECUADAS COMPETENCIAS"/>
    <s v="5005859. CAPACITACION DOCENTE"/>
    <s v="ACCIONES FINANCIADAS EN EL MARCO DE LA HERRAMIENTA DE INCENTIVOS PARA UNIVERSIDADES PÚBLICAS"/>
    <s v="ACCIONES FINANCIADAS EN EL MARCO DE LA HERRAMIENTA DE INCENTIVOS PARA UNIVERSIDADES PÚBLICAS"/>
    <x v="0"/>
    <s v="2.3.27.32"/>
    <n v="20000"/>
  </r>
  <r>
    <s v="UNALM"/>
    <s v="U.N. AGRARIA LA MOLINA"/>
    <x v="15"/>
    <n v="441"/>
    <s v="Adquisicion de materiales para el  vivero forestal CESILMEF"/>
    <s v=" El vivero del centro de investigación en silvicultura y mejoramiento forestal (CESILMEF), a cargo de la facultad de ciencias forestales requiere de la adquisicion de materiales para enseñanza como: placas petris, crisol de vidrio con tapas, tenazas, cinb"/>
    <s v="OP4. FORTALECER LA CALIDAD DE LAS INSTITUCIONES DE LA ESTP, EN EL EJERCICIO DE SU AUTONOMÍA"/>
    <s v="L.4.2. Mejorar el desarrollo de la gestión académica y de la gestión de la investigación de las instituciones educativas en función de sus objetivos misionales. "/>
    <s v="Facultad de Ciencias forestales- centro de investigación en silvicultura y mejoramiento forestal (CESILMEF)"/>
    <s v="Alumnos  de la especialidad de forestales"/>
    <n v="9843"/>
    <x v="0"/>
    <x v="485"/>
    <s v=" El vivero del centro de investigación en silvicultura y mejoramiento forestal (CESILMEF), a cargo de la facultad de ciencias forestales requiere de la adquisicion de materiales para enseñanza como: placas petris, crisol de vidrio con tapas, tenazas, cinb"/>
    <s v="unidad"/>
    <n v="10"/>
    <n v="984.3"/>
    <n v="9843"/>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1 99.1 99"/>
    <n v="9843"/>
  </r>
  <r>
    <s v="UNH"/>
    <s v="U.N. DE HUANCAVELICA"/>
    <x v="27"/>
    <n v="442"/>
    <s v="Contratación de Software para soporte en la gestión de investigación."/>
    <s v=" Contratación de Software para soporte en la gestión de investigación, a fin de mejorar los trabajos de investigación y garantizar los derechos de autor d de los investigadores se propone implementar la contratación de un sistema de revisión anti plagio ."/>
    <s v="OP4. FORTALECER LA CALIDAD DE LAS INSTITUCIONES DE LA ESTP, EN EL EJERCICIO DE SU AUTONOMÍA"/>
    <s v="L.4.2. Mejorar el desarrollo de la gestión académica y de la gestión de la investigación de las instituciones educativas en función de sus objetivos misionales. "/>
    <s v="Vicerrectorado de Investigación._x000a_"/>
    <s v="Docentes y Estudiantes"/>
    <n v="34000"/>
    <x v="0"/>
    <x v="486"/>
    <s v=" Servicio de contratación de software anti plagio. _x000a_"/>
    <s v="SERVICIO"/>
    <n v="1"/>
    <n v="34000"/>
    <n v="34000"/>
    <s v="22. EDUCACION"/>
    <s v="048. EDUCACION SUPERIOR"/>
    <s v="0109. EDUCACIÓN SUPERIOR UNIVERSITARIA"/>
    <x v="2"/>
    <s v="3999999. SIN PRODUCTO"/>
    <s v="5000650. DESARROLLO DE ESTUDIOS, INVESTIGACION Y ESTADISTICA"/>
    <s v="ACCIONES FINANCIADAS EN EL MARCO DE LA HERRAMIENTA DE INCENTIVOS PARA UNIVERSIDADES PÚBLICAS"/>
    <s v="ACCIONES FINANCIADAS EN EL MARCO DE LA HERRAMIENTA DE INCENTIVOS PARA UNIVERSIDADES PÚBLICAS"/>
    <x v="0"/>
    <s v="2.3.27.1199 "/>
    <n v="34000"/>
  </r>
  <r>
    <s v="UNT"/>
    <s v="U.N. DE TRUJILLO"/>
    <x v="31"/>
    <n v="443"/>
    <s v="AMPLIACION DEL SERVICIO ACADEMICO DEL CENTRO DE IDIOMAS EN LA CIUDAD UNIVERSITARIA DE LA UNIVERSIDAD NACIONAL DE TRUJILLO"/>
    <s v=" _x000a__x0009_ _x000a__x0009__x0009_ _x000a__x0009__x0009__x0009_ _x000a__x0009__x0009__x0009_ El Centro de Idiomas de la UNT viene ofreciendo los servicios de enseñanza de idiomas en los niveles Básico, Intermedio y Avanzado a la comunidad universitaria de la UNT. Actualmente existe un limitado servicio académico del Centro de Id"/>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LA UNIDAD DE INFRAESTRUCTURA"/>
    <s v="LOS ESTUDIANTES DEL CENTRO DE IDIOMAS DE LA UNIDAD NACIONAL DE TRUJILLO"/>
    <n v="1610942.31"/>
    <x v="1"/>
    <x v="487"/>
    <s v=" OBRA: DESIGNACION PARA PLAN DE VIGILANCIA, PREVENCION, Y CONTROL COVID 19, EN LA EJECUCION DE OBRA. _x000a_"/>
    <s v="UND"/>
    <n v="1"/>
    <n v="1610942.31"/>
    <n v="1610942.31"/>
    <s v="22. EDUCACION"/>
    <s v="048. EDUCACION SUPERIOR"/>
    <s v="0109. EDUCACIÓN SUPERIOR UNIVERSITARIA"/>
    <x v="0"/>
    <s v="2202562-AMPLIACION DEL SERVICIO ACADEMICO DEL CENTRO DE IDIOMAS EN LA CIUDAD UNIVERSITARIA DE LA UNIVERSIDAD NACIONAL DE TRUJILLO"/>
    <s v="4000040"/>
    <s v="ACCIONES FINANCIADAS EN EL MARCO DE LA HERRAMIENTA DE INCENTIVOS PARA UNIVERSIDADES PÚBLICAS"/>
    <s v="ACCIONES FINANCIADAS EN EL MARCO DE LA HERRAMIENTA DE INCENTIVOS PARA UNIVERSIDADES PÚBLICAS"/>
    <x v="1"/>
    <s v="2.6.22.22"/>
    <n v="1610942.31"/>
  </r>
  <r>
    <s v="UNAS"/>
    <s v="U.N. AGRARIA DE LA SELVA"/>
    <x v="23"/>
    <n v="444"/>
    <s v="Servicio de elaboración del Plan Estratégico Institucional del Pliego 526. Universidad Nacional Agraria de la Selva"/>
    <s v="  Es necesario realizar el diseño del Plan Estratégico Institucional (PEI) de la UNAS 2022 - 2026, como un instrumento de gestión que identifica las estrategias de la entidad para lograr los objetivos de política. El PEI establece la  hoja de ruta&amp;rdquo; "/>
    <s v="OP4. FORTALECER LA CALIDAD DE LAS INSTITUCIONES DE LA ESTP, EN EL EJERCICIO DE SU AUTONOMÍA"/>
    <s v="L.4.1. Fomentar la calidad de las instituciones de ESTP, orientada al cumplimiento de los objetivos y metas misionales, acorde al ámbito de acción institucional"/>
    <s v="Oficina de Planeamiento y Presupuesto_x000a_Oficina de Calidad Universitaria_x000a_"/>
    <s v="Comunidad Universitaria (Estudiantes, docentes y administrativos) de la UNAS"/>
    <n v="26400"/>
    <x v="0"/>
    <x v="488"/>
    <s v="  Es necesario realizar el diseño del Plan Estratégico Institucional (PEI) de la UNAS 2022 - 2026, como un instrumento de gestión que identifica las estrategias de la entidad para lograr los objetivos de política. El PEI establece la  hoja de ruta&amp;rdquo; "/>
    <s v="Global"/>
    <n v="1"/>
    <n v="26400"/>
    <n v="26400"/>
    <s v="22. EDUCACION"/>
    <s v="004. PLANEAMIENTO GUBERNAMENTAL"/>
    <s v="0008. ASESORAMIENTO Y APOYO"/>
    <x v="1"/>
    <s v="3999999. SIN PRODUCTO"/>
    <s v="5000001. PLANEAMIENTO Y PRESUPUESTO"/>
    <s v="ACCIONES FINANCIADAS EN EL MARCO DE LA HERRAMIENTA DE INCENTIVOS PARA UNIVERSIDADES PÚBLICAS"/>
    <s v="ACCIONES FINANCIADAS EN EL MARCO DE LA HERRAMIENTA DE INCENTIVOS PARA UNIVERSIDADES PÚBLICAS"/>
    <x v="0"/>
    <s v="2.3.27.11"/>
    <n v="26400"/>
  </r>
  <r>
    <s v="UNALM"/>
    <s v="U.N. AGRARIA LA MOLINA"/>
    <x v="15"/>
    <n v="445"/>
    <s v="Servicio de capacitación de bachilleres en la elaboración de su proyecto de tesis no experimental para la obtención del título profesional."/>
    <s v=" Esta actividad contribuye a mejorar la formación investigativa en alumnos . La formación en investigación promueve el desarrollo y la implementación de iniciativas relacionadas a investigaciones de alto impacto, fomenta la innovación y el emprendimiento "/>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Vicerrectorado de Investigación"/>
    <s v="Estudiantes de la UNALM"/>
    <n v="12000"/>
    <x v="0"/>
    <x v="489"/>
    <s v=" Esta actividad contribuye a mejorar la formación investigativa en alumnos . La formación en investigación promueve el desarrollo y la implementación de iniciativas relacionadas a investigaciones de alto impacto, fomenta la innovación y el emprendimiento "/>
    <s v="capacitacion"/>
    <n v="1"/>
    <n v="12000"/>
    <n v="12000"/>
    <s v="22. EDUCACION"/>
    <s v="048. EDUCACION SUPERIOR"/>
    <s v="0109. EDUCACIÓN SUPERIOR UNIVERSITARIA"/>
    <x v="0"/>
    <s v="3000785. PROGRAMAS CURRICULARES ADECUADOS"/>
    <s v="5005861. FOMENTO DE LA INVESTIGACION FORMATIVA"/>
    <s v="ACCIONES FINANCIADAS EN EL MARCO DE LA HERRAMIENTA DE INCENTIVOS PARA UNIVERSIDADES PÚBLICAS"/>
    <s v="ACCIONES FINANCIADAS EN EL MARCO DE LA HERRAMIENTA DE INCENTIVOS PARA UNIVERSIDADES PÚBLICAS"/>
    <x v="0"/>
    <s v="2.3.27.32"/>
    <n v="12000"/>
  </r>
  <r>
    <s v="UNALM"/>
    <s v="U.N. AGRARIA LA MOLINA"/>
    <x v="15"/>
    <n v="446"/>
    <s v="Servicio de Consultoría para el diseño del Software del Módulo del Sistema de Gestión de Calidad, dentro del Sistema central de la UNALM "/>
    <s v=" Con esta actividad se logrará cumplir requisitos para la renovación del licenciamiento institucional. El licenciamiento es el proceso obligatorio que tiene como objetivo verificar que las universidades cumplan las condiciones básicas de calidad(CBC) para"/>
    <s v="OP4. FORTALECER LA CALIDAD DE LAS INSTITUCIONES DE LA ESTP, EN EL EJERCICIO DE SU AUTONOMÍA"/>
    <s v="L.4.3. Fortalecer los sistemas de información de las instituciones educativas de la ESTP, en el marco de la mejora continua y la rendición de cuentas"/>
    <s v="Oficina de Calidad y Acreditación "/>
    <s v="UNALM cumple con requisitos para la renovación del licenciamiento"/>
    <n v="164500"/>
    <x v="0"/>
    <x v="490"/>
    <s v=" Con esta actividad se logrará cumplir requisitos para la renovación del licenciamiento institucional. El licenciamiento es el proceso obligatorio que tiene como objetivo verificar que las universidades cumplan las condiciones básicas de calidad(CBC) para"/>
    <s v="CONSULTORIA"/>
    <n v="1"/>
    <n v="164500"/>
    <n v="164500"/>
    <s v="22. EDUCACION"/>
    <s v="048. EDUCACION SUPERIOR"/>
    <s v="0109. EDUCACIÓN SUPERIOR UNIVERSITARIA"/>
    <x v="0"/>
    <s v="3000001. ACCIONES COMUNES"/>
    <s v="5005855. FORTALECIMIENTO INSTITUCIONAL"/>
    <s v="ACCIONES FINANCIADAS EN EL MARCO DE LA HERRAMIENTA DE INCENTIVOS PARA UNIVERSIDADES PÚBLICAS"/>
    <s v="ACCIONES FINANCIADAS EN EL MARCO DE LA HERRAMIENTA DE INCENTIVOS PARA UNIVERSIDADES PÚBLICAS"/>
    <x v="0"/>
    <s v="2.3.27.21"/>
    <n v="164500"/>
  </r>
  <r>
    <s v="UNT"/>
    <s v="U.N. DE TRUJILLO"/>
    <x v="31"/>
    <n v="448"/>
    <s v="ADQUISICIÓN DE DIVERSOS SOFTWARES QUE PERMITIRÁ LA MEJORA DE LA CALIDAD DE ENSEÑANZA Y APRENDIZAJE DE LA COMUNIDAD UNIVERISTARIA DE LA UNIVERSIDAD NACIONAL DE TRUJILLO "/>
    <s v=" DEBIDO A LA COYUNTURA ACTUAL DE ENSEÑANZA VIRTUAL, SE REQUIERE EL FORTALECIMIENTO DE UNA MEJOR FORMACION ACADEMICA LIGADA A LA BUSQUEDA DE COMPETITIVIDAD BASADA EN TECNOLOGIA DE SOFTWARE PARA LA MEJORA DE LA CALIDAD DE ENSEÑANZA Y APRENDIZAJE DE LA COMUN"/>
    <s v="OP2. FORTALECER LA FORMACIÓN INTEGRAL DE LOS ESTUDIANTES DE LA ESTP, QUE RESPONDA A LOS CONTEXTOS SOCIALES,  CULTURALES Y PRODUCTIVOS"/>
    <s v="L2.1. Fortalecer la formación académica pertinente de los estudiantes de las instituciones educativas, acorde a las demandas sociales, culturales y productivas,  contribuyendo a la empleabilidad de los egresados."/>
    <s v="DIRECCIÓN DE CALIDAD UNIVERSITARIA"/>
    <s v="ALUMNOS DE LAS FACULTADES DE INGENIERÍA, CIENCIAS AGROPECUARIAS, ENFERMERÍA, FACULTADES VARIAS. "/>
    <n v="598429.93999999994"/>
    <x v="0"/>
    <x v="491"/>
    <s v=" COMPRA DE LICENCIAS DE SOFTWARE PARA LAS DIVERSAS FACULTADES DE LA UNT. COMO: LabVIEW, Matlab R2020b, Virtual Plant Y Promodel v.2010 _x000a_"/>
    <s v="und"/>
    <n v="1"/>
    <n v="598429.93999999994"/>
    <n v="598429.93999999994"/>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598429.93999999994"/>
  </r>
  <r>
    <s v="UNI"/>
    <s v="U.N. DE INGENIERIA"/>
    <x v="3"/>
    <n v="449"/>
    <s v="2171529 - Mejoramiento de los Servicios de Formación Cultural y Complementaria a la Actividad Académica en la FIECS de la UNI"/>
    <s v=" El presente proyecto ha sido elaborado en base a los requerimientos y necesidades de la población estudiantil de las especialidades de Ingeniería Económica y de Ingeniería Estadística, personal docente y administrativo de la facultad. _x000a_Actualmente las es"/>
    <s v="OP4. FORTALECER LA CALIDAD DE LAS INSTITUCIONES DE LA ESTP, EN EL EJERCICIO DE SU AUTONOMÍA"/>
    <s v="L.4.1. Fomentar la calidad de las instituciones de ESTP, orientada al cumplimiento de los objetivos y metas misionales, acorde al ámbito de acción institucional"/>
    <s v="Centro de Infraestructura Universitaria"/>
    <s v="Alumnos y docentes de la Facultad de Ingeniería Económica, Estadística y Ciencias Sociales"/>
    <n v="742240"/>
    <x v="1"/>
    <x v="492"/>
    <s v=" El desarrollo del presente proyecto beneficiara directamente a toda la población estudiantil, docentes y administrativos de las 2 escuelas profesionales de la facultad,  permitiéndoles realizar actividades complementarias que le permitan el desarrollo in"/>
    <s v="porcentaje"/>
    <n v="100"/>
    <n v="7422.4"/>
    <n v="742240"/>
    <s v="22. EDUCACION"/>
    <s v="048. EDUCACION SUPERIOR"/>
    <s v="0010. INFRAESTRUCTURA Y EQUIPAMIENTO"/>
    <x v="0"/>
    <s v="2171529-MEJORAMIENTO DE LOS SERVICIOS DE FORMACION CULTURAL Y COMPLEMENTARIA A LA ACTIVIDAD ACADEMICA EN LA FIECS DE LA UNI"/>
    <s v="4000040"/>
    <s v="ACCIONES FINANCIADAS EN EL MARCO DE LA HERRAMIENTA DE INCENTIVOS PARA UNIVERSIDADES PÚBLICAS"/>
    <s v="ACCIONES FINANCIADAS EN EL MARCO DE LA HERRAMIENTA DE INCENTIVOS PARA UNIVERSIDADES PÚBLICAS"/>
    <x v="1"/>
    <s v="2.6.22.25"/>
    <n v="742240"/>
  </r>
  <r>
    <s v="UNI"/>
    <s v="U.N. DE INGENIERIA"/>
    <x v="3"/>
    <n v="451"/>
    <s v="2251365 - Creación de un Sistema de Automatización y Control del Edificio de la FIP de la UNI Rímac Lima"/>
    <s v=" El Proyecto contempla el diseño e implementación de un sistema de control y automatización para el nuevo edificio de la Facultad de Ingeniería de Petróleo, Gas Natural y Petroquímica optimizando los recursos con el diseño de plataforma única, innovadora "/>
    <s v="OP4. FORTALECER LA CALIDAD DE LAS INSTITUCIONES DE LA ESTP, EN EL EJERCICIO DE SU AUTONOMÍA"/>
    <s v="L.4.1. Fomentar la calidad de las instituciones de ESTP, orientada al cumplimiento de los objetivos y metas misionales, acorde al ámbito de acción institucional"/>
    <s v="Centro de Infraestructura Universitaria"/>
    <s v="Alumnos y docentes de la Facultad de Ingeniería de Petróleo"/>
    <n v="501618"/>
    <x v="1"/>
    <x v="493"/>
    <s v=" Los beneficiarios directos están formados por los alumnos de las dos especialidades de la Facultad de Ingeniería Petróleo y Petroquímica de la UNI. Estos estudiantes provienen mayormente del Departamento de Lima, los mismos que llevan cursos asociados al"/>
    <s v="porcentaje"/>
    <n v="100"/>
    <n v="5016.18"/>
    <n v="501618"/>
    <s v="22. EDUCACION"/>
    <s v="048. EDUCACION SUPERIOR"/>
    <s v="0109. EDUCACIÓN SUPERIOR UNIVERSITARIA"/>
    <x v="0"/>
    <s v="2251365-CREACION DE UN SISTEMA DE AUTOMATIZACION Y CONTROL DEL EDIFICIO DE LA FIP DE LA UNI RIMAC LIMA"/>
    <s v="4000040"/>
    <s v="ACCIONES FINANCIADAS EN EL MARCO DE LA HERRAMIENTA DE INCENTIVOS PARA UNIVERSIDADES PÚBLICAS"/>
    <s v="ACCIONES FINANCIADAS EN EL MARCO DE LA HERRAMIENTA DE INCENTIVOS PARA UNIVERSIDADES PÚBLICAS"/>
    <x v="1"/>
    <s v="2.6.22.25"/>
    <n v="501618"/>
  </r>
  <r>
    <s v="UNMSM"/>
    <s v="U.N. MAYOR DE SAN MARCOS"/>
    <x v="13"/>
    <n v="452"/>
    <s v="Proyecto CUI N° 2166481: ¨INSTALACION E IMPLEMENTACION DE LA EAP DE INGENIERIA CIVIL - UNMSM¨"/>
    <s v=" Ampliar, mejorar, modernizar la infraestructura de los ambientes de la EAP de Ingeniería Civil, dotándolo de equipamiento necesario para el adecuado desarrollo de las actividades académicas de la FIGMMG de la UNMSM _x000a_"/>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IGMMG, EAP de Ingeniería Civil."/>
    <s v="Áreas: EAP de Ingeniería Civil de la FIGMMG de la UNMSM_x000a__x000a_Beneficiarios: Docentes y Estudiantes de la EAP de Ingeniería Civil de la FIGMMG de la UNMSM"/>
    <n v="555000"/>
    <x v="1"/>
    <x v="494"/>
    <s v=" Fortalecimiento e implementación de la EAP de Ingeniería Civil, Adquiriendo equipamiento necesario para el desarrollo adecuado de las cátedras del Programa Académico. _x000a_"/>
    <s v="UNIDAD"/>
    <n v="30"/>
    <n v="16619.66"/>
    <n v="498589.8"/>
    <s v="22. EDUCACION"/>
    <s v="048. EDUCACION SUPERIOR"/>
    <s v="0109. EDUCACIÓN SUPERIOR UNIVERSITARIA"/>
    <x v="0"/>
    <s v="2166481-INSTALACION E IMPLEMENTACION DE LA EAP DE INGENIERIA CIVIL - UNMSM"/>
    <s v="4000034. INSTALACION DE INFRAESTRUCTURA DE EDUCACION UNIVERSITARIA"/>
    <s v="ACCIONES FINANCIADAS EN EL MARCO DE LA HERRAMIENTA DE INCENTIVOS PARA UNIVERSIDADES PÚBLICAS"/>
    <s v="ACCIONES FINANCIADAS EN EL MARCO DE LA HERRAMIENTA DE INCENTIVOS PARA UNIVERSIDADES PÚBLICAS"/>
    <x v="1"/>
    <s v="2.6.32.95"/>
    <n v="498589.8"/>
  </r>
  <r>
    <s v="UNMSM"/>
    <s v="U.N. MAYOR DE SAN MARCOS"/>
    <x v="13"/>
    <n v="452"/>
    <s v="Proyecto CUI N° 2166481: ¨INSTALACION E IMPLEMENTACION DE LA EAP DE INGENIERIA CIVIL - UNMSM¨"/>
    <s v=" Ampliar, mejorar, modernizar la infraestructura de los ambientes de la EAP de Ingeniería Civil, dotándolo de equipamiento necesario para el adecuado desarrollo de las actividades académicas de la FIGMMG de la UNMSM _x000a_"/>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IGMMG, EAP de Ingeniería Civil."/>
    <s v="Áreas: EAP de Ingeniería Civil de la FIGMMG de la UNMSM_x000a__x000a_Beneficiarios: Docentes y Estudiantes de la EAP de Ingeniería Civil de la FIGMMG de la UNMSM"/>
    <n v="555000"/>
    <x v="1"/>
    <x v="494"/>
    <s v=" Fortalecimiento e implementación de la EAP de Ingeniería Civil, Adquiriendo equipamiento necesario para el desarrollo adecuado de las cátedras del Programa Académico. _x000a_"/>
    <s v="UNIDAD"/>
    <n v="1"/>
    <n v="56410.2"/>
    <n v="56410.2"/>
    <s v="22. EDUCACION"/>
    <s v="048. EDUCACION SUPERIOR"/>
    <s v="0109. EDUCACIÓN SUPERIOR UNIVERSITARIA"/>
    <x v="0"/>
    <s v="2166481-INSTALACION E IMPLEMENTACION DE LA EAP DE INGENIERIA CIVIL - UNMSM"/>
    <s v="4000034. INSTALACION DE INFRAESTRUCTURA DE EDUCACION UNIVERSITARIA"/>
    <s v="ACCIONES FINANCIADAS EN EL MARCO DE LA HERRAMIENTA DE INCENTIVOS PARA UNIVERSIDADES PÚBLICAS"/>
    <s v="ACCIONES FINANCIADAS EN EL MARCO DE LA HERRAMIENTA DE INCENTIVOS PARA UNIVERSIDADES PÚBLICAS"/>
    <x v="1"/>
    <s v="2.6.32.999"/>
    <n v="56410.2"/>
  </r>
  <r>
    <s v="UNJFSC"/>
    <s v="U.N. JOSE FAUSTINO SANCHEZ CARRION"/>
    <x v="40"/>
    <n v="453"/>
    <s v="SERVICIO DE MANTENIMIENTO DE POZOS A TIERRA DEL DATA CENTER DE LA UNJFSC"/>
    <s v="   _x000a__x000a_ LA UNIVERSIDAD ACTUALMENTE CUANTA CON APROXIMADAMENTE 12,000 ESTUDIANTES Y 1500 USUARIOS ADICIONALES (DOCENTES Y ADMINISTRATIVOS). CON EL PASO DEL TIEMPO LA POBLACION ESTUDIANTIL CRECE AL IGUAL QUE LAS EXIGENCIAS, SOBRE TODO EN ESTOS TIEMPOS EN QUE "/>
    <s v="OP4. FORTALECER LA CALIDAD DE LAS INSTITUCIONES DE LA ESTP, EN EL EJERCICIO DE SU AUTONOMÍA"/>
    <s v="L.4.3. Fortalecer los sistemas de información de las instituciones educativas de la ESTP, en el marco de la mejora continua y la rendición de cuentas"/>
    <s v="OFICINA DE SERVICIOS INFORMATICOS"/>
    <s v="12000 ESTUDIANTES"/>
    <n v="31722.400000000001"/>
    <x v="0"/>
    <x v="495"/>
    <s v=" SERVICIOS DE MANTENIMIENTO _x000a_"/>
    <s v="SERVICIO"/>
    <n v="1"/>
    <n v="31722.400000000001"/>
    <n v="31722.400000000001"/>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31722.400000000001"/>
  </r>
  <r>
    <s v="UNMSM"/>
    <s v="U.N. MAYOR DE SAN MARCOS"/>
    <x v="13"/>
    <n v="455"/>
    <s v="Proyecto CUI N° 2150913: &quot;AMPLIACION E IMPLEMENTACION DEL PABELLON DE LABORATORIOS Y UNIDAD DE POSGRADO DE LA FACULTAD DE CIENCIAS FISICAS - UNMSM&quot;"/>
    <s v=" Ampliar, mejorar, modernizar la infraestructura de los ambientes de los laboratorios de la Facultad de Ciencias Físicas, dotándolo de equipamiento necesario para el adecuado desarrollo de las actividades académicas de Pregrado. _x000a_"/>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Físicas."/>
    <s v="Áreas: Facultad de Ciencias Físicas de la UNMSM_x000a__x000a_Beneficiarios: Docentes y Estudiantes de la FCF de la UNMSM"/>
    <n v="605000"/>
    <x v="1"/>
    <x v="496"/>
    <s v=" Fortalecimiento e implementación de los Laboratorios de la Facultad de Ciencias Físicas, Adquiriendo equipamiento necesario para el desarrollo adecuado de las cátedras de los Programas Académicos _x000a_"/>
    <s v="UNIDAD"/>
    <n v="1"/>
    <n v="105000"/>
    <n v="105000"/>
    <s v="22. EDUCACION"/>
    <s v="048. EDUCACION SUPERIOR"/>
    <s v="0109. EDUCACIÓN SUPERIOR UNIVERSITARIA"/>
    <x v="0"/>
    <s v="2150913-AMPLIACION E IMPLEMENTACION DEL PABELLON DE LABORATORIOS Y UNIDAD DE POSGRADO DE LA FACULTAD DE CIENCIAS FISICAS - UNMSM"/>
    <s v="4000040"/>
    <s v="ACCIONES FINANCIADAS EN EL MARCO DE LA HERRAMIENTA DE INCENTIVOS PARA UNIVERSIDADES PÚBLICAS"/>
    <s v="ACCIONES FINANCIADAS EN EL MARCO DE LA HERRAMIENTA DE INCENTIVOS PARA UNIVERSIDADES PÚBLICAS"/>
    <x v="1"/>
    <s v="2.6.32.42"/>
    <n v="105000"/>
  </r>
  <r>
    <s v="UNMSM"/>
    <s v="U.N. MAYOR DE SAN MARCOS"/>
    <x v="13"/>
    <n v="455"/>
    <s v="Proyecto CUI N° 2150913: &quot;AMPLIACION E IMPLEMENTACION DEL PABELLON DE LABORATORIOS Y UNIDAD DE POSGRADO DE LA FACULTAD DE CIENCIAS FISICAS - UNMSM&quot;"/>
    <s v=" Ampliar, mejorar, modernizar la infraestructura de los ambientes de los laboratorios de la Facultad de Ciencias Físicas, dotándolo de equipamiento necesario para el adecuado desarrollo de las actividades académicas de Pregrado. _x000a_"/>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Físicas."/>
    <s v="Áreas: Facultad de Ciencias Físicas de la UNMSM_x000a__x000a_Beneficiarios: Docentes y Estudiantes de la FCF de la UNMSM"/>
    <n v="605000"/>
    <x v="1"/>
    <x v="496"/>
    <s v=" Fortalecimiento e implementación de los Laboratorios de la Facultad de Ciencias Físicas, Adquiriendo equipamiento necesario para el desarrollo adecuado de las cátedras de los Programas Académicos _x000a_"/>
    <s v="UNIDAD"/>
    <n v="2"/>
    <n v="250000"/>
    <n v="500000"/>
    <s v="22. EDUCACION"/>
    <s v="048. EDUCACION SUPERIOR"/>
    <s v="0109. EDUCACIÓN SUPERIOR UNIVERSITARIA"/>
    <x v="0"/>
    <s v="2150913-AMPLIACION E IMPLEMENTACION DEL PABELLON DE LABORATORIOS Y UNIDAD DE POSGRADO DE LA FACULTAD DE CIENCIAS FISICAS - UNMSM"/>
    <s v="4000040"/>
    <s v="ACCIONES FINANCIADAS EN EL MARCO DE LA HERRAMIENTA DE INCENTIVOS PARA UNIVERSIDADES PÚBLICAS"/>
    <s v="ACCIONES FINANCIADAS EN EL MARCO DE LA HERRAMIENTA DE INCENTIVOS PARA UNIVERSIDADES PÚBLICAS"/>
    <x v="1"/>
    <s v="2.6.32.95"/>
    <n v="500000"/>
  </r>
  <r>
    <s v="UNJFSC"/>
    <s v="U.N. JOSE FAUSTINO SANCHEZ CARRION"/>
    <x v="40"/>
    <n v="457"/>
    <s v="MEJORAMIENTO Y AMPLIACION DE LOS SERVICIOS ACADEMICOS Y ADMINISTRATIVOS DE LA FACULTAD DE MEDICINA "/>
    <s v=" EL PROYECTO DE INVERSION CON CODIGO 2412314, PERMITIRA LA CONSTRUCCION DE AMBIENTES PARA LA GESTION ACADEMICA EN FAVOR DE LA ESCUELA PROFESIONAL DE MEDICINA HUMANA Y LA ESCUELA PROFESIONAL DE ENFERMERIA DE LA FACULTAD DE MEDICINA, CUYOS BENEFICIARIOS SER"/>
    <s v="OP4. FORTALECER LA CALIDAD DE LAS INSTITUCIONES DE LA ESTP, EN EL EJERCICIO DE SU AUTONOMÍA"/>
    <s v="L.4.1. Fomentar la calidad de las instituciones de ESTP, orientada al cumplimiento de los objetivos y metas misionales, acorde al ámbito de acción institucional"/>
    <s v="UNIDAD EJECUTORA DE INVERSIONES"/>
    <s v="660 ESTUDIANTES"/>
    <n v="1151893"/>
    <x v="1"/>
    <x v="497"/>
    <s v=" Obra, equipamiento y mobiliario. _x000a_"/>
    <s v=""/>
    <n v="1"/>
    <n v="1151893"/>
    <n v="1151893"/>
    <s v="22. EDUCACION"/>
    <s v="048. EDUCACION SUPERIOR"/>
    <s v="0109. EDUCACIÓN SUPERIOR UNIVERSITARIA"/>
    <x v="0"/>
    <s v="2412314-MEJORAMIENTO Y AMPLIACION DE LOS SERVICIOS ACADEMICOS Y ADMINISTRATIVOS  DE LA FACULTAD DE MEDICINA HUMANA DE LA UNIVERSIDAD NACIONAL JOSE FAUSTINO SANCHEZ CARRION DEL DISTRITO DE HUACHO - PROVINCIA DE HUAURA - DEPARTAMENTO DE LIMA"/>
    <s v="4000040"/>
    <s v="ACCIONES FINANCIADAS EN EL MARCO DE LA HERRAMIENTA DE INCENTIVOS PARA UNIVERSIDADES PÚBLICAS"/>
    <s v="ACCIONES FINANCIADAS EN EL MARCO DE LA HERRAMIENTA DE INCENTIVOS PARA UNIVERSIDADES PÚBLICAS"/>
    <x v="1"/>
    <s v="2.6.22.22"/>
    <n v="1151893"/>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18"/>
    <n v="12312.22"/>
    <n v="221619.96"/>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42"/>
    <n v="221619.96"/>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4"/>
    <n v="3917.5"/>
    <n v="15670"/>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95"/>
    <n v="15670"/>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3"/>
    <n v="19675.32"/>
    <n v="59025.96"/>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999"/>
    <n v="59025.96"/>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2"/>
    <n v="31050"/>
    <n v="62100"/>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91"/>
    <n v="62100"/>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2"/>
    <n v="3100.02"/>
    <n v="6200.04"/>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94"/>
    <n v="6200.04"/>
  </r>
  <r>
    <s v="UNMSM"/>
    <s v="U.N. MAYOR DE SAN MARCOS"/>
    <x v="13"/>
    <n v="458"/>
    <s v="Proyecto CUI N° 2307554: &quot;MEJORAMIENTO DE LOS SERVICIOS ACADEMICOS Y ADMINISTRATIVOS DE LA FACULTAD DE CIENCIAS BIOLOGICAS EN LA UNIVERSIDAD NACIONAL MAYOR DE SAN MARCOS&quot;."/>
    <s v=" Ampliar, mejorar, modernizar los servicios académicos y administrativos de la Facultad de Ciencias Biológicas, dotándolo de equipamiento necesario para el adecuado desarrollo de las actividades académicas de Pregrado, brindando un optimo soporte administ"/>
    <s v="OP4. FORTALECER LA CALIDAD DE LAS INSTITUCIONES DE LA ESTP, EN EL EJERCICIO DE SU AUTONOMÍA"/>
    <s v="L.4.1. Fomentar la calidad de las instituciones de ESTP, orientada al cumplimiento de los objetivos y metas misionales, acorde al ámbito de acción institucional"/>
    <s v="Responsable: Oficina General de Infraestructura Universitaria, Ing. Guido Merino_x000a_Áreas Usuarias: Facultad de Ciencias Biológicas."/>
    <s v="Áreas: Facultad de Ciencias Biológicas de la UNMSM_x000a__x000a_Beneficiarios: Docentes y Estudiantes de la FCB de la UNMSM"/>
    <n v="524016"/>
    <x v="1"/>
    <x v="498"/>
    <s v=" Fortalecimiento e implementación de los Servicios Administrativos y Académicos, Adquiriendo equipamiento necesario para el desarrollo adecuado de las cátedras del Programa Académico _x000a_"/>
    <s v="UNIDAD"/>
    <n v="4"/>
    <n v="39850.01"/>
    <n v="159400.04"/>
    <s v="22. EDUCACION"/>
    <s v="048. EDUCACION SUPERIOR"/>
    <s v="0109. EDUCACIÓN SUPERIOR UNIVERSITARIA"/>
    <x v="0"/>
    <s v="2307554-MEJORAMIENTO DE LOS SERVICIOS ACADEMICOS Y ADMINISTRATIVOS DE LA FACULTAD DE CIENCIAS BIOLOGICAS EN LA UNIVERSIDAD NACIONAL MAYOR DE SAN MARCOS"/>
    <s v="4000040"/>
    <s v="ACCIONES FINANCIADAS EN EL MARCO DE LA HERRAMIENTA DE INCENTIVOS PARA UNIVERSIDADES PÚBLICAS"/>
    <s v="ACCIONES FINANCIADAS EN EL MARCO DE LA HERRAMIENTA DE INCENTIVOS PARA UNIVERSIDADES PÚBLICAS"/>
    <x v="1"/>
    <s v="2.6.32.21"/>
    <n v="159400.04"/>
  </r>
  <r>
    <s v="UNSCH"/>
    <s v="U.N. SAN CRISTOBAL DE HUAMANGA"/>
    <x v="41"/>
    <n v="459"/>
    <s v="Adquisición de software de sistema integrado informático de gestión educativa."/>
    <s v=" Adquisición de software de sistema integrado informático de gestión educativa, considerando que la UNSCH no cuenta con un repositorio. _x000a_"/>
    <s v="OP4. FORTALECER LA CALIDAD DE LAS INSTITUCIONES DE LA ESTP, EN EL EJERCICIO DE SU AUTONOMÍA"/>
    <s v="L.4.3. Fortalecer los sistemas de información de las instituciones educativas de la ESTP, en el marco de la mejora continua y la rendición de cuentas"/>
    <s v="Ing. Elinar Carrillo Rivero"/>
    <s v="Oficina General de Informática y Sistemas "/>
    <n v="1300000"/>
    <x v="0"/>
    <x v="499"/>
    <s v=" Adquisición de software de sistema integrado informático de gestión educativa, considerando que la UNSCH no cuenta con un repositorio. _x000a_"/>
    <s v="Unidad"/>
    <n v="1"/>
    <n v="1300000"/>
    <n v="13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300000"/>
  </r>
  <r>
    <s v="UNSCH"/>
    <s v="U.N. SAN CRISTOBAL DE HUAMANGA"/>
    <x v="41"/>
    <n v="460"/>
    <s v="Suscripción al servicio de nube"/>
    <s v=" Suscripción al servicio de la nube a fin de almacenar y preservar la información, considerando que la UNSCH no cuenta con un servidor virtual que almacene toda la información generada. _x000a_"/>
    <s v="OP4. FORTALECER LA CALIDAD DE LAS INSTITUCIONES DE LA ESTP, EN EL EJERCICIO DE SU AUTONOMÍA"/>
    <s v="L.4.3. Fortalecer los sistemas de información de las instituciones educativas de la ESTP, en el marco de la mejora continua y la rendición de cuentas"/>
    <s v="Ing. Elinar Carrillo Rivero"/>
    <s v="Oficina General de Informática y Sistemas "/>
    <n v="201298"/>
    <x v="0"/>
    <x v="500"/>
    <s v=" Suscripción al servicio de la nube a fin de almacenar y preservar la información, considerando que la UNSCH no cuenta con un servidor virtual que almacene toda la información generada _x000a_"/>
    <s v="Servicio"/>
    <n v="1"/>
    <n v="201298"/>
    <n v="201298"/>
    <s v="22. EDUCACION"/>
    <s v="048. EDUCACION SUPERIOR"/>
    <s v="0109. EDUCACIÓN SUPERIOR UNIVERSITARIA"/>
    <x v="2"/>
    <s v="3999999. SIN PRODUCTO"/>
    <s v=" 5000669. DESARROLLO DE LA EDUCACION UNIVERSITARIA"/>
    <s v="ACCIONES FINANCIADAS EN EL MARCO DE LA HERRAMIENTA DE INCENTIVOS PARA UNIVERSIDADES PÚBLICAS"/>
    <s v="ACCIONES FINANCIADAS EN EL MARCO DE LA HERRAMIENTA DE INCENTIVOS PARA UNIVERSIDADES PÚBLICAS"/>
    <x v="0"/>
    <s v="2.3.22.399"/>
    <n v="201298"/>
  </r>
  <r>
    <s v="UNSAAC"/>
    <s v="U.N. DE SAN ANTONIO ABAD DEL CUSCO"/>
    <x v="43"/>
    <n v="461"/>
    <s v="ACTUALIZACION DEL SOFTWARE DE OFICINA VERSIÓN PROFESIONAL PARA EL ADECUADO DESARROLLO DE LAS ACTIVIDADES DEL PERSONAL DOCENTE Y ADMINISTRATIVO _x000a_"/>
    <s v=" Contar con un  sistema operativo para brindar so'porte correctivo que facilite una adecuda atención de las actividades académicas y administrativas a la comunidad universitaria. _x000a_"/>
    <s v="OP4. FORTALECER LA CALIDAD DE LAS INSTITUCIONES DE LA ESTP, EN EL EJERCICIO DE SU AUTONOMÍA"/>
    <s v="L.4.2. Mejorar el desarrollo de la gestión académica y de la gestión de la investigación de las instituciones educativas en función de sus objetivos misionales. "/>
    <s v="DIRECCION DE SISTEMAS DE INFORMACIÓN_x000a_"/>
    <s v="COMUNIDAD UNIVERSITARIA_x000a_"/>
    <n v="1300000"/>
    <x v="0"/>
    <x v="501"/>
    <s v=" _x000a__x0009_ _x000a__x0009__x0009_ _x000a__x0009__x0009__x0009_  FORMULACION DE TDR _x000a__x0009__x0009__x0009_ _x000a__x0009__x0009__x0009_ PROCESO DE SELECCION  _x000a__x0009__x0009__x0009_ _x000a__x0009__x0009__x0009_ CONTRATACION DEL SERVICIO _x000a__x0009__x0009__x0009_ _x000a__x0009__x0009__x0009_   _x000a__x0009__x0009_ _x000a__x0009_ _x000a_ _x000a_"/>
    <s v="servicio"/>
    <n v="1"/>
    <n v="1300000"/>
    <n v="13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1300000"/>
  </r>
  <r>
    <s v="UNE"/>
    <s v="U.N. DE EDUCACION ENRIQUE GUZMAN Y VALLE"/>
    <x v="11"/>
    <n v="462"/>
    <s v="Adquisición de Licencias de &quot;Google Suite for education&quot; por un año"/>
    <s v=" Asegurar la continuidad del servicio educativono presencial a los estudiantes y mejorar la gestión académica y de investigación. _x000a_"/>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_x000a__x000a_"/>
    <s v="ESTUDIANTES_x000a_"/>
    <n v="299986"/>
    <x v="0"/>
    <x v="502"/>
    <s v=" Asegurar la continuidad del servicio educativono presencial a los estudiantes y mejorar la gestión académica y de investigación. _x000a_"/>
    <s v="licencia"/>
    <n v="1"/>
    <n v="299986"/>
    <n v="299986"/>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 99 "/>
    <n v="299986"/>
  </r>
  <r>
    <s v="UNE"/>
    <s v="U.N. DE EDUCACION ENRIQUE GUZMAN Y VALLE"/>
    <x v="11"/>
    <n v="463"/>
    <s v="Alquiler de servidores en la nuve &quot;Cloud&quot;"/>
    <s v=" Para la UNE, le resulta muy costosa e inviable renovar los servidores para atender las necesidades académicas y administrativas, las clases virtuales, los recursos de enseñanza. El más viable a  menor costo es la alternativa de los servidores en la nube "/>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_x000a_"/>
    <s v="ESTUDIANTES_x000a_"/>
    <n v="250000"/>
    <x v="0"/>
    <x v="503"/>
    <s v=" Renovar los servidores para atender las necesidades académicas y administrativas, las clases virtuales, los recursos de enseñanza y asegurar la continuidad del servicio educativo no presencial a los estudiantes y mejorar la gestión académica y de investi"/>
    <s v="licencia"/>
    <n v="1"/>
    <n v="250000"/>
    <n v="2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250000"/>
  </r>
  <r>
    <s v="UNE"/>
    <s v="U.N. DE EDUCACION ENRIQUE GUZMAN Y VALLE"/>
    <x v="11"/>
    <n v="464"/>
    <s v="Adquisición de Licencias de Oracle en la nube"/>
    <s v=" La base de datos de la UNE actualmente se almacena en los servidores locales, expuesto a alto riesgo por fenómenos naturales, cortes frecuentes de servicio eléctrico, inestabilidad de servicio por la ubicación geográfica.  Al adquirir esta licencia y los"/>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_x000a_"/>
    <s v="ESTUDIANTES_x000a_"/>
    <n v="350000"/>
    <x v="0"/>
    <x v="504"/>
    <s v=" Garantizar la integridad de la información almacenada en las bases de datos, así como la disponibilidad de la misma y evitar el riesgo de ocurrencia de interrupciones en las transacciones de datos por falta de fluído eléctrico, daño en los servidores, et"/>
    <s v="licencia"/>
    <n v="1"/>
    <n v="350000"/>
    <n v="35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 99 "/>
    <n v="350000"/>
  </r>
  <r>
    <s v="UNE"/>
    <s v="U.N. DE EDUCACION ENRIQUE GUZMAN Y VALLE"/>
    <x v="11"/>
    <n v="465"/>
    <s v="Adquisición de Licencias de Veeam"/>
    <s v=" El respaldo de la información se realiza de manera manual toda vez que se produce cambio de proveedores de servicios con el alto riesgo de perder información. La UNE contará con una herramienta confiable y eficiente para respaldar la información tanto ad"/>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_x000a_"/>
    <s v="ESTUDIANTES_x000a_"/>
    <n v="77220"/>
    <x v="0"/>
    <x v="505"/>
    <s v=" Proporcionar backup, recuperación y replicación para las cargas de trabajo críticas que garantice una protección contra ransomware. Reduzca el coste respaldar la información tanto administrativa como académica y, así, evitar vulnerabilidades.  _x000a_"/>
    <s v="licencia"/>
    <n v="1"/>
    <n v="77220"/>
    <n v="7722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77220"/>
  </r>
  <r>
    <s v="UNE"/>
    <s v="U.N. DE EDUCACION ENRIQUE GUZMAN Y VALLE"/>
    <x v="11"/>
    <n v="466"/>
    <s v="Adquisición de un Sistema de detección temprana de desempeño del estudiante"/>
    <s v=" Para verificar el logro de las competencias intermedias propuesto en nuevo modelo educativo de la UNE, se requiere de un sistema de detección precoz, predicción, evaluación formativa, motivación del estudiante, evitar retrasos y deserción. _x000a_"/>
    <s v="OP4. FORTALECER LA CALIDAD DE LAS INSTITUCIONES DE LA ESTP, EN EL EJERCICIO DE SU AUTONOMÍA"/>
    <s v="L.4.2. Mejorar el desarrollo de la gestión académica y de la gestión de la investigación de las instituciones educativas en función de sus objetivos misionales. "/>
    <s v="VICERRECTORADO ACADÉMICO_x000a_"/>
    <s v="ESTUDIANTES_x000a_"/>
    <n v="64000"/>
    <x v="0"/>
    <x v="506"/>
    <s v=" Mejorar la gestión académica y de investigación a través de un sistema de tección temprana del desempeño de los estudiantes y aplicar planes de mejora. _x000a_"/>
    <s v="licencia"/>
    <n v="1"/>
    <n v="64000"/>
    <n v="64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1"/>
    <s v="2.6.61.32"/>
    <n v="64000"/>
  </r>
  <r>
    <s v="UNCP"/>
    <s v="U.N. DEL CENTRO DEL PERU"/>
    <x v="26"/>
    <n v="467"/>
    <s v="Mantenimiento del laboratorio de  TV universitaria  online para el proceso de enseñanza aprendizaje de los estudiantes de la facultad de Ciencias de la Comunicación"/>
    <s v=" Mantenimiento y acondicionamiento de los ambientes del laboratorio de televisión: Set de TV, control maestro, salas de edición de Audio y vídeo, vestuario entre otras, para la mejora de la calidad y proceso de licenciamiento y acreditación de la facultad"/>
    <s v="OP4. FORTALECER LA CALIDAD DE LAS INSTITUCIONES DE LA ESTP, EN EL EJERCICIO DE SU AUTONOMÍA"/>
    <s v="L.4.1. Fomentar la calidad de las instituciones de ESTP, orientada al cumplimiento de los objetivos y metas misionales, acorde al ámbito de acción institucional"/>
    <s v="facultad de ciencias de la comunicación _x000a_"/>
    <s v="Estudiantes _x000a_"/>
    <n v="200000"/>
    <x v="0"/>
    <x v="507"/>
    <s v=" El proyecto beneficiará a 353 estudiantes de Ciencias de la Comunicación, la misma que constituirá un soporte de enseñanza aprendizaje para los cursos de medios audiovisuales, publicidad u marketing por constituirse en un laboratorio de formación profesi"/>
    <s v="mantenimiento"/>
    <n v="1"/>
    <n v="200000"/>
    <n v="200000"/>
    <s v="22. EDUCACION"/>
    <s v="048. EDUCACION SUPERIOR"/>
    <s v="0109. EDUCACIÓN SUPERIOR UNIVERSITARIA"/>
    <x v="0"/>
    <s v="3000797. INFRAESTRUCTURA Y EQUIPAMIENTO ADECUADOS"/>
    <s v="5006047. MANTENIMIENTO Y OPERACION DE LA INFRAESTRUCTURA Y EQUIPAMIENTO"/>
    <s v="ACCIONES FINANCIADAS EN EL MARCO DE LA HERRAMIENTA DE INCENTIVOS PARA UNIVERSIDADES PÚBLICAS"/>
    <s v="ACCIONES FINANCIADAS EN EL MARCO DE LA HERRAMIENTA DE INCENTIVOS PARA UNIVERSIDADES PÚBLICAS"/>
    <x v="0"/>
    <s v="2.3.24.21"/>
    <n v="200000"/>
  </r>
  <r>
    <s v="UNCP"/>
    <s v="U.N. DEL CENTRO DEL PERU"/>
    <x v="26"/>
    <n v="468"/>
    <s v="2094328: CONSTRUCCION, EQUIPAMIENTO E IMPLEMENTACION DEL PABELLON DE LABORATORIOS DE INVESTIGACION CIENTIFICA Y TECNOLOGICA FACULTADES ARQUITECTURA, INGENIERIA CIVIL, ELECTRICA, MINAS, MECANICA, METALURGIA Y SISTEMAS DE LA UNCP CIUDAD UNIVERSITARIA - HUAN"/>
    <s v=" Construcción, Equipamiento e Implementación del Pabellón de Laboratorios de Investigación Cientifica y Tecnologica Facultades de Arquitectura, Ingenieria Civil, Electrica, Minas Mecanica, Metalurgia y Sistemas en la UNCP La poblacion beneficiaria esta co"/>
    <s v="OP4. FORTALECER LA CALIDAD DE LAS INSTITUCIONES DE LA ESTP, EN EL EJERCICIO DE SU AUTONOMÍA"/>
    <s v="L.4.1. Fomentar la calidad de las instituciones de ESTP, orientada al cumplimiento de los objetivos y metas misionales, acorde al ámbito de acción institucional"/>
    <s v="Jefe de Oficina de Infraestructura, Obras y Equipamiento (Esteban Romero Mallqui)_x000a_"/>
    <s v="Estudiantes de las Facultades de Ingeniería _x000a_"/>
    <n v="1800000"/>
    <x v="1"/>
    <x v="508"/>
    <s v=" Equipamiento e Implementación del Pabellón de Laboratorios de Investigación Cientifica y Tecnologica Facultades de Arquitectura, Ingenieria Civil, Electrica, Minas Mecanica, Metalurgia y Sistemas en la UNCP _x000a_"/>
    <s v="equipos"/>
    <n v="24"/>
    <n v="75000"/>
    <n v="1800000"/>
    <s v="22. EDUCACION"/>
    <s v="048. EDUCACION SUPERIOR"/>
    <s v="0109. EDUCACIÓN SUPERIOR UNIVERSITARIA"/>
    <x v="0"/>
    <s v="2094328-CONSTRUCCION, EQUIPAMIENTO E IMPLEMENTACION DEL PABELLON DE LABORATORIOS DE INVESTIGACION CIENTIFICA Y TECNOLOGICA FACULTADES ARQUITECTURA, INGENIERIA CIVIL, ELECTRICA, MINAS, MECANICA, METALURGIA Y SISTEMAS DE LA UNCP CIUDAD UNIVERSITARIA - HUANC"/>
    <s v="4000040"/>
    <s v="ACCIONES FINANCIADAS EN EL MARCO DE LA HERRAMIENTA DE INCENTIVOS PARA UNIVERSIDADES PÚBLICAS"/>
    <s v="ACCIONES FINANCIADAS EN EL MARCO DE LA HERRAMIENTA DE INCENTIVOS PARA UNIVERSIDADES PÚBLICAS"/>
    <x v="1"/>
    <s v="2.6.32.21"/>
    <n v="1800000"/>
  </r>
  <r>
    <s v="UNP"/>
    <s v="U.N. DE PIURA"/>
    <x v="24"/>
    <n v="470"/>
    <s v="2521181- ADQUISICION DE EQUIPAMIENTO DE AMBIENTES COMPLEMENTARIOS; EN EL(LA) OFICINA DE TECNOLOGIAS DE LA INFORMACION DE LA UNIVERSIDAD NACIONAL DE PIURA EN LA LOCALIDAD CASTILLA, DISTRITO DE CASTILLA, PROVINCIA PIURA, DEPARTAMENTO PIURA"/>
    <s v=" BRINDAR UN SERVICIO ADECUADO DE  RED DE DATOS EN EL CAMPUS UNIVERSITARIO _x000a_"/>
    <s v="OP4. FORTALECER LA CALIDAD DE LAS INSTITUCIONES DE LA ESTP, EN EL EJERCICIO DE SU AUTONOMÍA"/>
    <s v="L.4.1. Fomentar la calidad de las instituciones de ESTP, orientada al cumplimiento de los objetivos y metas misionales, acorde al ámbito de acción institucional"/>
    <s v="OFICINA DE INFRAESTRUCTURA_x000a_"/>
    <s v="OTI_x000a_"/>
    <n v="1000000"/>
    <x v="1"/>
    <x v="509"/>
    <s v=" _x000a__x0009_ _x000a__x0009__x0009_ _x000a__x0009__x0009__x0009_       SERVIDOR PARA LA GESTION Y CONTROL DEL EQUIPAMIENTO DE RED, INCLUYE LINCENCIAS _x000a__x0009__x0009_ _x000a__x0009__x0009_ _x000a__x0009__x0009__x0009_       FIREWALL DE NUEVA GENERACION PARA DATA CENTER, INCLUYE LICENCIAS _x000a__x0009__x0009_ _x000a__x0009__x0009_ _x000a__x0009__x0009__x0009_       EQUIPO DE GESTION DE FIREWALL NGFW, INCLUYE LICENCIAS "/>
    <s v="equipos"/>
    <n v="1"/>
    <n v="1000000"/>
    <n v="1000000"/>
    <s v="22. EDUCACION"/>
    <s v="048. EDUCACION SUPERIOR"/>
    <s v="0109. EDUCACIÓN SUPERIOR UNIVERSITARIA"/>
    <x v="0"/>
    <s v="2521181-ADQUISICION DE EQUIPAMIENTO DE AMBIENTES COMPLEMENTARIOS; EN EL(LA) OFICINA DE TECNOLOGIAS DE LA INFORMACION DE LA UNIVERSIDAD NACIONAL DE PIURA EN LA LOCALIDAD CASTILLA, DISTRITO DE CASTILLA, PROVINCIA PIURA, DEPARTAMENTO PIURA"/>
    <s v="4000040"/>
    <s v="ACCIONES FINANCIADAS EN EL MARCO DE LA HERRAMIENTA DE INCENTIVOS PARA UNIVERSIDADES PÚBLICAS"/>
    <s v="ACCIONES FINANCIADAS EN EL MARCO DE LA HERRAMIENTA DE INCENTIVOS PARA UNIVERSIDADES PÚBLICAS"/>
    <x v="1"/>
    <s v="2.6.32.21"/>
    <n v="1000000"/>
  </r>
  <r>
    <s v="UNP"/>
    <s v="U.N. DE PIURA"/>
    <x v="24"/>
    <n v="471"/>
    <s v="2442975-CREACION AUDITORIO DE LA FACULTAD DE INGENIERIA DE MINAS DE LA UNIVERSIDAD NACIONAL DE PIURA - CASTILLA - PIURA "/>
    <s v=" _x000a__x0009_ _x000a__x0009__x0009_ _x000a__x0009__x0009__x0009_ BRINDAR INSTALACIONES INSTITUCIONALES ADECUADOS PARA EL BUEN DESARROLLO DE ACTIVIDADES ACADEMICAS, CULTURALES, SOCIALES _x000a__x0009__x0009_ _x000a__x0009_ _x000a_ _x000a_"/>
    <s v="OP4. FORTALECER LA CALIDAD DE LAS INSTITUCIONES DE LA ESTP, EN EL EJERCICIO DE SU AUTONOMÍA"/>
    <s v="L.4.1. Fomentar la calidad de las instituciones de ESTP, orientada al cumplimiento de los objetivos y metas misionales, acorde al ámbito de acción institucional"/>
    <s v="OFICINA DE INFRAESTRUCTURA_x000a_"/>
    <s v="FACULTAD DE INGENIERIA CIVIL_x000a_"/>
    <n v="1000000"/>
    <x v="1"/>
    <x v="510"/>
    <s v=" _x000a__x0009_ _x000a__x0009__x0009_ _x000a__x0009__x0009__x0009_ ADELANTO DIRECTO _x000a__x0009__x0009_ _x000a__x0009__x0009_ _x000a__x0009__x0009__x0009_ ADELANTO DE MATERIALES _x000a__x0009__x0009_ _x000a__x0009__x0009_ _x000a__x0009__x0009__x0009_ OBRAS PROVISIONALES _x000a__x0009__x0009_ _x000a__x0009__x0009_ _x000a__x0009__x0009__x0009_ TRABAJOS PRELIMINARES _x000a__x0009__x0009_ _x000a__x0009__x0009_ _x000a__x0009__x0009__x0009_ SEGURIDAD Y SALUD _x000a__x0009__x0009_ _x000a__x0009__x0009_ _x000a__x0009__x0009__x0009_ MOVIMIENTOS DE TIERRAS _x000a__x0009__x0009_ _x000a__x0009__x0009_ _x000a__x0009__x0009__x0009_ OBRAS DE CONCRETO SIMPLE _x000a__x0009__x0009_ _x000a__x0009__x0009_ _x000a__x0009__x0009__x0009_ ZAP"/>
    <s v="obra"/>
    <n v="1"/>
    <n v="1000000"/>
    <n v="1000000"/>
    <s v="22. EDUCACION"/>
    <s v="048. EDUCACION SUPERIOR"/>
    <s v="0109. EDUCACIÓN SUPERIOR UNIVERSITARIA"/>
    <x v="0"/>
    <s v="2442975-CREACION AUDITORIO DE LA FACULTAD DE INGENIERIA DE MINAS DE LA UNIVERSIDAD NACIONAL DE PIURA CASTILLA DEL DISTRITO DE CASTILLA - PROVINCIA DE PIURA - DEPARTAMENTO DE PIURA"/>
    <s v="4000040"/>
    <s v="ACCIONES FINANCIADAS EN EL MARCO DE LA HERRAMIENTA DE INCENTIVOS PARA UNIVERSIDADES PÚBLICAS"/>
    <s v="ACCIONES FINANCIADAS EN EL MARCO DE LA HERRAMIENTA DE INCENTIVOS PARA UNIVERSIDADES PÚBLICAS"/>
    <x v="1"/>
    <s v="2.6.22.22"/>
    <n v="1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INVERSIONES" cacheId="7" applyNumberFormats="0" applyBorderFormats="0" applyFontFormats="0" applyPatternFormats="0" applyAlignmentFormats="0" applyWidthHeightFormats="0" dataCaption="" updatedVersion="5" colGrandTotals="0">
  <location ref="A4:D42" firstHeaderRow="1" firstDataRow="2" firstDataCol="3" rowPageCount="1" colPageCount="1"/>
  <pivotFields count="29">
    <pivotField name="Siglas_Pliego" numFmtId="49" outline="0" multipleItemSelectionAllowed="1" showAll="0"/>
    <pivotField name="Nombre_Pliego" numFmtId="49" outline="0" multipleItemSelectionAllowed="1" showAll="0"/>
    <pivotField name="Pliego" axis="axisRow" numFmtId="49" outline="0" multipleItemSelectionAllowed="1" showAll="0" sortType="ascending" defaultSubtotal="0">
      <items count="45">
        <item x="13"/>
        <item x="43"/>
        <item x="31"/>
        <item x="17"/>
        <item x="3"/>
        <item x="41"/>
        <item x="26"/>
        <item x="15"/>
        <item x="8"/>
        <item x="28"/>
        <item x="24"/>
        <item x="44"/>
        <item x="4"/>
        <item x="1"/>
        <item x="23"/>
        <item x="11"/>
        <item x="14"/>
        <item x="40"/>
        <item x="2"/>
        <item x="19"/>
        <item x="18"/>
        <item x="20"/>
        <item x="25"/>
        <item x="29"/>
        <item x="27"/>
        <item x="42"/>
        <item x="0"/>
        <item x="35"/>
        <item x="22"/>
        <item x="32"/>
        <item x="6"/>
        <item x="37"/>
        <item x="39"/>
        <item x="16"/>
        <item x="5"/>
        <item x="36"/>
        <item x="10"/>
        <item x="21"/>
        <item x="33"/>
        <item x="12"/>
        <item x="38"/>
        <item x="34"/>
        <item x="30"/>
        <item x="9"/>
        <item x="7"/>
      </items>
    </pivotField>
    <pivotField name="CodigoProyecto" numFmtId="167" outline="0" multipleItemSelectionAllowed="1" showAll="0"/>
    <pivotField name="Nombre_Proyecto" numFmtId="49" outline="0" multipleItemSelectionAllowed="1" showAll="0"/>
    <pivotField name="Descripcion_Proyecto" numFmtId="49" outline="0" multipleItemSelectionAllowed="1" showAll="0"/>
    <pivotField name="Objetivo" numFmtId="49" outline="0" multipleItemSelectionAllowed="1" showAll="0"/>
    <pivotField name="Lineamiento" numFmtId="49" outline="0" multipleItemSelectionAllowed="1" showAll="0"/>
    <pivotField name="Responsable_Areas_Usuarias" numFmtId="49" outline="0" multipleItemSelectionAllowed="1" showAll="0"/>
    <pivotField name="Area_Usuarios_Beneficiarios" numFmtId="49" outline="0" multipleItemSelectionAllowed="1" showAll="0"/>
    <pivotField name="Total_Proyecto_Mejora" numFmtId="3" outline="0" multipleItemSelectionAllowed="1" showAll="0"/>
    <pivotField name="Rubro" axis="axisPage" numFmtId="49" outline="0" multipleItemSelectionAllowed="1" showAll="0">
      <items count="3">
        <item h="1" x="0"/>
        <item x="1"/>
        <item t="default"/>
      </items>
    </pivotField>
    <pivotField name="Actividad/Inversion" axis="axisRow" numFmtId="49" outline="0" multipleItemSelectionAllowed="1" showAll="0" sortType="ascending">
      <items count="512">
        <item x="93"/>
        <item x="175"/>
        <item x="448"/>
        <item x="405"/>
        <item x="500"/>
        <item x="60"/>
        <item x="288"/>
        <item x="451"/>
        <item x="508"/>
        <item x="354"/>
        <item x="361"/>
        <item x="496"/>
        <item x="494"/>
        <item x="492"/>
        <item x="307"/>
        <item x="383"/>
        <item x="57"/>
        <item x="487"/>
        <item x="457"/>
        <item x="304"/>
        <item x="493"/>
        <item x="378"/>
        <item x="379"/>
        <item x="305"/>
        <item x="363"/>
        <item x="498"/>
        <item x="306"/>
        <item x="135"/>
        <item x="123"/>
        <item x="120"/>
        <item x="121"/>
        <item x="122"/>
        <item x="59"/>
        <item x="124"/>
        <item x="52"/>
        <item x="471"/>
        <item x="497"/>
        <item x="387"/>
        <item x="100"/>
        <item x="510"/>
        <item x="359"/>
        <item x="509"/>
        <item x="289"/>
        <item x="364"/>
        <item x="284"/>
        <item x="280"/>
        <item x="283"/>
        <item x="279"/>
        <item x="282"/>
        <item x="198"/>
        <item x="297"/>
        <item x="228"/>
        <item x="54"/>
        <item x="445"/>
        <item x="401"/>
        <item x="196"/>
        <item x="460"/>
        <item x="447"/>
        <item x="61"/>
        <item x="472"/>
        <item x="261"/>
        <item x="184"/>
        <item x="81"/>
        <item x="262"/>
        <item x="264"/>
        <item x="263"/>
        <item x="268"/>
        <item x="265"/>
        <item x="260"/>
        <item x="266"/>
        <item x="377"/>
        <item x="375"/>
        <item x="18"/>
        <item x="125"/>
        <item x="19"/>
        <item x="388"/>
        <item x="176"/>
        <item x="382"/>
        <item x="70"/>
        <item x="5"/>
        <item x="4"/>
        <item x="10"/>
        <item x="6"/>
        <item x="8"/>
        <item x="0"/>
        <item x="3"/>
        <item x="2"/>
        <item x="1"/>
        <item x="9"/>
        <item x="7"/>
        <item x="485"/>
        <item x="376"/>
        <item x="286"/>
        <item x="416"/>
        <item x="338"/>
        <item x="72"/>
        <item x="71"/>
        <item x="14"/>
        <item x="13"/>
        <item x="499"/>
        <item x="320"/>
        <item x="11"/>
        <item x="138"/>
        <item x="12"/>
        <item x="213"/>
        <item x="128"/>
        <item x="186"/>
        <item x="501"/>
        <item x="185"/>
        <item x="337"/>
        <item x="194"/>
        <item x="432"/>
        <item x="453"/>
        <item x="408"/>
        <item x="295"/>
        <item x="339"/>
        <item x="411"/>
        <item x="203"/>
        <item x="440"/>
        <item x="434"/>
        <item x="435"/>
        <item x="106"/>
        <item x="384"/>
        <item x="145"/>
        <item x="348"/>
        <item x="325"/>
        <item x="349"/>
        <item x="328"/>
        <item x="326"/>
        <item x="210"/>
        <item x="459"/>
        <item x="110"/>
        <item x="209"/>
        <item x="16"/>
        <item x="17"/>
        <item x="148"/>
        <item x="147"/>
        <item x="146"/>
        <item x="149"/>
        <item x="150"/>
        <item x="114"/>
        <item x="191"/>
        <item x="188"/>
        <item x="187"/>
        <item x="327"/>
        <item x="234"/>
        <item x="189"/>
        <item x="190"/>
        <item x="236"/>
        <item x="484"/>
        <item x="442"/>
        <item x="431"/>
        <item x="131"/>
        <item x="294"/>
        <item x="374"/>
        <item x="373"/>
        <item x="372"/>
        <item x="115"/>
        <item x="335"/>
        <item x="333"/>
        <item x="332"/>
        <item x="334"/>
        <item x="336"/>
        <item x="341"/>
        <item x="119"/>
        <item x="15"/>
        <item x="206"/>
        <item x="439"/>
        <item x="75"/>
        <item x="118"/>
        <item x="177"/>
        <item x="181"/>
        <item x="214"/>
        <item x="436"/>
        <item x="426"/>
        <item x="437"/>
        <item x="167"/>
        <item x="205"/>
        <item x="182"/>
        <item x="217"/>
        <item x="216"/>
        <item x="162"/>
        <item x="211"/>
        <item x="208"/>
        <item x="207"/>
        <item x="113"/>
        <item x="178"/>
        <item x="330"/>
        <item x="329"/>
        <item x="331"/>
        <item x="410"/>
        <item x="419"/>
        <item x="370"/>
        <item x="343"/>
        <item x="412"/>
        <item x="385"/>
        <item x="358"/>
        <item x="344"/>
        <item x="486"/>
        <item x="418"/>
        <item x="140"/>
        <item x="390"/>
        <item x="398"/>
        <item x="392"/>
        <item x="90"/>
        <item x="369"/>
        <item x="154"/>
        <item x="201"/>
        <item x="414"/>
        <item x="202"/>
        <item x="200"/>
        <item x="86"/>
        <item x="88"/>
        <item x="91"/>
        <item x="92"/>
        <item x="87"/>
        <item x="89"/>
        <item x="259"/>
        <item x="386"/>
        <item x="101"/>
        <item x="169"/>
        <item x="342"/>
        <item x="287"/>
        <item x="371"/>
        <item x="130"/>
        <item x="129"/>
        <item x="429"/>
        <item x="98"/>
        <item x="446"/>
        <item x="293"/>
        <item x="99"/>
        <item x="97"/>
        <item x="163"/>
        <item x="258"/>
        <item x="172"/>
        <item x="433"/>
        <item x="197"/>
        <item x="62"/>
        <item x="308"/>
        <item x="199"/>
        <item x="399"/>
        <item x="413"/>
        <item x="102"/>
        <item x="170"/>
        <item x="68"/>
        <item x="441"/>
        <item x="290"/>
        <item x="134"/>
        <item x="351"/>
        <item x="133"/>
        <item x="95"/>
        <item x="183"/>
        <item x="112"/>
        <item x="111"/>
        <item x="380"/>
        <item x="345"/>
        <item x="296"/>
        <item x="473"/>
        <item x="389"/>
        <item x="393"/>
        <item x="406"/>
        <item x="271"/>
        <item x="256"/>
        <item x="136"/>
        <item x="352"/>
        <item x="443"/>
        <item x="394"/>
        <item x="395"/>
        <item x="55"/>
        <item x="229"/>
        <item x="444"/>
        <item x="438"/>
        <item x="230"/>
        <item x="107"/>
        <item x="108"/>
        <item x="105"/>
        <item x="421"/>
        <item x="74"/>
        <item x="402"/>
        <item x="400"/>
        <item x="502"/>
        <item x="504"/>
        <item x="505"/>
        <item x="397"/>
        <item x="278"/>
        <item x="242"/>
        <item x="243"/>
        <item x="422"/>
        <item x="66"/>
        <item x="64"/>
        <item x="417"/>
        <item x="285"/>
        <item x="477"/>
        <item x="479"/>
        <item x="478"/>
        <item x="274"/>
        <item x="347"/>
        <item x="346"/>
        <item x="244"/>
        <item x="220"/>
        <item x="58"/>
        <item x="245"/>
        <item x="247"/>
        <item x="248"/>
        <item x="257"/>
        <item x="272"/>
        <item x="277"/>
        <item x="281"/>
        <item x="254"/>
        <item x="255"/>
        <item x="273"/>
        <item x="276"/>
        <item x="219"/>
        <item x="507"/>
        <item x="275"/>
        <item x="218"/>
        <item x="303"/>
        <item x="65"/>
        <item x="458"/>
        <item x="67"/>
        <item x="246"/>
        <item x="353"/>
        <item x="362"/>
        <item x="365"/>
        <item x="241"/>
        <item x="250"/>
        <item x="94"/>
        <item x="298"/>
        <item x="415"/>
        <item x="299"/>
        <item x="63"/>
        <item x="73"/>
        <item x="20"/>
        <item x="29"/>
        <item x="30"/>
        <item x="31"/>
        <item x="32"/>
        <item x="33"/>
        <item x="34"/>
        <item x="35"/>
        <item x="36"/>
        <item x="37"/>
        <item x="38"/>
        <item x="21"/>
        <item x="39"/>
        <item x="40"/>
        <item x="41"/>
        <item x="42"/>
        <item x="43"/>
        <item x="44"/>
        <item x="45"/>
        <item x="46"/>
        <item x="47"/>
        <item x="48"/>
        <item x="22"/>
        <item x="49"/>
        <item x="50"/>
        <item x="51"/>
        <item x="23"/>
        <item x="24"/>
        <item x="25"/>
        <item x="26"/>
        <item x="27"/>
        <item x="28"/>
        <item x="143"/>
        <item x="269"/>
        <item x="96"/>
        <item x="381"/>
        <item x="425"/>
        <item x="428"/>
        <item x="454"/>
        <item x="427"/>
        <item x="235"/>
        <item x="430"/>
        <item x="452"/>
        <item x="368"/>
        <item x="231"/>
        <item x="221"/>
        <item x="233"/>
        <item x="222"/>
        <item x="224"/>
        <item x="232"/>
        <item x="227"/>
        <item x="223"/>
        <item x="103"/>
        <item x="270"/>
        <item x="355"/>
        <item x="356"/>
        <item x="357"/>
        <item x="301"/>
        <item x="300"/>
        <item x="420"/>
        <item x="69"/>
        <item x="292"/>
        <item x="291"/>
        <item x="158"/>
        <item x="480"/>
        <item x="53"/>
        <item x="82"/>
        <item x="180"/>
        <item x="474"/>
        <item x="132"/>
        <item x="179"/>
        <item x="76"/>
        <item x="482"/>
        <item x="481"/>
        <item x="483"/>
        <item x="153"/>
        <item x="157"/>
        <item x="152"/>
        <item x="323"/>
        <item x="321"/>
        <item x="324"/>
        <item x="322"/>
        <item x="155"/>
        <item x="156"/>
        <item x="116"/>
        <item x="313"/>
        <item x="312"/>
        <item x="314"/>
        <item x="315"/>
        <item x="252"/>
        <item x="403"/>
        <item x="160"/>
        <item x="166"/>
        <item x="171"/>
        <item x="164"/>
        <item x="173"/>
        <item x="168"/>
        <item x="449"/>
        <item x="490"/>
        <item x="117"/>
        <item x="139"/>
        <item x="56"/>
        <item x="141"/>
        <item x="142"/>
        <item x="309"/>
        <item x="253"/>
        <item x="126"/>
        <item x="424"/>
        <item x="488"/>
        <item x="144"/>
        <item x="192"/>
        <item x="77"/>
        <item x="251"/>
        <item x="302"/>
        <item x="456"/>
        <item x="195"/>
        <item x="469"/>
        <item x="476"/>
        <item x="467"/>
        <item x="360"/>
        <item x="463"/>
        <item x="464"/>
        <item x="455"/>
        <item x="466"/>
        <item x="462"/>
        <item x="470"/>
        <item x="465"/>
        <item x="240"/>
        <item x="404"/>
        <item x="468"/>
        <item x="461"/>
        <item x="238"/>
        <item x="239"/>
        <item x="249"/>
        <item x="151"/>
        <item x="109"/>
        <item x="127"/>
        <item x="159"/>
        <item x="237"/>
        <item x="396"/>
        <item x="161"/>
        <item x="174"/>
        <item x="475"/>
        <item x="310"/>
        <item x="311"/>
        <item x="83"/>
        <item x="489"/>
        <item x="450"/>
        <item x="318"/>
        <item x="317"/>
        <item x="316"/>
        <item x="319"/>
        <item x="137"/>
        <item x="495"/>
        <item x="193"/>
        <item x="503"/>
        <item x="226"/>
        <item x="78"/>
        <item x="506"/>
        <item x="225"/>
        <item x="79"/>
        <item x="80"/>
        <item x="491"/>
        <item x="409"/>
        <item x="407"/>
        <item x="212"/>
        <item x="423"/>
        <item x="215"/>
        <item x="391"/>
        <item x="165"/>
        <item x="104"/>
        <item x="366"/>
        <item x="367"/>
        <item x="267"/>
        <item x="204"/>
        <item x="85"/>
        <item x="84"/>
        <item x="340"/>
        <item x="350"/>
        <item t="default"/>
      </items>
    </pivotField>
    <pivotField name="Detalle_Actividad/Inversion" numFmtId="49" outline="0" multipleItemSelectionAllowed="1" showAll="0"/>
    <pivotField name="U.M" numFmtId="49" outline="0" multipleItemSelectionAllowed="1" showAll="0"/>
    <pivotField name="Cantidad" numFmtId="168" outline="0" multipleItemSelectionAllowed="1" showAll="0"/>
    <pivotField name="PrecioUnitario" numFmtId="3" outline="0" multipleItemSelectionAllowed="1" showAll="0"/>
    <pivotField name="Total_Actividad/Inversion" numFmtId="3" outline="0" multipleItemSelectionAllowed="1" showAll="0"/>
    <pivotField name="Funcion" numFmtId="49" outline="0" multipleItemSelectionAllowed="1" showAll="0"/>
    <pivotField name="División_Funcional" numFmtId="49" outline="0" multipleItemSelectionAllowed="1" showAll="0"/>
    <pivotField name="Grupo_Funcional" numFmtId="49" outline="0" multipleItemSelectionAllowed="1" showAll="0"/>
    <pivotField name="Categoria_Presupuestal" axis="axisRow" numFmtId="49" outline="0" multipleItemSelectionAllowed="1" showAll="0" sortType="ascending">
      <items count="4">
        <item x="0"/>
        <item x="1"/>
        <item x="2"/>
        <item t="default"/>
      </items>
    </pivotField>
    <pivotField name="Producto/Inversion" numFmtId="49" outline="0" multipleItemSelectionAllowed="1" showAll="0"/>
    <pivotField name="Actividad_Accion_Obra" numFmtId="49" outline="0" multipleItemSelectionAllowed="1" showAll="0"/>
    <pivotField name="Meta" numFmtId="49" outline="0" multipleItemSelectionAllowed="1" showAll="0"/>
    <pivotField name="Finalidad" numFmtId="49" outline="0" multipleItemSelectionAllowed="1" showAll="0"/>
    <pivotField name="Genérica" axis="axisCol" outline="0" multipleItemSelectionAllowed="1" showAll="0" sortType="ascending">
      <items count="4">
        <item x="0"/>
        <item x="2"/>
        <item x="1"/>
        <item t="default"/>
      </items>
    </pivotField>
    <pivotField name="Especifica" numFmtId="49" outline="0" multipleItemSelectionAllowed="1" showAll="0"/>
    <pivotField name="TotalEfp" dataField="1" numFmtId="3" outline="0" multipleItemSelectionAllowed="1" showAll="0"/>
  </pivotFields>
  <rowFields count="3">
    <field x="21"/>
    <field x="2"/>
    <field x="12"/>
  </rowFields>
  <rowItems count="37">
    <i>
      <x/>
      <x/>
      <x v="11"/>
    </i>
    <i r="2">
      <x v="12"/>
    </i>
    <i r="2">
      <x v="25"/>
    </i>
    <i r="1">
      <x v="1"/>
      <x v="7"/>
    </i>
    <i r="1">
      <x v="2"/>
      <x v="9"/>
    </i>
    <i r="2">
      <x v="10"/>
    </i>
    <i r="2">
      <x v="17"/>
    </i>
    <i r="2">
      <x v="40"/>
    </i>
    <i r="1">
      <x v="3"/>
      <x v="28"/>
    </i>
    <i r="2">
      <x v="29"/>
    </i>
    <i r="2">
      <x v="30"/>
    </i>
    <i r="2">
      <x v="31"/>
    </i>
    <i r="2">
      <x v="33"/>
    </i>
    <i r="1">
      <x v="4"/>
      <x v="13"/>
    </i>
    <i r="2">
      <x v="20"/>
    </i>
    <i r="1">
      <x v="6"/>
      <x v="8"/>
    </i>
    <i r="1">
      <x v="9"/>
      <x v="14"/>
    </i>
    <i r="2">
      <x v="19"/>
    </i>
    <i r="2">
      <x v="23"/>
    </i>
    <i r="2">
      <x v="26"/>
    </i>
    <i r="1">
      <x v="10"/>
      <x v="39"/>
    </i>
    <i r="2">
      <x v="41"/>
    </i>
    <i r="1">
      <x v="11"/>
      <x v="35"/>
    </i>
    <i r="1">
      <x v="12"/>
      <x v="34"/>
    </i>
    <i r="1">
      <x v="13"/>
      <x v="38"/>
    </i>
    <i r="1">
      <x v="14"/>
      <x v="37"/>
    </i>
    <i r="1">
      <x v="17"/>
      <x v="36"/>
    </i>
    <i r="1">
      <x v="20"/>
      <x v="27"/>
    </i>
    <i r="1">
      <x v="25"/>
      <x v="18"/>
    </i>
    <i r="1">
      <x v="27"/>
      <x v="21"/>
    </i>
    <i r="2">
      <x v="22"/>
    </i>
    <i r="1">
      <x v="30"/>
      <x v="16"/>
    </i>
    <i r="1">
      <x v="31"/>
      <x v="15"/>
    </i>
    <i r="1">
      <x v="38"/>
      <x v="24"/>
    </i>
    <i r="1">
      <x v="44"/>
      <x v="32"/>
    </i>
    <i t="default">
      <x/>
    </i>
    <i t="grand">
      <x/>
    </i>
  </rowItems>
  <colFields count="1">
    <field x="26"/>
  </colFields>
  <colItems count="1">
    <i>
      <x v="2"/>
    </i>
  </colItems>
  <pageFields count="1">
    <pageField fld="11" hier="0"/>
  </pageFields>
  <dataFields count="1">
    <dataField name="SUM of TotalEfp" fld="28"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0"/>
  <sheetViews>
    <sheetView workbookViewId="0"/>
  </sheetViews>
  <sheetFormatPr baseColWidth="10" defaultColWidth="14.42578125" defaultRowHeight="15" customHeight="1" x14ac:dyDescent="0.2"/>
  <cols>
    <col min="1" max="1" width="2.42578125" customWidth="1"/>
    <col min="2" max="2" width="4" customWidth="1"/>
    <col min="3" max="3" width="7.7109375" customWidth="1"/>
    <col min="4" max="4" width="28.28515625" customWidth="1"/>
    <col min="5" max="5" width="10.7109375" customWidth="1"/>
    <col min="6" max="6" width="3.85546875" customWidth="1"/>
    <col min="7" max="8" width="12.85546875" customWidth="1"/>
    <col min="9" max="9" width="10.7109375" customWidth="1"/>
    <col min="10" max="10" width="5.140625" customWidth="1"/>
    <col min="11" max="11" width="11.42578125" customWidth="1"/>
    <col min="12" max="12" width="4.140625" customWidth="1"/>
    <col min="13" max="14" width="10.7109375" customWidth="1"/>
    <col min="15" max="15" width="15" customWidth="1"/>
    <col min="16" max="26" width="10.7109375" customWidth="1"/>
  </cols>
  <sheetData>
    <row r="1" spans="1:26" ht="12.75" customHeight="1" x14ac:dyDescent="0.2">
      <c r="K1" s="1"/>
    </row>
    <row r="2" spans="1:26" ht="12.75" customHeight="1" x14ac:dyDescent="0.2">
      <c r="A2" s="2"/>
      <c r="B2" s="71" t="s">
        <v>1</v>
      </c>
      <c r="C2" s="72"/>
      <c r="D2" s="72"/>
      <c r="E2" s="73"/>
      <c r="F2" s="2"/>
      <c r="G2" s="71" t="s">
        <v>2</v>
      </c>
      <c r="H2" s="72"/>
      <c r="I2" s="73"/>
      <c r="J2" s="2"/>
      <c r="K2" s="3"/>
      <c r="L2" s="2"/>
      <c r="M2" s="2"/>
      <c r="N2" s="2"/>
      <c r="O2" s="2"/>
      <c r="P2" s="2"/>
      <c r="Q2" s="2"/>
      <c r="R2" s="2"/>
      <c r="S2" s="2"/>
      <c r="T2" s="2"/>
      <c r="U2" s="2"/>
      <c r="V2" s="2"/>
      <c r="W2" s="2"/>
      <c r="X2" s="2"/>
      <c r="Y2" s="2"/>
      <c r="Z2" s="2"/>
    </row>
    <row r="3" spans="1:26" ht="12.75" customHeight="1" x14ac:dyDescent="0.2">
      <c r="B3" s="4" t="s">
        <v>3</v>
      </c>
      <c r="C3" s="4" t="s">
        <v>4</v>
      </c>
      <c r="D3" s="5" t="s">
        <v>5</v>
      </c>
      <c r="E3" s="4" t="s">
        <v>6</v>
      </c>
      <c r="G3" s="4" t="s">
        <v>7</v>
      </c>
      <c r="H3" s="4" t="s">
        <v>8</v>
      </c>
      <c r="I3" s="4" t="s">
        <v>9</v>
      </c>
      <c r="K3" s="6" t="s">
        <v>0</v>
      </c>
      <c r="M3" s="7" t="s">
        <v>10</v>
      </c>
      <c r="N3" s="7">
        <v>2.6</v>
      </c>
      <c r="O3" s="8" t="s">
        <v>11</v>
      </c>
      <c r="P3" s="7" t="s">
        <v>12</v>
      </c>
      <c r="Q3" s="7">
        <v>2.6</v>
      </c>
    </row>
    <row r="4" spans="1:26" ht="12.75" customHeight="1" x14ac:dyDescent="0.2">
      <c r="A4" s="9"/>
      <c r="B4" s="10">
        <v>1</v>
      </c>
      <c r="C4" s="11" t="s">
        <v>13</v>
      </c>
      <c r="D4" s="12" t="s">
        <v>14</v>
      </c>
      <c r="E4" s="13">
        <v>7687535</v>
      </c>
      <c r="F4" s="9"/>
      <c r="G4" s="14">
        <f>+IFERROR(VLOOKUP(C4,'Anexo 1 Actividades'!$A$9:$AJ$41,41,0),0)</f>
        <v>0</v>
      </c>
      <c r="H4" s="14" t="e">
        <f>+SUMIF(#REF!,'MMA VS ANEXO PDS'!C4,#REF!)</f>
        <v>#REF!</v>
      </c>
      <c r="I4" s="14" t="e">
        <f t="shared" ref="I4:I48" si="0">G4+H4</f>
        <v>#REF!</v>
      </c>
      <c r="J4" s="9"/>
      <c r="K4" s="15" t="e">
        <f t="shared" ref="K4:K48" si="1">E4-I4</f>
        <v>#REF!</v>
      </c>
      <c r="L4" s="9"/>
      <c r="M4" s="14">
        <f>+IFERROR(VLOOKUP(C4,'Anexo 1 Actividades'!$A$9:$AJ$41,42,0),0)</f>
        <v>0</v>
      </c>
      <c r="N4" s="14">
        <f>+IFERROR(VLOOKUP(C4,'Anexo 1 Actividades'!$A$9:$AJ$41,43,0),0)</f>
        <v>0</v>
      </c>
      <c r="O4" s="14" t="e">
        <f t="shared" ref="O4:O48" si="2">+H4</f>
        <v>#REF!</v>
      </c>
      <c r="P4" s="16" t="e">
        <f t="shared" ref="P4:P48" si="3">+M4/I4</f>
        <v>#REF!</v>
      </c>
      <c r="Q4" s="16" t="e">
        <f t="shared" ref="Q4:Q48" si="4">+(N4+O4)/I4</f>
        <v>#REF!</v>
      </c>
      <c r="R4" s="1" t="e">
        <f t="shared" ref="R4:R48" si="5">+M4+N4+O4-I4</f>
        <v>#REF!</v>
      </c>
      <c r="S4" s="9"/>
      <c r="T4" s="9"/>
      <c r="U4" s="9"/>
      <c r="V4" s="9"/>
      <c r="W4" s="9"/>
      <c r="X4" s="9"/>
      <c r="Y4" s="9"/>
      <c r="Z4" s="9"/>
    </row>
    <row r="5" spans="1:26" ht="12.75" customHeight="1" x14ac:dyDescent="0.2">
      <c r="A5" s="9"/>
      <c r="B5" s="10">
        <v>2</v>
      </c>
      <c r="C5" s="11" t="s">
        <v>15</v>
      </c>
      <c r="D5" s="12" t="s">
        <v>16</v>
      </c>
      <c r="E5" s="13">
        <v>4025380</v>
      </c>
      <c r="F5" s="9"/>
      <c r="G5" s="14">
        <f>+IFERROR(VLOOKUP(C5,'Anexo 1 Actividades'!$A$9:$AJ$41,41,0),0)</f>
        <v>0</v>
      </c>
      <c r="H5" s="14" t="e">
        <f>+SUMIF(#REF!,'MMA VS ANEXO PDS'!C5,#REF!)</f>
        <v>#REF!</v>
      </c>
      <c r="I5" s="14" t="e">
        <f t="shared" si="0"/>
        <v>#REF!</v>
      </c>
      <c r="J5" s="9"/>
      <c r="K5" s="15" t="e">
        <f t="shared" si="1"/>
        <v>#REF!</v>
      </c>
      <c r="L5" s="9"/>
      <c r="M5" s="14">
        <f>+IFERROR(VLOOKUP(C5,'Anexo 1 Actividades'!$A$9:$AJ$41,42,0),0)</f>
        <v>0</v>
      </c>
      <c r="N5" s="14">
        <f>+IFERROR(VLOOKUP(C5,'Anexo 1 Actividades'!$A$9:$AJ$41,43,0),0)</f>
        <v>0</v>
      </c>
      <c r="O5" s="14" t="e">
        <f t="shared" si="2"/>
        <v>#REF!</v>
      </c>
      <c r="P5" s="16" t="e">
        <f t="shared" si="3"/>
        <v>#REF!</v>
      </c>
      <c r="Q5" s="16" t="e">
        <f t="shared" si="4"/>
        <v>#REF!</v>
      </c>
      <c r="R5" s="1" t="e">
        <f t="shared" si="5"/>
        <v>#REF!</v>
      </c>
      <c r="S5" s="9"/>
      <c r="T5" s="9"/>
      <c r="U5" s="9"/>
      <c r="V5" s="9"/>
      <c r="W5" s="9"/>
      <c r="X5" s="9"/>
      <c r="Y5" s="9"/>
      <c r="Z5" s="9"/>
    </row>
    <row r="6" spans="1:26" ht="12.75" customHeight="1" x14ac:dyDescent="0.2">
      <c r="A6" s="9"/>
      <c r="B6" s="10">
        <v>3</v>
      </c>
      <c r="C6" s="11" t="s">
        <v>17</v>
      </c>
      <c r="D6" s="12" t="s">
        <v>18</v>
      </c>
      <c r="E6" s="13">
        <v>8145426</v>
      </c>
      <c r="F6" s="9"/>
      <c r="G6" s="14">
        <f>+IFERROR(VLOOKUP(C6,'Anexo 1 Actividades'!$A$9:$AJ$41,41,0),0)</f>
        <v>0</v>
      </c>
      <c r="H6" s="14" t="e">
        <f>+SUMIF(#REF!,'MMA VS ANEXO PDS'!C6,#REF!)</f>
        <v>#REF!</v>
      </c>
      <c r="I6" s="14" t="e">
        <f t="shared" si="0"/>
        <v>#REF!</v>
      </c>
      <c r="J6" s="9"/>
      <c r="K6" s="15" t="e">
        <f t="shared" si="1"/>
        <v>#REF!</v>
      </c>
      <c r="L6" s="9"/>
      <c r="M6" s="14">
        <f>+IFERROR(VLOOKUP(C6,'Anexo 1 Actividades'!$A$9:$AJ$41,42,0),0)</f>
        <v>0</v>
      </c>
      <c r="N6" s="14">
        <f>+IFERROR(VLOOKUP(C6,'Anexo 1 Actividades'!$A$9:$AJ$41,43,0),0)</f>
        <v>0</v>
      </c>
      <c r="O6" s="14" t="e">
        <f t="shared" si="2"/>
        <v>#REF!</v>
      </c>
      <c r="P6" s="16" t="e">
        <f t="shared" si="3"/>
        <v>#REF!</v>
      </c>
      <c r="Q6" s="16" t="e">
        <f t="shared" si="4"/>
        <v>#REF!</v>
      </c>
      <c r="R6" s="1" t="e">
        <f t="shared" si="5"/>
        <v>#REF!</v>
      </c>
      <c r="S6" s="9"/>
      <c r="T6" s="9"/>
      <c r="U6" s="9"/>
      <c r="V6" s="9"/>
      <c r="W6" s="9"/>
      <c r="X6" s="9"/>
      <c r="Y6" s="9"/>
      <c r="Z6" s="9"/>
    </row>
    <row r="7" spans="1:26" ht="12.75" customHeight="1" x14ac:dyDescent="0.2">
      <c r="A7" s="9"/>
      <c r="B7" s="10">
        <v>4</v>
      </c>
      <c r="C7" s="11" t="s">
        <v>19</v>
      </c>
      <c r="D7" s="12" t="s">
        <v>20</v>
      </c>
      <c r="E7" s="13">
        <v>4768723</v>
      </c>
      <c r="F7" s="9"/>
      <c r="G7" s="14">
        <f>+IFERROR(VLOOKUP(C7,'Anexo 1 Actividades'!$A$9:$AJ$41,41,0),0)</f>
        <v>0</v>
      </c>
      <c r="H7" s="14" t="e">
        <f>+SUMIF(#REF!,'MMA VS ANEXO PDS'!C7,#REF!)</f>
        <v>#REF!</v>
      </c>
      <c r="I7" s="14" t="e">
        <f t="shared" si="0"/>
        <v>#REF!</v>
      </c>
      <c r="J7" s="9"/>
      <c r="K7" s="15" t="e">
        <f t="shared" si="1"/>
        <v>#REF!</v>
      </c>
      <c r="L7" s="9"/>
      <c r="M7" s="14">
        <f>+IFERROR(VLOOKUP(C7,'Anexo 1 Actividades'!$A$9:$AJ$41,42,0),0)</f>
        <v>0</v>
      </c>
      <c r="N7" s="14">
        <f>+IFERROR(VLOOKUP(C7,'Anexo 1 Actividades'!$A$9:$AJ$41,43,0),0)</f>
        <v>0</v>
      </c>
      <c r="O7" s="14" t="e">
        <f t="shared" si="2"/>
        <v>#REF!</v>
      </c>
      <c r="P7" s="16" t="e">
        <f t="shared" si="3"/>
        <v>#REF!</v>
      </c>
      <c r="Q7" s="16" t="e">
        <f t="shared" si="4"/>
        <v>#REF!</v>
      </c>
      <c r="R7" s="1" t="e">
        <f t="shared" si="5"/>
        <v>#REF!</v>
      </c>
      <c r="S7" s="9"/>
      <c r="T7" s="9"/>
      <c r="U7" s="9"/>
      <c r="V7" s="9"/>
      <c r="W7" s="9"/>
      <c r="X7" s="9"/>
      <c r="Y7" s="9"/>
      <c r="Z7" s="9"/>
    </row>
    <row r="8" spans="1:26" ht="12.75" customHeight="1" x14ac:dyDescent="0.2">
      <c r="A8" s="9"/>
      <c r="B8" s="10">
        <v>5</v>
      </c>
      <c r="C8" s="11" t="s">
        <v>21</v>
      </c>
      <c r="D8" s="12" t="s">
        <v>22</v>
      </c>
      <c r="E8" s="13">
        <v>3375545</v>
      </c>
      <c r="F8" s="9"/>
      <c r="G8" s="14">
        <f>+IFERROR(VLOOKUP(C8,'Anexo 1 Actividades'!$A$9:$AJ$41,41,0),0)</f>
        <v>0</v>
      </c>
      <c r="H8" s="14" t="e">
        <f>+SUMIF(#REF!,'MMA VS ANEXO PDS'!C8,#REF!)</f>
        <v>#REF!</v>
      </c>
      <c r="I8" s="14" t="e">
        <f t="shared" si="0"/>
        <v>#REF!</v>
      </c>
      <c r="J8" s="9"/>
      <c r="K8" s="17" t="e">
        <f t="shared" si="1"/>
        <v>#REF!</v>
      </c>
      <c r="L8" s="9"/>
      <c r="M8" s="14">
        <f>+IFERROR(VLOOKUP(C8,'Anexo 1 Actividades'!$A$9:$AJ$41,42,0),0)</f>
        <v>0</v>
      </c>
      <c r="N8" s="14">
        <f>+IFERROR(VLOOKUP(C8,'Anexo 1 Actividades'!$A$9:$AJ$41,43,0),0)</f>
        <v>0</v>
      </c>
      <c r="O8" s="14" t="e">
        <f t="shared" si="2"/>
        <v>#REF!</v>
      </c>
      <c r="P8" s="16" t="e">
        <f t="shared" si="3"/>
        <v>#REF!</v>
      </c>
      <c r="Q8" s="16" t="e">
        <f t="shared" si="4"/>
        <v>#REF!</v>
      </c>
      <c r="R8" s="1" t="e">
        <f t="shared" si="5"/>
        <v>#REF!</v>
      </c>
      <c r="S8" s="9"/>
      <c r="T8" s="9"/>
      <c r="U8" s="9"/>
      <c r="V8" s="9"/>
      <c r="W8" s="9"/>
      <c r="X8" s="9"/>
      <c r="Y8" s="9"/>
      <c r="Z8" s="9"/>
    </row>
    <row r="9" spans="1:26" ht="12.75" customHeight="1" x14ac:dyDescent="0.2">
      <c r="A9" s="9"/>
      <c r="B9" s="10">
        <v>6</v>
      </c>
      <c r="C9" s="11" t="s">
        <v>23</v>
      </c>
      <c r="D9" s="12" t="s">
        <v>24</v>
      </c>
      <c r="E9" s="13">
        <v>2284298</v>
      </c>
      <c r="F9" s="9"/>
      <c r="G9" s="14">
        <f>+IFERROR(VLOOKUP(C9,'Anexo 1 Actividades'!$A$9:$AJ$41,41,0),0)</f>
        <v>0</v>
      </c>
      <c r="H9" s="14" t="e">
        <f>+SUMIF(#REF!,'MMA VS ANEXO PDS'!C9,#REF!)</f>
        <v>#REF!</v>
      </c>
      <c r="I9" s="14" t="e">
        <f t="shared" si="0"/>
        <v>#REF!</v>
      </c>
      <c r="J9" s="9"/>
      <c r="K9" s="15" t="e">
        <f t="shared" si="1"/>
        <v>#REF!</v>
      </c>
      <c r="L9" s="9"/>
      <c r="M9" s="14">
        <f>+IFERROR(VLOOKUP(C9,'Anexo 1 Actividades'!$A$9:$AJ$41,42,0),0)</f>
        <v>0</v>
      </c>
      <c r="N9" s="14">
        <f>+IFERROR(VLOOKUP(C9,'Anexo 1 Actividades'!$A$9:$AJ$41,43,0),0)</f>
        <v>0</v>
      </c>
      <c r="O9" s="14" t="e">
        <f t="shared" si="2"/>
        <v>#REF!</v>
      </c>
      <c r="P9" s="16" t="e">
        <f t="shared" si="3"/>
        <v>#REF!</v>
      </c>
      <c r="Q9" s="16" t="e">
        <f t="shared" si="4"/>
        <v>#REF!</v>
      </c>
      <c r="R9" s="1" t="e">
        <f t="shared" si="5"/>
        <v>#REF!</v>
      </c>
      <c r="S9" s="9"/>
      <c r="T9" s="9"/>
      <c r="U9" s="9"/>
      <c r="V9" s="9"/>
      <c r="W9" s="9"/>
      <c r="X9" s="9"/>
      <c r="Y9" s="9"/>
      <c r="Z9" s="9"/>
    </row>
    <row r="10" spans="1:26" ht="12.75" customHeight="1" x14ac:dyDescent="0.2">
      <c r="A10" s="9"/>
      <c r="B10" s="10">
        <v>7</v>
      </c>
      <c r="C10" s="11" t="s">
        <v>25</v>
      </c>
      <c r="D10" s="12" t="s">
        <v>26</v>
      </c>
      <c r="E10" s="13">
        <v>5767904</v>
      </c>
      <c r="F10" s="9"/>
      <c r="G10" s="14">
        <f>+IFERROR(VLOOKUP(C10,'Anexo 1 Actividades'!$A$9:$AJ$41,41,0),0)</f>
        <v>0</v>
      </c>
      <c r="H10" s="14" t="e">
        <f>+SUMIF(#REF!,'MMA VS ANEXO PDS'!C10,#REF!)</f>
        <v>#REF!</v>
      </c>
      <c r="I10" s="14" t="e">
        <f t="shared" si="0"/>
        <v>#REF!</v>
      </c>
      <c r="J10" s="9"/>
      <c r="K10" s="15" t="e">
        <f t="shared" si="1"/>
        <v>#REF!</v>
      </c>
      <c r="L10" s="9"/>
      <c r="M10" s="14">
        <f>+IFERROR(VLOOKUP(C10,'Anexo 1 Actividades'!$A$9:$AJ$41,42,0),0)</f>
        <v>0</v>
      </c>
      <c r="N10" s="14">
        <f>+IFERROR(VLOOKUP(C10,'Anexo 1 Actividades'!$A$9:$AJ$41,43,0),0)</f>
        <v>0</v>
      </c>
      <c r="O10" s="14" t="e">
        <f t="shared" si="2"/>
        <v>#REF!</v>
      </c>
      <c r="P10" s="16" t="e">
        <f t="shared" si="3"/>
        <v>#REF!</v>
      </c>
      <c r="Q10" s="16" t="e">
        <f t="shared" si="4"/>
        <v>#REF!</v>
      </c>
      <c r="R10" s="1" t="e">
        <f t="shared" si="5"/>
        <v>#REF!</v>
      </c>
      <c r="S10" s="9"/>
      <c r="T10" s="9"/>
      <c r="U10" s="9"/>
      <c r="V10" s="9"/>
      <c r="W10" s="9"/>
      <c r="X10" s="9"/>
      <c r="Y10" s="9"/>
      <c r="Z10" s="9"/>
    </row>
    <row r="11" spans="1:26" ht="12.75" customHeight="1" x14ac:dyDescent="0.2">
      <c r="A11" s="18"/>
      <c r="B11" s="10">
        <v>8</v>
      </c>
      <c r="C11" s="11" t="s">
        <v>27</v>
      </c>
      <c r="D11" s="12" t="s">
        <v>28</v>
      </c>
      <c r="E11" s="13">
        <v>1462485</v>
      </c>
      <c r="F11" s="18"/>
      <c r="G11" s="14">
        <f>+IFERROR(VLOOKUP(C11,'Anexo 1 Actividades'!$A$9:$AJ$41,41,0),0)</f>
        <v>0</v>
      </c>
      <c r="H11" s="14" t="e">
        <f>+SUMIF(#REF!,'MMA VS ANEXO PDS'!C11,#REF!)</f>
        <v>#REF!</v>
      </c>
      <c r="I11" s="14" t="e">
        <f t="shared" si="0"/>
        <v>#REF!</v>
      </c>
      <c r="J11" s="18"/>
      <c r="K11" s="17" t="e">
        <f t="shared" si="1"/>
        <v>#REF!</v>
      </c>
      <c r="L11" s="18"/>
      <c r="M11" s="14">
        <f>+IFERROR(VLOOKUP(C11,'Anexo 1 Actividades'!$A$9:$AJ$41,42,0),0)</f>
        <v>0</v>
      </c>
      <c r="N11" s="14">
        <f>+IFERROR(VLOOKUP(C11,'Anexo 1 Actividades'!$A$9:$AJ$41,43,0),0)</f>
        <v>0</v>
      </c>
      <c r="O11" s="14" t="e">
        <f t="shared" si="2"/>
        <v>#REF!</v>
      </c>
      <c r="P11" s="16" t="e">
        <f t="shared" si="3"/>
        <v>#REF!</v>
      </c>
      <c r="Q11" s="16" t="e">
        <f t="shared" si="4"/>
        <v>#REF!</v>
      </c>
      <c r="R11" s="1" t="e">
        <f t="shared" si="5"/>
        <v>#REF!</v>
      </c>
      <c r="S11" s="18"/>
      <c r="T11" s="18"/>
      <c r="U11" s="18"/>
      <c r="V11" s="18"/>
      <c r="W11" s="18"/>
      <c r="X11" s="18"/>
      <c r="Y11" s="18"/>
      <c r="Z11" s="18"/>
    </row>
    <row r="12" spans="1:26" ht="12.75" customHeight="1" x14ac:dyDescent="0.2">
      <c r="A12" s="18"/>
      <c r="B12" s="10">
        <v>9</v>
      </c>
      <c r="C12" s="11" t="s">
        <v>29</v>
      </c>
      <c r="D12" s="12" t="s">
        <v>30</v>
      </c>
      <c r="E12" s="13">
        <v>1596195</v>
      </c>
      <c r="F12" s="18"/>
      <c r="G12" s="14">
        <f>+IFERROR(VLOOKUP(C12,'Anexo 1 Actividades'!$A$9:$AJ$41,41,0),0)</f>
        <v>0</v>
      </c>
      <c r="H12" s="14" t="e">
        <f>+SUMIF(#REF!,'MMA VS ANEXO PDS'!C12,#REF!)</f>
        <v>#REF!</v>
      </c>
      <c r="I12" s="14" t="e">
        <f t="shared" si="0"/>
        <v>#REF!</v>
      </c>
      <c r="J12" s="18"/>
      <c r="K12" s="15" t="e">
        <f t="shared" si="1"/>
        <v>#REF!</v>
      </c>
      <c r="L12" s="18"/>
      <c r="M12" s="14">
        <f>+IFERROR(VLOOKUP(C12,'Anexo 1 Actividades'!$A$9:$AJ$41,42,0),0)</f>
        <v>0</v>
      </c>
      <c r="N12" s="14">
        <f>+IFERROR(VLOOKUP(C12,'Anexo 1 Actividades'!$A$9:$AJ$41,43,0),0)</f>
        <v>0</v>
      </c>
      <c r="O12" s="14" t="e">
        <f t="shared" si="2"/>
        <v>#REF!</v>
      </c>
      <c r="P12" s="16" t="e">
        <f t="shared" si="3"/>
        <v>#REF!</v>
      </c>
      <c r="Q12" s="16" t="e">
        <f t="shared" si="4"/>
        <v>#REF!</v>
      </c>
      <c r="R12" s="1" t="e">
        <f t="shared" si="5"/>
        <v>#REF!</v>
      </c>
      <c r="S12" s="18"/>
      <c r="T12" s="18"/>
      <c r="U12" s="18"/>
      <c r="V12" s="18"/>
      <c r="W12" s="18"/>
      <c r="X12" s="18"/>
      <c r="Y12" s="18"/>
      <c r="Z12" s="18"/>
    </row>
    <row r="13" spans="1:26" ht="12.75" customHeight="1" x14ac:dyDescent="0.2">
      <c r="A13" s="9"/>
      <c r="B13" s="10">
        <v>10</v>
      </c>
      <c r="C13" s="11" t="s">
        <v>31</v>
      </c>
      <c r="D13" s="12" t="s">
        <v>32</v>
      </c>
      <c r="E13" s="13">
        <v>3073709</v>
      </c>
      <c r="F13" s="9"/>
      <c r="G13" s="14">
        <f>+IFERROR(VLOOKUP(C13,'Anexo 1 Actividades'!$A$9:$AJ$41,41,0),0)</f>
        <v>0</v>
      </c>
      <c r="H13" s="14" t="e">
        <f>+SUMIF(#REF!,'MMA VS ANEXO PDS'!C13,#REF!)</f>
        <v>#REF!</v>
      </c>
      <c r="I13" s="14" t="e">
        <f t="shared" si="0"/>
        <v>#REF!</v>
      </c>
      <c r="J13" s="9"/>
      <c r="K13" s="17" t="e">
        <f t="shared" si="1"/>
        <v>#REF!</v>
      </c>
      <c r="L13" s="9"/>
      <c r="M13" s="14">
        <f>+IFERROR(VLOOKUP(C13,'Anexo 1 Actividades'!$A$9:$AJ$41,42,0),0)</f>
        <v>0</v>
      </c>
      <c r="N13" s="14">
        <f>+IFERROR(VLOOKUP(C13,'Anexo 1 Actividades'!$A$9:$AJ$41,43,0),0)</f>
        <v>0</v>
      </c>
      <c r="O13" s="14" t="e">
        <f t="shared" si="2"/>
        <v>#REF!</v>
      </c>
      <c r="P13" s="16" t="e">
        <f t="shared" si="3"/>
        <v>#REF!</v>
      </c>
      <c r="Q13" s="16" t="e">
        <f t="shared" si="4"/>
        <v>#REF!</v>
      </c>
      <c r="R13" s="1" t="e">
        <f t="shared" si="5"/>
        <v>#REF!</v>
      </c>
      <c r="S13" s="9"/>
      <c r="T13" s="9"/>
      <c r="U13" s="9"/>
      <c r="V13" s="9"/>
      <c r="W13" s="9"/>
      <c r="X13" s="9"/>
      <c r="Y13" s="9"/>
      <c r="Z13" s="9"/>
    </row>
    <row r="14" spans="1:26" ht="12.75" customHeight="1" x14ac:dyDescent="0.2">
      <c r="A14" s="9"/>
      <c r="B14" s="10">
        <v>11</v>
      </c>
      <c r="C14" s="11" t="s">
        <v>33</v>
      </c>
      <c r="D14" s="12" t="s">
        <v>34</v>
      </c>
      <c r="E14" s="13">
        <v>3151883</v>
      </c>
      <c r="F14" s="9"/>
      <c r="G14" s="14">
        <f>+IFERROR(VLOOKUP(C14,'Anexo 1 Actividades'!$A$9:$AJ$41,41,0),0)</f>
        <v>0</v>
      </c>
      <c r="H14" s="14" t="e">
        <f>+SUMIF(#REF!,'MMA VS ANEXO PDS'!C14,#REF!)</f>
        <v>#REF!</v>
      </c>
      <c r="I14" s="14" t="e">
        <f t="shared" si="0"/>
        <v>#REF!</v>
      </c>
      <c r="J14" s="9"/>
      <c r="K14" s="15" t="e">
        <f t="shared" si="1"/>
        <v>#REF!</v>
      </c>
      <c r="L14" s="9"/>
      <c r="M14" s="14">
        <f>+IFERROR(VLOOKUP(C14,'Anexo 1 Actividades'!$A$9:$AJ$41,42,0),0)</f>
        <v>0</v>
      </c>
      <c r="N14" s="14">
        <f>+IFERROR(VLOOKUP(C14,'Anexo 1 Actividades'!$A$9:$AJ$41,43,0),0)</f>
        <v>0</v>
      </c>
      <c r="O14" s="14" t="e">
        <f t="shared" si="2"/>
        <v>#REF!</v>
      </c>
      <c r="P14" s="16" t="e">
        <f t="shared" si="3"/>
        <v>#REF!</v>
      </c>
      <c r="Q14" s="16" t="e">
        <f t="shared" si="4"/>
        <v>#REF!</v>
      </c>
      <c r="R14" s="1" t="e">
        <f t="shared" si="5"/>
        <v>#REF!</v>
      </c>
      <c r="S14" s="9"/>
      <c r="T14" s="9"/>
      <c r="U14" s="9"/>
      <c r="V14" s="9"/>
      <c r="W14" s="9"/>
      <c r="X14" s="9"/>
      <c r="Y14" s="9"/>
      <c r="Z14" s="9"/>
    </row>
    <row r="15" spans="1:26" ht="12.75" customHeight="1" x14ac:dyDescent="0.2">
      <c r="A15" s="9"/>
      <c r="B15" s="10">
        <v>12</v>
      </c>
      <c r="C15" s="11" t="s">
        <v>35</v>
      </c>
      <c r="D15" s="12" t="s">
        <v>36</v>
      </c>
      <c r="E15" s="13">
        <v>2153044</v>
      </c>
      <c r="F15" s="9"/>
      <c r="G15" s="14">
        <f>+IFERROR(VLOOKUP(C15,'Anexo 1 Actividades'!$A$9:$AJ$41,41,0),0)</f>
        <v>0</v>
      </c>
      <c r="H15" s="14" t="e">
        <f>+SUMIF(#REF!,'MMA VS ANEXO PDS'!C15,#REF!)</f>
        <v>#REF!</v>
      </c>
      <c r="I15" s="14" t="e">
        <f t="shared" si="0"/>
        <v>#REF!</v>
      </c>
      <c r="J15" s="9"/>
      <c r="K15" s="15" t="e">
        <f t="shared" si="1"/>
        <v>#REF!</v>
      </c>
      <c r="L15" s="9"/>
      <c r="M15" s="14">
        <f>+IFERROR(VLOOKUP(C15,'Anexo 1 Actividades'!$A$9:$AJ$41,42,0),0)</f>
        <v>0</v>
      </c>
      <c r="N15" s="14">
        <f>+IFERROR(VLOOKUP(C15,'Anexo 1 Actividades'!$A$9:$AJ$41,43,0),0)</f>
        <v>0</v>
      </c>
      <c r="O15" s="14" t="e">
        <f t="shared" si="2"/>
        <v>#REF!</v>
      </c>
      <c r="P15" s="16" t="e">
        <f t="shared" si="3"/>
        <v>#REF!</v>
      </c>
      <c r="Q15" s="16" t="e">
        <f t="shared" si="4"/>
        <v>#REF!</v>
      </c>
      <c r="R15" s="1" t="e">
        <f t="shared" si="5"/>
        <v>#REF!</v>
      </c>
      <c r="S15" s="9"/>
      <c r="T15" s="9"/>
      <c r="U15" s="9"/>
      <c r="V15" s="9"/>
      <c r="W15" s="9"/>
      <c r="X15" s="9"/>
      <c r="Y15" s="9"/>
      <c r="Z15" s="9"/>
    </row>
    <row r="16" spans="1:26" ht="12.75" customHeight="1" x14ac:dyDescent="0.2">
      <c r="A16" s="9"/>
      <c r="B16" s="10">
        <v>13</v>
      </c>
      <c r="C16" s="11" t="s">
        <v>37</v>
      </c>
      <c r="D16" s="12" t="s">
        <v>38</v>
      </c>
      <c r="E16" s="13">
        <v>4572058</v>
      </c>
      <c r="F16" s="9"/>
      <c r="G16" s="14">
        <f>+IFERROR(VLOOKUP(C16,'Anexo 1 Actividades'!$A$9:$AJ$41,41,0),0)</f>
        <v>0</v>
      </c>
      <c r="H16" s="14" t="e">
        <f>+SUMIF(#REF!,'MMA VS ANEXO PDS'!C16,#REF!)</f>
        <v>#REF!</v>
      </c>
      <c r="I16" s="14" t="e">
        <f t="shared" si="0"/>
        <v>#REF!</v>
      </c>
      <c r="J16" s="9"/>
      <c r="K16" s="15" t="e">
        <f t="shared" si="1"/>
        <v>#REF!</v>
      </c>
      <c r="L16" s="9"/>
      <c r="M16" s="14">
        <f>+IFERROR(VLOOKUP(C16,'Anexo 1 Actividades'!$A$9:$AJ$41,42,0),0)</f>
        <v>0</v>
      </c>
      <c r="N16" s="14">
        <f>+IFERROR(VLOOKUP(C16,'Anexo 1 Actividades'!$A$9:$AJ$41,43,0),0)</f>
        <v>0</v>
      </c>
      <c r="O16" s="14" t="e">
        <f t="shared" si="2"/>
        <v>#REF!</v>
      </c>
      <c r="P16" s="16" t="e">
        <f t="shared" si="3"/>
        <v>#REF!</v>
      </c>
      <c r="Q16" s="16" t="e">
        <f t="shared" si="4"/>
        <v>#REF!</v>
      </c>
      <c r="R16" s="1" t="e">
        <f t="shared" si="5"/>
        <v>#REF!</v>
      </c>
      <c r="S16" s="9"/>
      <c r="T16" s="9"/>
      <c r="U16" s="9"/>
      <c r="V16" s="9"/>
      <c r="W16" s="9"/>
      <c r="X16" s="9"/>
      <c r="Y16" s="9"/>
      <c r="Z16" s="9"/>
    </row>
    <row r="17" spans="1:26" ht="12.75" customHeight="1" x14ac:dyDescent="0.2">
      <c r="A17" s="18"/>
      <c r="B17" s="10">
        <v>14</v>
      </c>
      <c r="C17" s="11" t="s">
        <v>39</v>
      </c>
      <c r="D17" s="12" t="s">
        <v>40</v>
      </c>
      <c r="E17" s="13">
        <v>1763036</v>
      </c>
      <c r="F17" s="18"/>
      <c r="G17" s="14">
        <f>+IFERROR(VLOOKUP(C17,'Anexo 1 Actividades'!$A$9:$AJ$41,41,0),0)</f>
        <v>0</v>
      </c>
      <c r="H17" s="14" t="e">
        <f>+SUMIF(#REF!,'MMA VS ANEXO PDS'!C17,#REF!)</f>
        <v>#REF!</v>
      </c>
      <c r="I17" s="14" t="e">
        <f t="shared" si="0"/>
        <v>#REF!</v>
      </c>
      <c r="J17" s="18"/>
      <c r="K17" s="15" t="e">
        <f t="shared" si="1"/>
        <v>#REF!</v>
      </c>
      <c r="L17" s="18"/>
      <c r="M17" s="14">
        <f>+IFERROR(VLOOKUP(C17,'Anexo 1 Actividades'!$A$9:$AJ$41,42,0),0)</f>
        <v>0</v>
      </c>
      <c r="N17" s="14">
        <f>+IFERROR(VLOOKUP(C17,'Anexo 1 Actividades'!$A$9:$AJ$41,43,0),0)</f>
        <v>0</v>
      </c>
      <c r="O17" s="14" t="e">
        <f t="shared" si="2"/>
        <v>#REF!</v>
      </c>
      <c r="P17" s="16" t="e">
        <f t="shared" si="3"/>
        <v>#REF!</v>
      </c>
      <c r="Q17" s="16" t="e">
        <f t="shared" si="4"/>
        <v>#REF!</v>
      </c>
      <c r="R17" s="1" t="e">
        <f t="shared" si="5"/>
        <v>#REF!</v>
      </c>
      <c r="S17" s="18"/>
      <c r="T17" s="18"/>
      <c r="U17" s="18"/>
      <c r="V17" s="18"/>
      <c r="W17" s="18"/>
      <c r="X17" s="18"/>
      <c r="Y17" s="18"/>
      <c r="Z17" s="18"/>
    </row>
    <row r="18" spans="1:26" ht="12.75" customHeight="1" x14ac:dyDescent="0.2">
      <c r="A18" s="18"/>
      <c r="B18" s="10">
        <v>15</v>
      </c>
      <c r="C18" s="11" t="s">
        <v>41</v>
      </c>
      <c r="D18" s="12" t="s">
        <v>42</v>
      </c>
      <c r="E18" s="13">
        <v>1328656</v>
      </c>
      <c r="F18" s="18"/>
      <c r="G18" s="14">
        <f>+IFERROR(VLOOKUP(C18,'Anexo 1 Actividades'!$A$9:$AJ$41,41,0),0)</f>
        <v>0</v>
      </c>
      <c r="H18" s="14" t="e">
        <f>+SUMIF(#REF!,'MMA VS ANEXO PDS'!C18,#REF!)</f>
        <v>#REF!</v>
      </c>
      <c r="I18" s="14" t="e">
        <f t="shared" si="0"/>
        <v>#REF!</v>
      </c>
      <c r="J18" s="18"/>
      <c r="K18" s="15" t="e">
        <f t="shared" si="1"/>
        <v>#REF!</v>
      </c>
      <c r="L18" s="18"/>
      <c r="M18" s="14">
        <f>+IFERROR(VLOOKUP(C18,'Anexo 1 Actividades'!$A$9:$AJ$41,42,0),0)</f>
        <v>0</v>
      </c>
      <c r="N18" s="14">
        <f>+IFERROR(VLOOKUP(C18,'Anexo 1 Actividades'!$A$9:$AJ$41,43,0),0)</f>
        <v>0</v>
      </c>
      <c r="O18" s="14" t="e">
        <f t="shared" si="2"/>
        <v>#REF!</v>
      </c>
      <c r="P18" s="16" t="e">
        <f t="shared" si="3"/>
        <v>#REF!</v>
      </c>
      <c r="Q18" s="16" t="e">
        <f t="shared" si="4"/>
        <v>#REF!</v>
      </c>
      <c r="R18" s="1" t="e">
        <f t="shared" si="5"/>
        <v>#REF!</v>
      </c>
      <c r="S18" s="18"/>
      <c r="T18" s="18"/>
      <c r="U18" s="18"/>
      <c r="V18" s="18"/>
      <c r="W18" s="18"/>
      <c r="X18" s="18"/>
      <c r="Y18" s="18"/>
      <c r="Z18" s="18"/>
    </row>
    <row r="19" spans="1:26" ht="24" x14ac:dyDescent="0.2">
      <c r="A19" s="9"/>
      <c r="B19" s="10">
        <v>16</v>
      </c>
      <c r="C19" s="11" t="s">
        <v>43</v>
      </c>
      <c r="D19" s="12" t="s">
        <v>44</v>
      </c>
      <c r="E19" s="13">
        <v>2562412</v>
      </c>
      <c r="F19" s="9"/>
      <c r="G19" s="14">
        <f>+IFERROR(VLOOKUP(C19,'Anexo 1 Actividades'!$A$9:$AJ$41,41,0),0)</f>
        <v>0</v>
      </c>
      <c r="H19" s="14" t="e">
        <f>+SUMIF(#REF!,'MMA VS ANEXO PDS'!C19,#REF!)</f>
        <v>#REF!</v>
      </c>
      <c r="I19" s="14" t="e">
        <f t="shared" si="0"/>
        <v>#REF!</v>
      </c>
      <c r="J19" s="9"/>
      <c r="K19" s="15" t="e">
        <f t="shared" si="1"/>
        <v>#REF!</v>
      </c>
      <c r="L19" s="9"/>
      <c r="M19" s="14">
        <f>+IFERROR(VLOOKUP(C19,'Anexo 1 Actividades'!$A$9:$AJ$41,42,0),0)</f>
        <v>0</v>
      </c>
      <c r="N19" s="14">
        <f>+IFERROR(VLOOKUP(C19,'Anexo 1 Actividades'!$A$9:$AJ$41,43,0),0)</f>
        <v>0</v>
      </c>
      <c r="O19" s="14" t="e">
        <f t="shared" si="2"/>
        <v>#REF!</v>
      </c>
      <c r="P19" s="16" t="e">
        <f t="shared" si="3"/>
        <v>#REF!</v>
      </c>
      <c r="Q19" s="16" t="e">
        <f t="shared" si="4"/>
        <v>#REF!</v>
      </c>
      <c r="R19" s="1" t="e">
        <f t="shared" si="5"/>
        <v>#REF!</v>
      </c>
      <c r="S19" s="9"/>
      <c r="T19" s="9"/>
      <c r="U19" s="9"/>
      <c r="V19" s="9"/>
      <c r="W19" s="9"/>
      <c r="X19" s="9"/>
      <c r="Y19" s="9"/>
      <c r="Z19" s="9"/>
    </row>
    <row r="20" spans="1:26" ht="12.75" customHeight="1" x14ac:dyDescent="0.2">
      <c r="A20" s="18"/>
      <c r="B20" s="10">
        <v>17</v>
      </c>
      <c r="C20" s="11" t="s">
        <v>45</v>
      </c>
      <c r="D20" s="12" t="s">
        <v>46</v>
      </c>
      <c r="E20" s="13">
        <v>1675836</v>
      </c>
      <c r="F20" s="18"/>
      <c r="G20" s="14">
        <f>+IFERROR(VLOOKUP(C20,'Anexo 1 Actividades'!$A$9:$AJ$41,41,0),0)</f>
        <v>0</v>
      </c>
      <c r="H20" s="14" t="e">
        <f>+SUMIF(#REF!,'MMA VS ANEXO PDS'!C20,#REF!)</f>
        <v>#REF!</v>
      </c>
      <c r="I20" s="14" t="e">
        <f t="shared" si="0"/>
        <v>#REF!</v>
      </c>
      <c r="J20" s="18"/>
      <c r="K20" s="17" t="e">
        <f t="shared" si="1"/>
        <v>#REF!</v>
      </c>
      <c r="L20" s="18"/>
      <c r="M20" s="14">
        <f>+IFERROR(VLOOKUP(C20,'Anexo 1 Actividades'!$A$9:$AJ$41,42,0),0)</f>
        <v>0</v>
      </c>
      <c r="N20" s="14">
        <f>+IFERROR(VLOOKUP(C20,'Anexo 1 Actividades'!$A$9:$AJ$41,43,0),0)</f>
        <v>0</v>
      </c>
      <c r="O20" s="14" t="e">
        <f t="shared" si="2"/>
        <v>#REF!</v>
      </c>
      <c r="P20" s="16" t="e">
        <f t="shared" si="3"/>
        <v>#REF!</v>
      </c>
      <c r="Q20" s="16" t="e">
        <f t="shared" si="4"/>
        <v>#REF!</v>
      </c>
      <c r="R20" s="1" t="e">
        <f t="shared" si="5"/>
        <v>#REF!</v>
      </c>
      <c r="S20" s="18"/>
      <c r="T20" s="18"/>
      <c r="U20" s="18"/>
      <c r="V20" s="18"/>
      <c r="W20" s="18"/>
      <c r="X20" s="18"/>
      <c r="Y20" s="18"/>
      <c r="Z20" s="18"/>
    </row>
    <row r="21" spans="1:26" ht="15.75" customHeight="1" x14ac:dyDescent="0.2">
      <c r="A21" s="9"/>
      <c r="B21" s="10">
        <v>18</v>
      </c>
      <c r="C21" s="11" t="s">
        <v>47</v>
      </c>
      <c r="D21" s="12" t="s">
        <v>48</v>
      </c>
      <c r="E21" s="13">
        <v>2303786</v>
      </c>
      <c r="F21" s="9"/>
      <c r="G21" s="14">
        <f>+IFERROR(VLOOKUP(C21,'Anexo 1 Actividades'!$A$9:$AJ$41,41,0),0)</f>
        <v>0</v>
      </c>
      <c r="H21" s="14" t="e">
        <f>+SUMIF(#REF!,'MMA VS ANEXO PDS'!C21,#REF!)</f>
        <v>#REF!</v>
      </c>
      <c r="I21" s="14" t="e">
        <f t="shared" si="0"/>
        <v>#REF!</v>
      </c>
      <c r="J21" s="9"/>
      <c r="K21" s="17" t="e">
        <f t="shared" si="1"/>
        <v>#REF!</v>
      </c>
      <c r="L21" s="9"/>
      <c r="M21" s="14">
        <f>+IFERROR(VLOOKUP(C21,'Anexo 1 Actividades'!$A$9:$AJ$41,42,0),0)</f>
        <v>0</v>
      </c>
      <c r="N21" s="14">
        <f>+IFERROR(VLOOKUP(C21,'Anexo 1 Actividades'!$A$9:$AJ$41,43,0),0)</f>
        <v>0</v>
      </c>
      <c r="O21" s="14" t="e">
        <f t="shared" si="2"/>
        <v>#REF!</v>
      </c>
      <c r="P21" s="16" t="e">
        <f t="shared" si="3"/>
        <v>#REF!</v>
      </c>
      <c r="Q21" s="16" t="e">
        <f t="shared" si="4"/>
        <v>#REF!</v>
      </c>
      <c r="R21" s="1" t="e">
        <f t="shared" si="5"/>
        <v>#REF!</v>
      </c>
      <c r="S21" s="9"/>
      <c r="T21" s="9"/>
      <c r="U21" s="9"/>
      <c r="V21" s="9"/>
      <c r="W21" s="9"/>
      <c r="X21" s="9"/>
      <c r="Y21" s="9"/>
      <c r="Z21" s="9"/>
    </row>
    <row r="22" spans="1:26" ht="12.75" customHeight="1" x14ac:dyDescent="0.2">
      <c r="A22" s="18"/>
      <c r="B22" s="10">
        <v>19</v>
      </c>
      <c r="C22" s="11" t="s">
        <v>49</v>
      </c>
      <c r="D22" s="12" t="s">
        <v>50</v>
      </c>
      <c r="E22" s="13">
        <v>1160336</v>
      </c>
      <c r="F22" s="18"/>
      <c r="G22" s="14">
        <f>+IFERROR(VLOOKUP(C22,'Anexo 1 Actividades'!$A$9:$AJ$41,41,0),0)</f>
        <v>0</v>
      </c>
      <c r="H22" s="14" t="e">
        <f>+SUMIF(#REF!,'MMA VS ANEXO PDS'!C22,#REF!)</f>
        <v>#REF!</v>
      </c>
      <c r="I22" s="14" t="e">
        <f t="shared" si="0"/>
        <v>#REF!</v>
      </c>
      <c r="J22" s="18"/>
      <c r="K22" s="15" t="e">
        <f t="shared" si="1"/>
        <v>#REF!</v>
      </c>
      <c r="L22" s="18"/>
      <c r="M22" s="14">
        <f>+IFERROR(VLOOKUP(C22,'Anexo 1 Actividades'!$A$9:$AJ$41,42,0),0)</f>
        <v>0</v>
      </c>
      <c r="N22" s="14">
        <f>+IFERROR(VLOOKUP(C22,'Anexo 1 Actividades'!$A$9:$AJ$41,43,0),0)</f>
        <v>0</v>
      </c>
      <c r="O22" s="14" t="e">
        <f t="shared" si="2"/>
        <v>#REF!</v>
      </c>
      <c r="P22" s="16" t="e">
        <f t="shared" si="3"/>
        <v>#REF!</v>
      </c>
      <c r="Q22" s="16" t="e">
        <f t="shared" si="4"/>
        <v>#REF!</v>
      </c>
      <c r="R22" s="1" t="e">
        <f t="shared" si="5"/>
        <v>#REF!</v>
      </c>
      <c r="S22" s="18"/>
      <c r="T22" s="18"/>
      <c r="U22" s="18"/>
      <c r="V22" s="18"/>
      <c r="W22" s="18"/>
      <c r="X22" s="18"/>
      <c r="Y22" s="18"/>
      <c r="Z22" s="18"/>
    </row>
    <row r="23" spans="1:26" ht="12.75" customHeight="1" x14ac:dyDescent="0.2">
      <c r="A23" s="18"/>
      <c r="B23" s="10">
        <v>20</v>
      </c>
      <c r="C23" s="11" t="s">
        <v>51</v>
      </c>
      <c r="D23" s="12" t="s">
        <v>52</v>
      </c>
      <c r="E23" s="13">
        <v>1395045</v>
      </c>
      <c r="F23" s="18"/>
      <c r="G23" s="14">
        <f>+IFERROR(VLOOKUP(C23,'Anexo 1 Actividades'!$A$9:$AJ$41,41,0),0)</f>
        <v>0</v>
      </c>
      <c r="H23" s="14" t="e">
        <f>+SUMIF(#REF!,'MMA VS ANEXO PDS'!C23,#REF!)</f>
        <v>#REF!</v>
      </c>
      <c r="I23" s="14" t="e">
        <f t="shared" si="0"/>
        <v>#REF!</v>
      </c>
      <c r="J23" s="18"/>
      <c r="K23" s="15" t="e">
        <f t="shared" si="1"/>
        <v>#REF!</v>
      </c>
      <c r="L23" s="18"/>
      <c r="M23" s="14">
        <f>+IFERROR(VLOOKUP(C23,'Anexo 1 Actividades'!$A$9:$AJ$41,42,0),0)</f>
        <v>0</v>
      </c>
      <c r="N23" s="14">
        <f>+IFERROR(VLOOKUP(C23,'Anexo 1 Actividades'!$A$9:$AJ$41,43,0),0)</f>
        <v>0</v>
      </c>
      <c r="O23" s="14" t="e">
        <f t="shared" si="2"/>
        <v>#REF!</v>
      </c>
      <c r="P23" s="16" t="e">
        <f t="shared" si="3"/>
        <v>#REF!</v>
      </c>
      <c r="Q23" s="16" t="e">
        <f t="shared" si="4"/>
        <v>#REF!</v>
      </c>
      <c r="R23" s="1" t="e">
        <f t="shared" si="5"/>
        <v>#REF!</v>
      </c>
      <c r="S23" s="18"/>
      <c r="T23" s="18"/>
      <c r="U23" s="18"/>
      <c r="V23" s="18"/>
      <c r="W23" s="18"/>
      <c r="X23" s="18"/>
      <c r="Y23" s="18"/>
      <c r="Z23" s="18"/>
    </row>
    <row r="24" spans="1:26" ht="12.75" customHeight="1" x14ac:dyDescent="0.2">
      <c r="A24" s="18"/>
      <c r="B24" s="10">
        <v>21</v>
      </c>
      <c r="C24" s="11" t="s">
        <v>53</v>
      </c>
      <c r="D24" s="12" t="s">
        <v>54</v>
      </c>
      <c r="E24" s="13">
        <v>1648214</v>
      </c>
      <c r="F24" s="18"/>
      <c r="G24" s="14">
        <f>+IFERROR(VLOOKUP(C24,'Anexo 1 Actividades'!$A$9:$AJ$41,41,0),0)</f>
        <v>0</v>
      </c>
      <c r="H24" s="14" t="e">
        <f>+SUMIF(#REF!,'MMA VS ANEXO PDS'!C24,#REF!)</f>
        <v>#REF!</v>
      </c>
      <c r="I24" s="14" t="e">
        <f t="shared" si="0"/>
        <v>#REF!</v>
      </c>
      <c r="J24" s="18"/>
      <c r="K24" s="15" t="e">
        <f t="shared" si="1"/>
        <v>#REF!</v>
      </c>
      <c r="L24" s="18"/>
      <c r="M24" s="14">
        <f>+IFERROR(VLOOKUP(C24,'Anexo 1 Actividades'!$A$9:$AJ$41,42,0),0)</f>
        <v>0</v>
      </c>
      <c r="N24" s="14">
        <f>+IFERROR(VLOOKUP(C24,'Anexo 1 Actividades'!$A$9:$AJ$41,43,0),0)</f>
        <v>0</v>
      </c>
      <c r="O24" s="14" t="e">
        <f t="shared" si="2"/>
        <v>#REF!</v>
      </c>
      <c r="P24" s="16" t="e">
        <f t="shared" si="3"/>
        <v>#REF!</v>
      </c>
      <c r="Q24" s="16" t="e">
        <f t="shared" si="4"/>
        <v>#REF!</v>
      </c>
      <c r="R24" s="1" t="e">
        <f t="shared" si="5"/>
        <v>#REF!</v>
      </c>
      <c r="S24" s="18"/>
      <c r="T24" s="18"/>
      <c r="U24" s="18"/>
      <c r="V24" s="18"/>
      <c r="W24" s="18"/>
      <c r="X24" s="18"/>
      <c r="Y24" s="18"/>
      <c r="Z24" s="18"/>
    </row>
    <row r="25" spans="1:26" ht="12.75" customHeight="1" x14ac:dyDescent="0.2">
      <c r="A25" s="18"/>
      <c r="B25" s="10">
        <v>22</v>
      </c>
      <c r="C25" s="11" t="s">
        <v>55</v>
      </c>
      <c r="D25" s="12" t="s">
        <v>56</v>
      </c>
      <c r="E25" s="13">
        <v>1288038</v>
      </c>
      <c r="F25" s="18"/>
      <c r="G25" s="14">
        <f>+IFERROR(VLOOKUP(C25,'Anexo 1 Actividades'!$A$9:$AJ$41,41,0),0)</f>
        <v>0</v>
      </c>
      <c r="H25" s="14" t="e">
        <f>+SUMIF(#REF!,'MMA VS ANEXO PDS'!C25,#REF!)</f>
        <v>#REF!</v>
      </c>
      <c r="I25" s="14" t="e">
        <f t="shared" si="0"/>
        <v>#REF!</v>
      </c>
      <c r="J25" s="18"/>
      <c r="K25" s="17" t="e">
        <f t="shared" si="1"/>
        <v>#REF!</v>
      </c>
      <c r="L25" s="18"/>
      <c r="M25" s="14">
        <f>+IFERROR(VLOOKUP(C25,'Anexo 1 Actividades'!$A$9:$AJ$41,42,0),0)</f>
        <v>0</v>
      </c>
      <c r="N25" s="14">
        <f>+IFERROR(VLOOKUP(C25,'Anexo 1 Actividades'!$A$9:$AJ$41,43,0),0)</f>
        <v>0</v>
      </c>
      <c r="O25" s="14" t="e">
        <f t="shared" si="2"/>
        <v>#REF!</v>
      </c>
      <c r="P25" s="16" t="e">
        <f t="shared" si="3"/>
        <v>#REF!</v>
      </c>
      <c r="Q25" s="16" t="e">
        <f t="shared" si="4"/>
        <v>#REF!</v>
      </c>
      <c r="R25" s="1" t="e">
        <f t="shared" si="5"/>
        <v>#REF!</v>
      </c>
      <c r="S25" s="18"/>
      <c r="T25" s="18"/>
      <c r="U25" s="18"/>
      <c r="V25" s="18"/>
      <c r="W25" s="18"/>
      <c r="X25" s="18"/>
      <c r="Y25" s="18"/>
      <c r="Z25" s="18"/>
    </row>
    <row r="26" spans="1:26" ht="12.75" customHeight="1" x14ac:dyDescent="0.2">
      <c r="A26" s="18"/>
      <c r="B26" s="10">
        <v>23</v>
      </c>
      <c r="C26" s="11" t="s">
        <v>57</v>
      </c>
      <c r="D26" s="12" t="s">
        <v>58</v>
      </c>
      <c r="E26" s="13">
        <v>1216367</v>
      </c>
      <c r="F26" s="18"/>
      <c r="G26" s="14">
        <f>+IFERROR(VLOOKUP(C26,'Anexo 1 Actividades'!$A$9:$AJ$41,41,0),0)</f>
        <v>0</v>
      </c>
      <c r="H26" s="14" t="e">
        <f>+SUMIF(#REF!,'MMA VS ANEXO PDS'!C26,#REF!)</f>
        <v>#REF!</v>
      </c>
      <c r="I26" s="14" t="e">
        <f t="shared" si="0"/>
        <v>#REF!</v>
      </c>
      <c r="J26" s="18"/>
      <c r="K26" s="17" t="e">
        <f t="shared" si="1"/>
        <v>#REF!</v>
      </c>
      <c r="L26" s="18"/>
      <c r="M26" s="14">
        <f>+IFERROR(VLOOKUP(C26,'Anexo 1 Actividades'!$A$9:$AJ$41,42,0),0)</f>
        <v>0</v>
      </c>
      <c r="N26" s="14">
        <f>+IFERROR(VLOOKUP(C26,'Anexo 1 Actividades'!$A$9:$AJ$41,43,0),0)</f>
        <v>0</v>
      </c>
      <c r="O26" s="14" t="e">
        <f t="shared" si="2"/>
        <v>#REF!</v>
      </c>
      <c r="P26" s="16" t="e">
        <f t="shared" si="3"/>
        <v>#REF!</v>
      </c>
      <c r="Q26" s="16" t="e">
        <f t="shared" si="4"/>
        <v>#REF!</v>
      </c>
      <c r="R26" s="1" t="e">
        <f t="shared" si="5"/>
        <v>#REF!</v>
      </c>
      <c r="S26" s="18"/>
      <c r="T26" s="18"/>
      <c r="U26" s="18"/>
      <c r="V26" s="18"/>
      <c r="W26" s="18"/>
      <c r="X26" s="18"/>
      <c r="Y26" s="18"/>
      <c r="Z26" s="18"/>
    </row>
    <row r="27" spans="1:26" ht="12.75" customHeight="1" x14ac:dyDescent="0.2">
      <c r="A27" s="18"/>
      <c r="B27" s="10">
        <v>24</v>
      </c>
      <c r="C27" s="11" t="s">
        <v>59</v>
      </c>
      <c r="D27" s="12" t="s">
        <v>60</v>
      </c>
      <c r="E27" s="13">
        <v>804644</v>
      </c>
      <c r="F27" s="18"/>
      <c r="G27" s="14">
        <f>+IFERROR(VLOOKUP(C27,'Anexo 1 Actividades'!$A$9:$AJ$41,41,0),0)</f>
        <v>0</v>
      </c>
      <c r="H27" s="14" t="e">
        <f>+SUMIF(#REF!,'MMA VS ANEXO PDS'!C27,#REF!)</f>
        <v>#REF!</v>
      </c>
      <c r="I27" s="14" t="e">
        <f t="shared" si="0"/>
        <v>#REF!</v>
      </c>
      <c r="J27" s="18"/>
      <c r="K27" s="15" t="e">
        <f t="shared" si="1"/>
        <v>#REF!</v>
      </c>
      <c r="L27" s="18"/>
      <c r="M27" s="14">
        <f>+IFERROR(VLOOKUP(C27,'Anexo 1 Actividades'!$A$9:$AJ$41,42,0),0)</f>
        <v>0</v>
      </c>
      <c r="N27" s="14">
        <f>+IFERROR(VLOOKUP(C27,'Anexo 1 Actividades'!$A$9:$AJ$41,43,0),0)</f>
        <v>0</v>
      </c>
      <c r="O27" s="14" t="e">
        <f t="shared" si="2"/>
        <v>#REF!</v>
      </c>
      <c r="P27" s="16" t="e">
        <f t="shared" si="3"/>
        <v>#REF!</v>
      </c>
      <c r="Q27" s="16" t="e">
        <f t="shared" si="4"/>
        <v>#REF!</v>
      </c>
      <c r="R27" s="1" t="e">
        <f t="shared" si="5"/>
        <v>#REF!</v>
      </c>
      <c r="S27" s="18"/>
      <c r="T27" s="18"/>
      <c r="U27" s="18"/>
      <c r="V27" s="18"/>
      <c r="W27" s="18"/>
      <c r="X27" s="18"/>
      <c r="Y27" s="18"/>
      <c r="Z27" s="18"/>
    </row>
    <row r="28" spans="1:26" ht="12.75" customHeight="1" x14ac:dyDescent="0.2">
      <c r="A28" s="18"/>
      <c r="B28" s="10">
        <v>25</v>
      </c>
      <c r="C28" s="11" t="s">
        <v>61</v>
      </c>
      <c r="D28" s="12" t="s">
        <v>62</v>
      </c>
      <c r="E28" s="13">
        <v>1050269</v>
      </c>
      <c r="F28" s="18"/>
      <c r="G28" s="14">
        <f>+IFERROR(VLOOKUP(C28,'Anexo 1 Actividades'!$A$9:$AJ$41,41,0),0)</f>
        <v>0</v>
      </c>
      <c r="H28" s="14" t="e">
        <f>+SUMIF(#REF!,'MMA VS ANEXO PDS'!C28,#REF!)</f>
        <v>#REF!</v>
      </c>
      <c r="I28" s="14" t="e">
        <f t="shared" si="0"/>
        <v>#REF!</v>
      </c>
      <c r="J28" s="18"/>
      <c r="K28" s="15" t="e">
        <f t="shared" si="1"/>
        <v>#REF!</v>
      </c>
      <c r="L28" s="18"/>
      <c r="M28" s="14">
        <f>+IFERROR(VLOOKUP(C28,'Anexo 1 Actividades'!$A$9:$AJ$41,42,0),0)</f>
        <v>0</v>
      </c>
      <c r="N28" s="14">
        <f>+IFERROR(VLOOKUP(C28,'Anexo 1 Actividades'!$A$9:$AJ$41,43,0),0)</f>
        <v>0</v>
      </c>
      <c r="O28" s="14" t="e">
        <f t="shared" si="2"/>
        <v>#REF!</v>
      </c>
      <c r="P28" s="16" t="e">
        <f t="shared" si="3"/>
        <v>#REF!</v>
      </c>
      <c r="Q28" s="16" t="e">
        <f t="shared" si="4"/>
        <v>#REF!</v>
      </c>
      <c r="R28" s="1" t="e">
        <f t="shared" si="5"/>
        <v>#REF!</v>
      </c>
      <c r="S28" s="18"/>
      <c r="T28" s="18"/>
      <c r="U28" s="18"/>
      <c r="V28" s="18"/>
      <c r="W28" s="18"/>
      <c r="X28" s="18"/>
      <c r="Y28" s="18"/>
      <c r="Z28" s="18"/>
    </row>
    <row r="29" spans="1:26" ht="12.75" customHeight="1" x14ac:dyDescent="0.2">
      <c r="A29" s="18"/>
      <c r="B29" s="10">
        <v>26</v>
      </c>
      <c r="C29" s="11" t="s">
        <v>63</v>
      </c>
      <c r="D29" s="12" t="s">
        <v>64</v>
      </c>
      <c r="E29" s="13">
        <v>877952</v>
      </c>
      <c r="F29" s="18"/>
      <c r="G29" s="14">
        <f>+IFERROR(VLOOKUP(C29,'Anexo 1 Actividades'!$A$9:$AJ$41,41,0),0)</f>
        <v>0</v>
      </c>
      <c r="H29" s="14" t="e">
        <f>+SUMIF(#REF!,'MMA VS ANEXO PDS'!C29,#REF!)</f>
        <v>#REF!</v>
      </c>
      <c r="I29" s="14" t="e">
        <f t="shared" si="0"/>
        <v>#REF!</v>
      </c>
      <c r="J29" s="18"/>
      <c r="K29" s="15" t="e">
        <f t="shared" si="1"/>
        <v>#REF!</v>
      </c>
      <c r="L29" s="18"/>
      <c r="M29" s="14">
        <f>+IFERROR(VLOOKUP(C29,'Anexo 1 Actividades'!$A$9:$AJ$41,42,0),0)</f>
        <v>0</v>
      </c>
      <c r="N29" s="14">
        <f>+IFERROR(VLOOKUP(C29,'Anexo 1 Actividades'!$A$9:$AJ$41,43,0),0)</f>
        <v>0</v>
      </c>
      <c r="O29" s="14" t="e">
        <f t="shared" si="2"/>
        <v>#REF!</v>
      </c>
      <c r="P29" s="16" t="e">
        <f t="shared" si="3"/>
        <v>#REF!</v>
      </c>
      <c r="Q29" s="16" t="e">
        <f t="shared" si="4"/>
        <v>#REF!</v>
      </c>
      <c r="R29" s="1" t="e">
        <f t="shared" si="5"/>
        <v>#REF!</v>
      </c>
      <c r="S29" s="18"/>
      <c r="T29" s="18"/>
      <c r="U29" s="18"/>
      <c r="V29" s="18"/>
      <c r="W29" s="18"/>
      <c r="X29" s="18"/>
      <c r="Y29" s="18"/>
      <c r="Z29" s="18"/>
    </row>
    <row r="30" spans="1:26" ht="12.75" customHeight="1" x14ac:dyDescent="0.2">
      <c r="A30" s="18"/>
      <c r="B30" s="10">
        <v>27</v>
      </c>
      <c r="C30" s="11" t="s">
        <v>65</v>
      </c>
      <c r="D30" s="12" t="s">
        <v>66</v>
      </c>
      <c r="E30" s="13">
        <v>836682</v>
      </c>
      <c r="F30" s="18"/>
      <c r="G30" s="14">
        <f>+IFERROR(VLOOKUP(C30,'Anexo 1 Actividades'!$A$9:$AJ$41,41,0),0)</f>
        <v>0</v>
      </c>
      <c r="H30" s="14" t="e">
        <f>+SUMIF(#REF!,'MMA VS ANEXO PDS'!C30,#REF!)</f>
        <v>#REF!</v>
      </c>
      <c r="I30" s="14" t="e">
        <f t="shared" si="0"/>
        <v>#REF!</v>
      </c>
      <c r="J30" s="18"/>
      <c r="K30" s="15" t="e">
        <f t="shared" si="1"/>
        <v>#REF!</v>
      </c>
      <c r="L30" s="18"/>
      <c r="M30" s="14">
        <f>+IFERROR(VLOOKUP(C30,'Anexo 1 Actividades'!$A$9:$AJ$41,42,0),0)</f>
        <v>0</v>
      </c>
      <c r="N30" s="14">
        <f>+IFERROR(VLOOKUP(C30,'Anexo 1 Actividades'!$A$9:$AJ$41,43,0),0)</f>
        <v>0</v>
      </c>
      <c r="O30" s="14" t="e">
        <f t="shared" si="2"/>
        <v>#REF!</v>
      </c>
      <c r="P30" s="16" t="e">
        <f t="shared" si="3"/>
        <v>#REF!</v>
      </c>
      <c r="Q30" s="16" t="e">
        <f t="shared" si="4"/>
        <v>#REF!</v>
      </c>
      <c r="R30" s="1" t="e">
        <f t="shared" si="5"/>
        <v>#REF!</v>
      </c>
      <c r="S30" s="18"/>
      <c r="T30" s="18"/>
      <c r="U30" s="18"/>
      <c r="V30" s="18"/>
      <c r="W30" s="18"/>
      <c r="X30" s="18"/>
      <c r="Y30" s="18"/>
      <c r="Z30" s="18"/>
    </row>
    <row r="31" spans="1:26" ht="12.75" customHeight="1" x14ac:dyDescent="0.2">
      <c r="A31" s="18"/>
      <c r="B31" s="10">
        <v>28</v>
      </c>
      <c r="C31" s="11" t="s">
        <v>67</v>
      </c>
      <c r="D31" s="12" t="s">
        <v>68</v>
      </c>
      <c r="E31" s="13">
        <v>1143763</v>
      </c>
      <c r="F31" s="18"/>
      <c r="G31" s="14">
        <f>+IFERROR(VLOOKUP(C31,'Anexo 1 Actividades'!$A$9:$AJ$41,41,0),0)</f>
        <v>0</v>
      </c>
      <c r="H31" s="14" t="e">
        <f>+SUMIF(#REF!,'MMA VS ANEXO PDS'!C31,#REF!)</f>
        <v>#REF!</v>
      </c>
      <c r="I31" s="14" t="e">
        <f t="shared" si="0"/>
        <v>#REF!</v>
      </c>
      <c r="J31" s="18"/>
      <c r="K31" s="15" t="e">
        <f t="shared" si="1"/>
        <v>#REF!</v>
      </c>
      <c r="L31" s="18"/>
      <c r="M31" s="14">
        <f>+IFERROR(VLOOKUP(C31,'Anexo 1 Actividades'!$A$9:$AJ$41,42,0),0)</f>
        <v>0</v>
      </c>
      <c r="N31" s="14">
        <f>+IFERROR(VLOOKUP(C31,'Anexo 1 Actividades'!$A$9:$AJ$41,43,0),0)</f>
        <v>0</v>
      </c>
      <c r="O31" s="14" t="e">
        <f t="shared" si="2"/>
        <v>#REF!</v>
      </c>
      <c r="P31" s="16" t="e">
        <f t="shared" si="3"/>
        <v>#REF!</v>
      </c>
      <c r="Q31" s="16" t="e">
        <f t="shared" si="4"/>
        <v>#REF!</v>
      </c>
      <c r="R31" s="1" t="e">
        <f t="shared" si="5"/>
        <v>#REF!</v>
      </c>
      <c r="S31" s="18"/>
      <c r="T31" s="18"/>
      <c r="U31" s="18"/>
      <c r="V31" s="18"/>
      <c r="W31" s="18"/>
      <c r="X31" s="18"/>
      <c r="Y31" s="18"/>
      <c r="Z31" s="18"/>
    </row>
    <row r="32" spans="1:26" ht="12.75" customHeight="1" x14ac:dyDescent="0.2">
      <c r="A32" s="18"/>
      <c r="B32" s="10">
        <v>29</v>
      </c>
      <c r="C32" s="11" t="s">
        <v>69</v>
      </c>
      <c r="D32" s="12" t="s">
        <v>70</v>
      </c>
      <c r="E32" s="13">
        <v>534801</v>
      </c>
      <c r="F32" s="18"/>
      <c r="G32" s="14">
        <f>+IFERROR(VLOOKUP(C32,'Anexo 1 Actividades'!$A$9:$AJ$41,41,0),0)</f>
        <v>0</v>
      </c>
      <c r="H32" s="14" t="e">
        <f>+SUMIF(#REF!,'MMA VS ANEXO PDS'!C32,#REF!)</f>
        <v>#REF!</v>
      </c>
      <c r="I32" s="14" t="e">
        <f t="shared" si="0"/>
        <v>#REF!</v>
      </c>
      <c r="J32" s="18"/>
      <c r="K32" s="17" t="e">
        <f t="shared" si="1"/>
        <v>#REF!</v>
      </c>
      <c r="L32" s="18"/>
      <c r="M32" s="14">
        <f>+IFERROR(VLOOKUP(C32,'Anexo 1 Actividades'!$A$9:$AJ$41,42,0),0)</f>
        <v>0</v>
      </c>
      <c r="N32" s="14">
        <f>+IFERROR(VLOOKUP(C32,'Anexo 1 Actividades'!$A$9:$AJ$41,43,0),0)</f>
        <v>0</v>
      </c>
      <c r="O32" s="14" t="e">
        <f t="shared" si="2"/>
        <v>#REF!</v>
      </c>
      <c r="P32" s="16" t="e">
        <f t="shared" si="3"/>
        <v>#REF!</v>
      </c>
      <c r="Q32" s="16" t="e">
        <f t="shared" si="4"/>
        <v>#REF!</v>
      </c>
      <c r="R32" s="1" t="e">
        <f t="shared" si="5"/>
        <v>#REF!</v>
      </c>
      <c r="S32" s="18"/>
      <c r="T32" s="18"/>
      <c r="U32" s="18"/>
      <c r="V32" s="18"/>
      <c r="W32" s="18"/>
      <c r="X32" s="18"/>
      <c r="Y32" s="18"/>
      <c r="Z32" s="18"/>
    </row>
    <row r="33" spans="1:26" ht="12.75" customHeight="1" x14ac:dyDescent="0.2">
      <c r="A33" s="18"/>
      <c r="B33" s="10">
        <v>30</v>
      </c>
      <c r="C33" s="11" t="s">
        <v>71</v>
      </c>
      <c r="D33" s="12" t="s">
        <v>72</v>
      </c>
      <c r="E33" s="13">
        <v>560602</v>
      </c>
      <c r="F33" s="18"/>
      <c r="G33" s="14">
        <f>+IFERROR(VLOOKUP(C33,'Anexo 1 Actividades'!$A$9:$AJ$41,41,0),0)</f>
        <v>0</v>
      </c>
      <c r="H33" s="14" t="e">
        <f>+SUMIF(#REF!,'MMA VS ANEXO PDS'!C33,#REF!)</f>
        <v>#REF!</v>
      </c>
      <c r="I33" s="14" t="e">
        <f t="shared" si="0"/>
        <v>#REF!</v>
      </c>
      <c r="J33" s="18"/>
      <c r="K33" s="15" t="e">
        <f t="shared" si="1"/>
        <v>#REF!</v>
      </c>
      <c r="L33" s="18"/>
      <c r="M33" s="14">
        <f>+IFERROR(VLOOKUP(C33,'Anexo 1 Actividades'!$A$9:$AJ$41,42,0),0)</f>
        <v>0</v>
      </c>
      <c r="N33" s="14">
        <f>+IFERROR(VLOOKUP(C33,'Anexo 1 Actividades'!$A$9:$AJ$41,43,0),0)</f>
        <v>0</v>
      </c>
      <c r="O33" s="14" t="e">
        <f t="shared" si="2"/>
        <v>#REF!</v>
      </c>
      <c r="P33" s="16" t="e">
        <f t="shared" si="3"/>
        <v>#REF!</v>
      </c>
      <c r="Q33" s="16" t="e">
        <f t="shared" si="4"/>
        <v>#REF!</v>
      </c>
      <c r="R33" s="1" t="e">
        <f t="shared" si="5"/>
        <v>#REF!</v>
      </c>
      <c r="S33" s="18"/>
      <c r="T33" s="18"/>
      <c r="U33" s="18"/>
      <c r="V33" s="18"/>
      <c r="W33" s="18"/>
      <c r="X33" s="18"/>
      <c r="Y33" s="18"/>
      <c r="Z33" s="18"/>
    </row>
    <row r="34" spans="1:26" ht="12.75" customHeight="1" x14ac:dyDescent="0.2">
      <c r="A34" s="18"/>
      <c r="B34" s="10">
        <v>31</v>
      </c>
      <c r="C34" s="11" t="s">
        <v>73</v>
      </c>
      <c r="D34" s="12" t="s">
        <v>74</v>
      </c>
      <c r="E34" s="13">
        <v>586837</v>
      </c>
      <c r="F34" s="18"/>
      <c r="G34" s="14">
        <f>+IFERROR(VLOOKUP(C34,'Anexo 1 Actividades'!$A$9:$AJ$41,41,0),0)</f>
        <v>0</v>
      </c>
      <c r="H34" s="14" t="e">
        <f>+SUMIF(#REF!,'MMA VS ANEXO PDS'!C34,#REF!)</f>
        <v>#REF!</v>
      </c>
      <c r="I34" s="14" t="e">
        <f t="shared" si="0"/>
        <v>#REF!</v>
      </c>
      <c r="J34" s="18"/>
      <c r="K34" s="15" t="e">
        <f t="shared" si="1"/>
        <v>#REF!</v>
      </c>
      <c r="L34" s="18"/>
      <c r="M34" s="14">
        <f>+IFERROR(VLOOKUP(C34,'Anexo 1 Actividades'!$A$9:$AJ$41,42,0),0)</f>
        <v>0</v>
      </c>
      <c r="N34" s="14">
        <f>+IFERROR(VLOOKUP(C34,'Anexo 1 Actividades'!$A$9:$AJ$41,43,0),0)</f>
        <v>0</v>
      </c>
      <c r="O34" s="14" t="e">
        <f t="shared" si="2"/>
        <v>#REF!</v>
      </c>
      <c r="P34" s="16" t="e">
        <f t="shared" si="3"/>
        <v>#REF!</v>
      </c>
      <c r="Q34" s="16" t="e">
        <f t="shared" si="4"/>
        <v>#REF!</v>
      </c>
      <c r="R34" s="1" t="e">
        <f t="shared" si="5"/>
        <v>#REF!</v>
      </c>
      <c r="S34" s="18"/>
      <c r="T34" s="18"/>
      <c r="U34" s="18"/>
      <c r="V34" s="18"/>
      <c r="W34" s="18"/>
      <c r="X34" s="18"/>
      <c r="Y34" s="18"/>
      <c r="Z34" s="18"/>
    </row>
    <row r="35" spans="1:26" ht="12.75" customHeight="1" x14ac:dyDescent="0.2">
      <c r="A35" s="18"/>
      <c r="B35" s="10">
        <v>32</v>
      </c>
      <c r="C35" s="11" t="s">
        <v>75</v>
      </c>
      <c r="D35" s="12" t="s">
        <v>76</v>
      </c>
      <c r="E35" s="13">
        <v>480479</v>
      </c>
      <c r="F35" s="18"/>
      <c r="G35" s="14">
        <f>+IFERROR(VLOOKUP(C35,'Anexo 1 Actividades'!$A$9:$AJ$41,41,0),0)</f>
        <v>0</v>
      </c>
      <c r="H35" s="14" t="e">
        <f>+SUMIF(#REF!,'MMA VS ANEXO PDS'!C35,#REF!)</f>
        <v>#REF!</v>
      </c>
      <c r="I35" s="14" t="e">
        <f t="shared" si="0"/>
        <v>#REF!</v>
      </c>
      <c r="J35" s="18"/>
      <c r="K35" s="15" t="e">
        <f t="shared" si="1"/>
        <v>#REF!</v>
      </c>
      <c r="L35" s="18"/>
      <c r="M35" s="14">
        <f>+IFERROR(VLOOKUP(C35,'Anexo 1 Actividades'!$A$9:$AJ$41,42,0),0)</f>
        <v>0</v>
      </c>
      <c r="N35" s="14">
        <f>+IFERROR(VLOOKUP(C35,'Anexo 1 Actividades'!$A$9:$AJ$41,43,0),0)</f>
        <v>0</v>
      </c>
      <c r="O35" s="14" t="e">
        <f t="shared" si="2"/>
        <v>#REF!</v>
      </c>
      <c r="P35" s="16" t="e">
        <f t="shared" si="3"/>
        <v>#REF!</v>
      </c>
      <c r="Q35" s="16" t="e">
        <f t="shared" si="4"/>
        <v>#REF!</v>
      </c>
      <c r="R35" s="1" t="e">
        <f t="shared" si="5"/>
        <v>#REF!</v>
      </c>
      <c r="S35" s="18"/>
      <c r="T35" s="18"/>
      <c r="U35" s="18"/>
      <c r="V35" s="18"/>
      <c r="W35" s="18"/>
      <c r="X35" s="18"/>
      <c r="Y35" s="18"/>
      <c r="Z35" s="18"/>
    </row>
    <row r="36" spans="1:26" ht="12.75" customHeight="1" x14ac:dyDescent="0.2">
      <c r="A36" s="18"/>
      <c r="B36" s="10">
        <v>33</v>
      </c>
      <c r="C36" s="11" t="s">
        <v>77</v>
      </c>
      <c r="D36" s="12" t="s">
        <v>78</v>
      </c>
      <c r="E36" s="13">
        <v>572603</v>
      </c>
      <c r="F36" s="18"/>
      <c r="G36" s="14">
        <f>+IFERROR(VLOOKUP(C36,'Anexo 1 Actividades'!$A$9:$AJ$41,41,0),0)</f>
        <v>0</v>
      </c>
      <c r="H36" s="14" t="e">
        <f>+SUMIF(#REF!,'MMA VS ANEXO PDS'!C36,#REF!)</f>
        <v>#REF!</v>
      </c>
      <c r="I36" s="14" t="e">
        <f t="shared" si="0"/>
        <v>#REF!</v>
      </c>
      <c r="J36" s="18"/>
      <c r="K36" s="17" t="e">
        <f t="shared" si="1"/>
        <v>#REF!</v>
      </c>
      <c r="L36" s="18"/>
      <c r="M36" s="14">
        <f>+IFERROR(VLOOKUP(C36,'Anexo 1 Actividades'!$A$9:$AJ$41,42,0),0)</f>
        <v>0</v>
      </c>
      <c r="N36" s="14">
        <f>+IFERROR(VLOOKUP(C36,'Anexo 1 Actividades'!$A$9:$AJ$41,43,0),0)</f>
        <v>0</v>
      </c>
      <c r="O36" s="14" t="e">
        <f t="shared" si="2"/>
        <v>#REF!</v>
      </c>
      <c r="P36" s="16" t="e">
        <f t="shared" si="3"/>
        <v>#REF!</v>
      </c>
      <c r="Q36" s="16" t="e">
        <f t="shared" si="4"/>
        <v>#REF!</v>
      </c>
      <c r="R36" s="1" t="e">
        <f t="shared" si="5"/>
        <v>#REF!</v>
      </c>
      <c r="S36" s="18"/>
      <c r="T36" s="18"/>
      <c r="U36" s="18"/>
      <c r="V36" s="18"/>
      <c r="W36" s="18"/>
      <c r="X36" s="18"/>
      <c r="Y36" s="18"/>
      <c r="Z36" s="18"/>
    </row>
    <row r="37" spans="1:26" ht="12.75" customHeight="1" x14ac:dyDescent="0.2">
      <c r="A37" s="18"/>
      <c r="B37" s="10">
        <v>34</v>
      </c>
      <c r="C37" s="11" t="s">
        <v>79</v>
      </c>
      <c r="D37" s="12" t="s">
        <v>80</v>
      </c>
      <c r="E37" s="13">
        <v>390191</v>
      </c>
      <c r="F37" s="18"/>
      <c r="G37" s="14">
        <f>+IFERROR(VLOOKUP(C37,'Anexo 1 Actividades'!$A$9:$AJ$41,41,0),0)</f>
        <v>0</v>
      </c>
      <c r="H37" s="14" t="e">
        <f>+SUMIF(#REF!,'MMA VS ANEXO PDS'!C37,#REF!)</f>
        <v>#REF!</v>
      </c>
      <c r="I37" s="14" t="e">
        <f t="shared" si="0"/>
        <v>#REF!</v>
      </c>
      <c r="J37" s="18"/>
      <c r="K37" s="17" t="e">
        <f t="shared" si="1"/>
        <v>#REF!</v>
      </c>
      <c r="L37" s="18"/>
      <c r="M37" s="14">
        <f>+IFERROR(VLOOKUP(C37,'Anexo 1 Actividades'!$A$9:$AJ$41,42,0),0)</f>
        <v>0</v>
      </c>
      <c r="N37" s="14">
        <f>+IFERROR(VLOOKUP(C37,'Anexo 1 Actividades'!$A$9:$AJ$41,43,0),0)</f>
        <v>0</v>
      </c>
      <c r="O37" s="14" t="e">
        <f t="shared" si="2"/>
        <v>#REF!</v>
      </c>
      <c r="P37" s="16" t="e">
        <f t="shared" si="3"/>
        <v>#REF!</v>
      </c>
      <c r="Q37" s="16" t="e">
        <f t="shared" si="4"/>
        <v>#REF!</v>
      </c>
      <c r="R37" s="1" t="e">
        <f t="shared" si="5"/>
        <v>#REF!</v>
      </c>
      <c r="S37" s="18"/>
      <c r="T37" s="18"/>
      <c r="U37" s="18"/>
      <c r="V37" s="18"/>
      <c r="W37" s="18"/>
      <c r="X37" s="18"/>
      <c r="Y37" s="18"/>
      <c r="Z37" s="18"/>
    </row>
    <row r="38" spans="1:26" ht="12.75" customHeight="1" x14ac:dyDescent="0.2">
      <c r="A38" s="18"/>
      <c r="B38" s="10">
        <v>35</v>
      </c>
      <c r="C38" s="11" t="s">
        <v>81</v>
      </c>
      <c r="D38" s="12" t="s">
        <v>82</v>
      </c>
      <c r="E38" s="13">
        <v>424717</v>
      </c>
      <c r="F38" s="18"/>
      <c r="G38" s="14">
        <f>+IFERROR(VLOOKUP(C38,'Anexo 1 Actividades'!$A$9:$AJ$41,41,0),0)</f>
        <v>0</v>
      </c>
      <c r="H38" s="14" t="e">
        <f>+SUMIF(#REF!,'MMA VS ANEXO PDS'!C38,#REF!)</f>
        <v>#REF!</v>
      </c>
      <c r="I38" s="14" t="e">
        <f t="shared" si="0"/>
        <v>#REF!</v>
      </c>
      <c r="J38" s="18"/>
      <c r="K38" s="15" t="e">
        <f t="shared" si="1"/>
        <v>#REF!</v>
      </c>
      <c r="L38" s="18"/>
      <c r="M38" s="14">
        <f>+IFERROR(VLOOKUP(C38,'Anexo 1 Actividades'!$A$9:$AJ$41,42,0),0)</f>
        <v>0</v>
      </c>
      <c r="N38" s="14">
        <f>+IFERROR(VLOOKUP(C38,'Anexo 1 Actividades'!$A$9:$AJ$41,43,0),0)</f>
        <v>0</v>
      </c>
      <c r="O38" s="14" t="e">
        <f t="shared" si="2"/>
        <v>#REF!</v>
      </c>
      <c r="P38" s="16" t="e">
        <f t="shared" si="3"/>
        <v>#REF!</v>
      </c>
      <c r="Q38" s="16" t="e">
        <f t="shared" si="4"/>
        <v>#REF!</v>
      </c>
      <c r="R38" s="1" t="e">
        <f t="shared" si="5"/>
        <v>#REF!</v>
      </c>
      <c r="S38" s="18"/>
      <c r="T38" s="18"/>
      <c r="U38" s="18"/>
      <c r="V38" s="18"/>
      <c r="W38" s="18"/>
      <c r="X38" s="18"/>
      <c r="Y38" s="18"/>
      <c r="Z38" s="18"/>
    </row>
    <row r="39" spans="1:26" ht="12.75" customHeight="1" x14ac:dyDescent="0.2">
      <c r="A39" s="18"/>
      <c r="B39" s="10">
        <v>36</v>
      </c>
      <c r="C39" s="11" t="s">
        <v>83</v>
      </c>
      <c r="D39" s="12" t="s">
        <v>84</v>
      </c>
      <c r="E39" s="13">
        <v>543842</v>
      </c>
      <c r="F39" s="18"/>
      <c r="G39" s="14">
        <f>+IFERROR(VLOOKUP(C39,'Anexo 1 Actividades'!$A$9:$AJ$41,41,0),0)</f>
        <v>0</v>
      </c>
      <c r="H39" s="14" t="e">
        <f>+SUMIF(#REF!,'MMA VS ANEXO PDS'!C39,#REF!)</f>
        <v>#REF!</v>
      </c>
      <c r="I39" s="14" t="e">
        <f t="shared" si="0"/>
        <v>#REF!</v>
      </c>
      <c r="J39" s="18"/>
      <c r="K39" s="15" t="e">
        <f t="shared" si="1"/>
        <v>#REF!</v>
      </c>
      <c r="L39" s="18"/>
      <c r="M39" s="14">
        <f>+IFERROR(VLOOKUP(C39,'Anexo 1 Actividades'!$A$9:$AJ$41,42,0),0)</f>
        <v>0</v>
      </c>
      <c r="N39" s="14">
        <f>+IFERROR(VLOOKUP(C39,'Anexo 1 Actividades'!$A$9:$AJ$41,43,0),0)</f>
        <v>0</v>
      </c>
      <c r="O39" s="14" t="e">
        <f t="shared" si="2"/>
        <v>#REF!</v>
      </c>
      <c r="P39" s="16" t="e">
        <f t="shared" si="3"/>
        <v>#REF!</v>
      </c>
      <c r="Q39" s="16" t="e">
        <f t="shared" si="4"/>
        <v>#REF!</v>
      </c>
      <c r="R39" s="1" t="e">
        <f t="shared" si="5"/>
        <v>#REF!</v>
      </c>
      <c r="S39" s="18"/>
      <c r="T39" s="18"/>
      <c r="U39" s="18"/>
      <c r="V39" s="18"/>
      <c r="W39" s="18"/>
      <c r="X39" s="18"/>
      <c r="Y39" s="18"/>
      <c r="Z39" s="18"/>
    </row>
    <row r="40" spans="1:26" ht="12.75" customHeight="1" x14ac:dyDescent="0.2">
      <c r="A40" s="18"/>
      <c r="B40" s="10">
        <v>37</v>
      </c>
      <c r="C40" s="11" t="s">
        <v>85</v>
      </c>
      <c r="D40" s="12" t="s">
        <v>86</v>
      </c>
      <c r="E40" s="13">
        <v>493092</v>
      </c>
      <c r="F40" s="18"/>
      <c r="G40" s="14">
        <f>+IFERROR(VLOOKUP(C40,'Anexo 1 Actividades'!$A$9:$AJ$41,41,0),0)</f>
        <v>0</v>
      </c>
      <c r="H40" s="14" t="e">
        <f>+SUMIF(#REF!,'MMA VS ANEXO PDS'!C40,#REF!)</f>
        <v>#REF!</v>
      </c>
      <c r="I40" s="14" t="e">
        <f t="shared" si="0"/>
        <v>#REF!</v>
      </c>
      <c r="J40" s="18"/>
      <c r="K40" s="15" t="e">
        <f t="shared" si="1"/>
        <v>#REF!</v>
      </c>
      <c r="L40" s="18"/>
      <c r="M40" s="14">
        <f>+IFERROR(VLOOKUP(C40,'Anexo 1 Actividades'!$A$9:$AJ$41,42,0),0)</f>
        <v>0</v>
      </c>
      <c r="N40" s="14">
        <f>+IFERROR(VLOOKUP(C40,'Anexo 1 Actividades'!$A$9:$AJ$41,43,0),0)</f>
        <v>0</v>
      </c>
      <c r="O40" s="14" t="e">
        <f t="shared" si="2"/>
        <v>#REF!</v>
      </c>
      <c r="P40" s="16" t="e">
        <f t="shared" si="3"/>
        <v>#REF!</v>
      </c>
      <c r="Q40" s="16" t="e">
        <f t="shared" si="4"/>
        <v>#REF!</v>
      </c>
      <c r="R40" s="1" t="e">
        <f t="shared" si="5"/>
        <v>#REF!</v>
      </c>
      <c r="S40" s="18"/>
      <c r="T40" s="18"/>
      <c r="U40" s="18"/>
      <c r="V40" s="18"/>
      <c r="W40" s="18"/>
      <c r="X40" s="18"/>
      <c r="Y40" s="18"/>
      <c r="Z40" s="18"/>
    </row>
    <row r="41" spans="1:26" ht="12.75" customHeight="1" x14ac:dyDescent="0.2">
      <c r="A41" s="18"/>
      <c r="B41" s="10">
        <v>38</v>
      </c>
      <c r="C41" s="11" t="s">
        <v>87</v>
      </c>
      <c r="D41" s="12" t="s">
        <v>88</v>
      </c>
      <c r="E41" s="13">
        <v>411681</v>
      </c>
      <c r="F41" s="18"/>
      <c r="G41" s="14">
        <f>+IFERROR(VLOOKUP(C41,'Anexo 1 Actividades'!$A$9:$AJ$41,41,0),0)</f>
        <v>0</v>
      </c>
      <c r="H41" s="14" t="e">
        <f>+SUMIF(#REF!,'MMA VS ANEXO PDS'!C41,#REF!)</f>
        <v>#REF!</v>
      </c>
      <c r="I41" s="14" t="e">
        <f t="shared" si="0"/>
        <v>#REF!</v>
      </c>
      <c r="J41" s="18"/>
      <c r="K41" s="15" t="e">
        <f t="shared" si="1"/>
        <v>#REF!</v>
      </c>
      <c r="L41" s="18"/>
      <c r="M41" s="14">
        <f>+IFERROR(VLOOKUP(C41,'Anexo 1 Actividades'!$A$9:$AJ$41,42,0),0)</f>
        <v>0</v>
      </c>
      <c r="N41" s="14">
        <f>+IFERROR(VLOOKUP(C41,'Anexo 1 Actividades'!$A$9:$AJ$41,43,0),0)</f>
        <v>0</v>
      </c>
      <c r="O41" s="14" t="e">
        <f t="shared" si="2"/>
        <v>#REF!</v>
      </c>
      <c r="P41" s="16" t="e">
        <f t="shared" si="3"/>
        <v>#REF!</v>
      </c>
      <c r="Q41" s="16" t="e">
        <f t="shared" si="4"/>
        <v>#REF!</v>
      </c>
      <c r="R41" s="1" t="e">
        <f t="shared" si="5"/>
        <v>#REF!</v>
      </c>
      <c r="S41" s="18"/>
      <c r="T41" s="18"/>
      <c r="U41" s="18"/>
      <c r="V41" s="18"/>
      <c r="W41" s="18"/>
      <c r="X41" s="18"/>
      <c r="Y41" s="18"/>
      <c r="Z41" s="18"/>
    </row>
    <row r="42" spans="1:26" ht="12.75" customHeight="1" x14ac:dyDescent="0.2">
      <c r="A42" s="18"/>
      <c r="B42" s="10">
        <v>39</v>
      </c>
      <c r="C42" s="11" t="s">
        <v>89</v>
      </c>
      <c r="D42" s="12" t="s">
        <v>90</v>
      </c>
      <c r="E42" s="13">
        <v>646541</v>
      </c>
      <c r="F42" s="18"/>
      <c r="G42" s="14">
        <f>+IFERROR(VLOOKUP(C42,'Anexo 1 Actividades'!$A$9:$AJ$41,41,0),0)</f>
        <v>0</v>
      </c>
      <c r="H42" s="14" t="e">
        <f>+SUMIF(#REF!,'MMA VS ANEXO PDS'!C42,#REF!)</f>
        <v>#REF!</v>
      </c>
      <c r="I42" s="14" t="e">
        <f t="shared" si="0"/>
        <v>#REF!</v>
      </c>
      <c r="J42" s="18"/>
      <c r="K42" s="15" t="e">
        <f t="shared" si="1"/>
        <v>#REF!</v>
      </c>
      <c r="L42" s="18"/>
      <c r="M42" s="14">
        <f>+IFERROR(VLOOKUP(C42,'Anexo 1 Actividades'!$A$9:$AJ$41,42,0),0)</f>
        <v>0</v>
      </c>
      <c r="N42" s="14">
        <f>+IFERROR(VLOOKUP(C42,'Anexo 1 Actividades'!$A$9:$AJ$41,43,0),0)</f>
        <v>0</v>
      </c>
      <c r="O42" s="14" t="e">
        <f t="shared" si="2"/>
        <v>#REF!</v>
      </c>
      <c r="P42" s="16" t="e">
        <f t="shared" si="3"/>
        <v>#REF!</v>
      </c>
      <c r="Q42" s="16" t="e">
        <f t="shared" si="4"/>
        <v>#REF!</v>
      </c>
      <c r="R42" s="1" t="e">
        <f t="shared" si="5"/>
        <v>#REF!</v>
      </c>
      <c r="S42" s="18"/>
      <c r="T42" s="18"/>
      <c r="U42" s="18"/>
      <c r="V42" s="18"/>
      <c r="W42" s="18"/>
      <c r="X42" s="18"/>
      <c r="Y42" s="18"/>
      <c r="Z42" s="18"/>
    </row>
    <row r="43" spans="1:26" ht="12.75" customHeight="1" x14ac:dyDescent="0.2">
      <c r="A43" s="18"/>
      <c r="B43" s="10">
        <v>40</v>
      </c>
      <c r="C43" s="11" t="s">
        <v>91</v>
      </c>
      <c r="D43" s="12" t="s">
        <v>92</v>
      </c>
      <c r="E43" s="13">
        <v>146238</v>
      </c>
      <c r="F43" s="18"/>
      <c r="G43" s="14">
        <f>+IFERROR(VLOOKUP(C43,'Anexo 1 Actividades'!$A$9:$AJ$41,41,0),0)</f>
        <v>0</v>
      </c>
      <c r="H43" s="14" t="e">
        <f>+SUMIF(#REF!,'MMA VS ANEXO PDS'!C43,#REF!)</f>
        <v>#REF!</v>
      </c>
      <c r="I43" s="14" t="e">
        <f t="shared" si="0"/>
        <v>#REF!</v>
      </c>
      <c r="J43" s="18"/>
      <c r="K43" s="15" t="e">
        <f t="shared" si="1"/>
        <v>#REF!</v>
      </c>
      <c r="L43" s="18"/>
      <c r="M43" s="14">
        <f>+IFERROR(VLOOKUP(C43,'Anexo 1 Actividades'!$A$9:$AJ$41,42,0),0)</f>
        <v>0</v>
      </c>
      <c r="N43" s="14">
        <f>+IFERROR(VLOOKUP(C43,'Anexo 1 Actividades'!$A$9:$AJ$41,43,0),0)</f>
        <v>0</v>
      </c>
      <c r="O43" s="14" t="e">
        <f t="shared" si="2"/>
        <v>#REF!</v>
      </c>
      <c r="P43" s="16" t="e">
        <f t="shared" si="3"/>
        <v>#REF!</v>
      </c>
      <c r="Q43" s="16" t="e">
        <f t="shared" si="4"/>
        <v>#REF!</v>
      </c>
      <c r="R43" s="1" t="e">
        <f t="shared" si="5"/>
        <v>#REF!</v>
      </c>
      <c r="S43" s="18"/>
      <c r="T43" s="18"/>
      <c r="U43" s="18"/>
      <c r="V43" s="18"/>
      <c r="W43" s="18"/>
      <c r="X43" s="18"/>
      <c r="Y43" s="18"/>
      <c r="Z43" s="18"/>
    </row>
    <row r="44" spans="1:26" ht="12.75" customHeight="1" x14ac:dyDescent="0.2">
      <c r="A44" s="18"/>
      <c r="B44" s="10">
        <v>41</v>
      </c>
      <c r="C44" s="11" t="s">
        <v>93</v>
      </c>
      <c r="D44" s="12" t="s">
        <v>94</v>
      </c>
      <c r="E44" s="13">
        <v>158647</v>
      </c>
      <c r="F44" s="18"/>
      <c r="G44" s="14">
        <f>+IFERROR(VLOOKUP(C44,'Anexo 1 Actividades'!$A$9:$AJ$41,41,0),0)</f>
        <v>0</v>
      </c>
      <c r="H44" s="14" t="e">
        <f>+SUMIF(#REF!,'MMA VS ANEXO PDS'!C44,#REF!)</f>
        <v>#REF!</v>
      </c>
      <c r="I44" s="14" t="e">
        <f t="shared" si="0"/>
        <v>#REF!</v>
      </c>
      <c r="J44" s="18"/>
      <c r="K44" s="17" t="e">
        <f t="shared" si="1"/>
        <v>#REF!</v>
      </c>
      <c r="L44" s="18"/>
      <c r="M44" s="14">
        <f>+IFERROR(VLOOKUP(C44,'Anexo 1 Actividades'!$A$9:$AJ$41,42,0),0)</f>
        <v>0</v>
      </c>
      <c r="N44" s="14">
        <f>+IFERROR(VLOOKUP(C44,'Anexo 1 Actividades'!$A$9:$AJ$41,43,0),0)</f>
        <v>0</v>
      </c>
      <c r="O44" s="14" t="e">
        <f t="shared" si="2"/>
        <v>#REF!</v>
      </c>
      <c r="P44" s="16" t="e">
        <f t="shared" si="3"/>
        <v>#REF!</v>
      </c>
      <c r="Q44" s="16" t="e">
        <f t="shared" si="4"/>
        <v>#REF!</v>
      </c>
      <c r="R44" s="1" t="e">
        <f t="shared" si="5"/>
        <v>#REF!</v>
      </c>
      <c r="S44" s="18"/>
      <c r="T44" s="18"/>
      <c r="U44" s="18"/>
      <c r="V44" s="18"/>
      <c r="W44" s="18"/>
      <c r="X44" s="18"/>
      <c r="Y44" s="18"/>
      <c r="Z44" s="18"/>
    </row>
    <row r="45" spans="1:26" ht="12.75" customHeight="1" x14ac:dyDescent="0.2">
      <c r="A45" s="18"/>
      <c r="B45" s="10">
        <v>42</v>
      </c>
      <c r="C45" s="11" t="s">
        <v>95</v>
      </c>
      <c r="D45" s="12" t="s">
        <v>96</v>
      </c>
      <c r="E45" s="13">
        <v>197962</v>
      </c>
      <c r="F45" s="18"/>
      <c r="G45" s="14">
        <f>+IFERROR(VLOOKUP(C45,'Anexo 1 Actividades'!$A$9:$AJ$41,41,0),0)</f>
        <v>0</v>
      </c>
      <c r="H45" s="14" t="e">
        <f>+SUMIF(#REF!,'MMA VS ANEXO PDS'!C45,#REF!)</f>
        <v>#REF!</v>
      </c>
      <c r="I45" s="14" t="e">
        <f t="shared" si="0"/>
        <v>#REF!</v>
      </c>
      <c r="J45" s="18"/>
      <c r="K45" s="15" t="e">
        <f t="shared" si="1"/>
        <v>#REF!</v>
      </c>
      <c r="L45" s="18"/>
      <c r="M45" s="14">
        <f>+IFERROR(VLOOKUP(C45,'Anexo 1 Actividades'!$A$9:$AJ$41,42,0),0)</f>
        <v>0</v>
      </c>
      <c r="N45" s="14">
        <f>+IFERROR(VLOOKUP(C45,'Anexo 1 Actividades'!$A$9:$AJ$41,43,0),0)</f>
        <v>0</v>
      </c>
      <c r="O45" s="14" t="e">
        <f t="shared" si="2"/>
        <v>#REF!</v>
      </c>
      <c r="P45" s="16" t="e">
        <f t="shared" si="3"/>
        <v>#REF!</v>
      </c>
      <c r="Q45" s="16" t="e">
        <f t="shared" si="4"/>
        <v>#REF!</v>
      </c>
      <c r="R45" s="1" t="e">
        <f t="shared" si="5"/>
        <v>#REF!</v>
      </c>
      <c r="S45" s="18"/>
      <c r="T45" s="18"/>
      <c r="U45" s="18"/>
      <c r="V45" s="18"/>
      <c r="W45" s="18"/>
      <c r="X45" s="18"/>
      <c r="Y45" s="18"/>
      <c r="Z45" s="18"/>
    </row>
    <row r="46" spans="1:26" ht="12.75" customHeight="1" x14ac:dyDescent="0.2">
      <c r="A46" s="18"/>
      <c r="B46" s="10">
        <v>43</v>
      </c>
      <c r="C46" s="11" t="s">
        <v>97</v>
      </c>
      <c r="D46" s="12" t="s">
        <v>98</v>
      </c>
      <c r="E46" s="13">
        <v>301670</v>
      </c>
      <c r="F46" s="18"/>
      <c r="G46" s="14">
        <f>+IFERROR(VLOOKUP(C46,'Anexo 1 Actividades'!$A$9:$AJ$41,41,0),0)</f>
        <v>0</v>
      </c>
      <c r="H46" s="14" t="e">
        <f>+SUMIF(#REF!,'MMA VS ANEXO PDS'!C46,#REF!)</f>
        <v>#REF!</v>
      </c>
      <c r="I46" s="14" t="e">
        <f t="shared" si="0"/>
        <v>#REF!</v>
      </c>
      <c r="J46" s="18"/>
      <c r="K46" s="15" t="e">
        <f t="shared" si="1"/>
        <v>#REF!</v>
      </c>
      <c r="L46" s="18"/>
      <c r="M46" s="14">
        <f>+IFERROR(VLOOKUP(C46,'Anexo 1 Actividades'!$A$9:$AJ$41,42,0),0)</f>
        <v>0</v>
      </c>
      <c r="N46" s="14">
        <f>+IFERROR(VLOOKUP(C46,'Anexo 1 Actividades'!$A$9:$AJ$41,43,0),0)</f>
        <v>0</v>
      </c>
      <c r="O46" s="14" t="e">
        <f t="shared" si="2"/>
        <v>#REF!</v>
      </c>
      <c r="P46" s="16" t="e">
        <f t="shared" si="3"/>
        <v>#REF!</v>
      </c>
      <c r="Q46" s="16" t="e">
        <f t="shared" si="4"/>
        <v>#REF!</v>
      </c>
      <c r="R46" s="1" t="e">
        <f t="shared" si="5"/>
        <v>#REF!</v>
      </c>
      <c r="S46" s="18"/>
      <c r="T46" s="18"/>
      <c r="U46" s="18"/>
      <c r="V46" s="18"/>
      <c r="W46" s="18"/>
      <c r="X46" s="18"/>
      <c r="Y46" s="18"/>
      <c r="Z46" s="18"/>
    </row>
    <row r="47" spans="1:26" ht="12.75" customHeight="1" x14ac:dyDescent="0.2">
      <c r="A47" s="18"/>
      <c r="B47" s="10">
        <v>44</v>
      </c>
      <c r="C47" s="11" t="s">
        <v>99</v>
      </c>
      <c r="D47" s="12" t="s">
        <v>100</v>
      </c>
      <c r="E47" s="13">
        <v>263241</v>
      </c>
      <c r="F47" s="18"/>
      <c r="G47" s="14">
        <f>+IFERROR(VLOOKUP(C47,'Anexo 1 Actividades'!$A$9:$AJ$41,41,0),0)</f>
        <v>0</v>
      </c>
      <c r="H47" s="14" t="e">
        <f>+SUMIF(#REF!,'MMA VS ANEXO PDS'!C47,#REF!)</f>
        <v>#REF!</v>
      </c>
      <c r="I47" s="14" t="e">
        <f t="shared" si="0"/>
        <v>#REF!</v>
      </c>
      <c r="J47" s="18"/>
      <c r="K47" s="15" t="e">
        <f t="shared" si="1"/>
        <v>#REF!</v>
      </c>
      <c r="L47" s="18"/>
      <c r="M47" s="14">
        <f>+IFERROR(VLOOKUP(C47,'Anexo 1 Actividades'!$A$9:$AJ$41,42,0),0)</f>
        <v>0</v>
      </c>
      <c r="N47" s="14">
        <f>+IFERROR(VLOOKUP(C47,'Anexo 1 Actividades'!$A$9:$AJ$41,43,0),0)</f>
        <v>0</v>
      </c>
      <c r="O47" s="14" t="e">
        <f t="shared" si="2"/>
        <v>#REF!</v>
      </c>
      <c r="P47" s="16" t="e">
        <f t="shared" si="3"/>
        <v>#REF!</v>
      </c>
      <c r="Q47" s="16" t="e">
        <f t="shared" si="4"/>
        <v>#REF!</v>
      </c>
      <c r="R47" s="1" t="e">
        <f t="shared" si="5"/>
        <v>#REF!</v>
      </c>
      <c r="S47" s="18"/>
      <c r="T47" s="18"/>
      <c r="U47" s="18"/>
      <c r="V47" s="18"/>
      <c r="W47" s="18"/>
      <c r="X47" s="18"/>
      <c r="Y47" s="18"/>
      <c r="Z47" s="18"/>
    </row>
    <row r="48" spans="1:26" ht="12.75" customHeight="1" x14ac:dyDescent="0.2">
      <c r="A48" s="18"/>
      <c r="B48" s="10">
        <v>45</v>
      </c>
      <c r="C48" s="11" t="s">
        <v>101</v>
      </c>
      <c r="D48" s="12" t="s">
        <v>102</v>
      </c>
      <c r="E48" s="13">
        <v>167633</v>
      </c>
      <c r="F48" s="18"/>
      <c r="G48" s="14">
        <f>+IFERROR(VLOOKUP(C48,'Anexo 1 Actividades'!$A$9:$AJ$41,41,0),0)</f>
        <v>0</v>
      </c>
      <c r="H48" s="14" t="e">
        <f>+SUMIF(#REF!,'MMA VS ANEXO PDS'!C48,#REF!)</f>
        <v>#REF!</v>
      </c>
      <c r="I48" s="14" t="e">
        <f t="shared" si="0"/>
        <v>#REF!</v>
      </c>
      <c r="J48" s="18"/>
      <c r="K48" s="15" t="e">
        <f t="shared" si="1"/>
        <v>#REF!</v>
      </c>
      <c r="L48" s="18"/>
      <c r="M48" s="14">
        <f>+IFERROR(VLOOKUP(C48,'Anexo 1 Actividades'!$A$9:$AJ$41,42,0),0)</f>
        <v>0</v>
      </c>
      <c r="N48" s="14">
        <f>+IFERROR(VLOOKUP(C48,'Anexo 1 Actividades'!$A$9:$AJ$41,43,0),0)</f>
        <v>0</v>
      </c>
      <c r="O48" s="14" t="e">
        <f t="shared" si="2"/>
        <v>#REF!</v>
      </c>
      <c r="P48" s="16" t="e">
        <f t="shared" si="3"/>
        <v>#REF!</v>
      </c>
      <c r="Q48" s="16" t="e">
        <f t="shared" si="4"/>
        <v>#REF!</v>
      </c>
      <c r="R48" s="1" t="e">
        <f t="shared" si="5"/>
        <v>#REF!</v>
      </c>
      <c r="S48" s="18"/>
      <c r="T48" s="18"/>
      <c r="U48" s="18"/>
      <c r="V48" s="18"/>
      <c r="W48" s="18"/>
      <c r="X48" s="18"/>
      <c r="Y48" s="18"/>
      <c r="Z48" s="18"/>
    </row>
    <row r="49" spans="5:15" ht="12.75" customHeight="1" x14ac:dyDescent="0.2">
      <c r="E49" s="19">
        <f t="shared" ref="E49:I49" si="6">SUM(E4:E48)</f>
        <v>79999998</v>
      </c>
      <c r="F49" s="19">
        <f t="shared" si="6"/>
        <v>0</v>
      </c>
      <c r="G49" s="20">
        <f t="shared" si="6"/>
        <v>0</v>
      </c>
      <c r="H49" s="20" t="e">
        <f t="shared" si="6"/>
        <v>#REF!</v>
      </c>
      <c r="I49" s="20" t="e">
        <f t="shared" si="6"/>
        <v>#REF!</v>
      </c>
      <c r="K49" s="1"/>
      <c r="M49" s="1">
        <f t="shared" ref="M49:O49" si="7">+SUM(M4:M48)</f>
        <v>0</v>
      </c>
      <c r="N49" s="1">
        <f t="shared" si="7"/>
        <v>0</v>
      </c>
      <c r="O49" s="1" t="e">
        <f t="shared" si="7"/>
        <v>#REF!</v>
      </c>
    </row>
    <row r="50" spans="5:15" ht="12.75" customHeight="1" x14ac:dyDescent="0.2">
      <c r="K50" s="1"/>
      <c r="O50" s="1" t="e">
        <f>+O49+N49</f>
        <v>#REF!</v>
      </c>
    </row>
    <row r="51" spans="5:15" ht="12.75" customHeight="1" x14ac:dyDescent="0.2">
      <c r="K51" s="1"/>
    </row>
    <row r="52" spans="5:15" ht="12.75" customHeight="1" x14ac:dyDescent="0.2">
      <c r="K52" s="1"/>
    </row>
    <row r="53" spans="5:15" ht="12.75" customHeight="1" x14ac:dyDescent="0.2">
      <c r="K53" s="1"/>
    </row>
    <row r="54" spans="5:15" ht="12.75" customHeight="1" x14ac:dyDescent="0.2">
      <c r="K54" s="1"/>
    </row>
    <row r="55" spans="5:15" ht="12.75" customHeight="1" x14ac:dyDescent="0.2">
      <c r="K55" s="1"/>
    </row>
    <row r="56" spans="5:15" ht="12.75" customHeight="1" x14ac:dyDescent="0.2">
      <c r="K56" s="1"/>
    </row>
    <row r="57" spans="5:15" ht="12.75" customHeight="1" x14ac:dyDescent="0.2">
      <c r="K57" s="1"/>
    </row>
    <row r="58" spans="5:15" ht="12.75" customHeight="1" x14ac:dyDescent="0.2">
      <c r="K58" s="1"/>
    </row>
    <row r="59" spans="5:15" ht="12.75" customHeight="1" x14ac:dyDescent="0.2">
      <c r="K59" s="1"/>
    </row>
    <row r="60" spans="5:15" ht="12.75" customHeight="1" x14ac:dyDescent="0.2">
      <c r="K60" s="1"/>
    </row>
    <row r="61" spans="5:15" ht="12.75" customHeight="1" x14ac:dyDescent="0.2">
      <c r="K61" s="1"/>
    </row>
    <row r="62" spans="5:15" ht="12.75" customHeight="1" x14ac:dyDescent="0.2">
      <c r="K62" s="1"/>
    </row>
    <row r="63" spans="5:15" ht="12.75" customHeight="1" x14ac:dyDescent="0.2">
      <c r="K63" s="1"/>
    </row>
    <row r="64" spans="5:15" ht="12.75" customHeight="1" x14ac:dyDescent="0.2">
      <c r="K64" s="1"/>
    </row>
    <row r="65" spans="11:11" ht="12.75" customHeight="1" x14ac:dyDescent="0.2">
      <c r="K65" s="1"/>
    </row>
    <row r="66" spans="11:11" ht="12.75" customHeight="1" x14ac:dyDescent="0.2">
      <c r="K66" s="1"/>
    </row>
    <row r="67" spans="11:11" ht="12.75" customHeight="1" x14ac:dyDescent="0.2">
      <c r="K67" s="1"/>
    </row>
    <row r="68" spans="11:11" ht="12.75" customHeight="1" x14ac:dyDescent="0.2">
      <c r="K68" s="1"/>
    </row>
    <row r="69" spans="11:11" ht="12.75" customHeight="1" x14ac:dyDescent="0.2">
      <c r="K69" s="1"/>
    </row>
    <row r="70" spans="11:11" ht="12.75" customHeight="1" x14ac:dyDescent="0.2">
      <c r="K70" s="1"/>
    </row>
    <row r="71" spans="11:11" ht="12.75" customHeight="1" x14ac:dyDescent="0.2">
      <c r="K71" s="1"/>
    </row>
    <row r="72" spans="11:11" ht="12.75" customHeight="1" x14ac:dyDescent="0.2">
      <c r="K72" s="1"/>
    </row>
    <row r="73" spans="11:11" ht="12.75" customHeight="1" x14ac:dyDescent="0.2">
      <c r="K73" s="1"/>
    </row>
    <row r="74" spans="11:11" ht="12.75" customHeight="1" x14ac:dyDescent="0.2">
      <c r="K74" s="1"/>
    </row>
    <row r="75" spans="11:11" ht="12.75" customHeight="1" x14ac:dyDescent="0.2">
      <c r="K75" s="1"/>
    </row>
    <row r="76" spans="11:11" ht="12.75" customHeight="1" x14ac:dyDescent="0.2">
      <c r="K76" s="1"/>
    </row>
    <row r="77" spans="11:11" ht="12.75" customHeight="1" x14ac:dyDescent="0.2">
      <c r="K77" s="1"/>
    </row>
    <row r="78" spans="11:11" ht="12.75" customHeight="1" x14ac:dyDescent="0.2">
      <c r="K78" s="1"/>
    </row>
    <row r="79" spans="11:11" ht="12.75" customHeight="1" x14ac:dyDescent="0.2">
      <c r="K79" s="1"/>
    </row>
    <row r="80" spans="11:11" ht="12.75" customHeight="1" x14ac:dyDescent="0.2">
      <c r="K80" s="1"/>
    </row>
    <row r="81" spans="11:11" ht="12.75" customHeight="1" x14ac:dyDescent="0.2">
      <c r="K81" s="1"/>
    </row>
    <row r="82" spans="11:11" ht="12.75" customHeight="1" x14ac:dyDescent="0.2">
      <c r="K82" s="1"/>
    </row>
    <row r="83" spans="11:11" ht="12.75" customHeight="1" x14ac:dyDescent="0.2">
      <c r="K83" s="1"/>
    </row>
    <row r="84" spans="11:11" ht="12.75" customHeight="1" x14ac:dyDescent="0.2">
      <c r="K84" s="1"/>
    </row>
    <row r="85" spans="11:11" ht="12.75" customHeight="1" x14ac:dyDescent="0.2">
      <c r="K85" s="1"/>
    </row>
    <row r="86" spans="11:11" ht="12.75" customHeight="1" x14ac:dyDescent="0.2">
      <c r="K86" s="1"/>
    </row>
    <row r="87" spans="11:11" ht="12.75" customHeight="1" x14ac:dyDescent="0.2">
      <c r="K87" s="1"/>
    </row>
    <row r="88" spans="11:11" ht="12.75" customHeight="1" x14ac:dyDescent="0.2">
      <c r="K88" s="1"/>
    </row>
    <row r="89" spans="11:11" ht="12.75" customHeight="1" x14ac:dyDescent="0.2">
      <c r="K89" s="1"/>
    </row>
    <row r="90" spans="11:11" ht="12.75" customHeight="1" x14ac:dyDescent="0.2">
      <c r="K90" s="1"/>
    </row>
    <row r="91" spans="11:11" ht="12.75" customHeight="1" x14ac:dyDescent="0.2">
      <c r="K91" s="1"/>
    </row>
    <row r="92" spans="11:11" ht="12.75" customHeight="1" x14ac:dyDescent="0.2">
      <c r="K92" s="1"/>
    </row>
    <row r="93" spans="11:11" ht="12.75" customHeight="1" x14ac:dyDescent="0.2">
      <c r="K93" s="1"/>
    </row>
    <row r="94" spans="11:11" ht="12.75" customHeight="1" x14ac:dyDescent="0.2">
      <c r="K94" s="1"/>
    </row>
    <row r="95" spans="11:11" ht="12.75" customHeight="1" x14ac:dyDescent="0.2">
      <c r="K95" s="1"/>
    </row>
    <row r="96" spans="11:11" ht="12.75" customHeight="1" x14ac:dyDescent="0.2">
      <c r="K96" s="1"/>
    </row>
    <row r="97" spans="11:11" ht="12.75" customHeight="1" x14ac:dyDescent="0.2">
      <c r="K97" s="1"/>
    </row>
    <row r="98" spans="11:11" ht="12.75" customHeight="1" x14ac:dyDescent="0.2">
      <c r="K98" s="1"/>
    </row>
    <row r="99" spans="11:11" ht="12.75" customHeight="1" x14ac:dyDescent="0.2">
      <c r="K99" s="1"/>
    </row>
    <row r="100" spans="11:11" ht="12.75" customHeight="1" x14ac:dyDescent="0.2">
      <c r="K100" s="1"/>
    </row>
    <row r="101" spans="11:11" ht="12.75" customHeight="1" x14ac:dyDescent="0.2">
      <c r="K101" s="1"/>
    </row>
    <row r="102" spans="11:11" ht="12.75" customHeight="1" x14ac:dyDescent="0.2">
      <c r="K102" s="1"/>
    </row>
    <row r="103" spans="11:11" ht="12.75" customHeight="1" x14ac:dyDescent="0.2">
      <c r="K103" s="1"/>
    </row>
    <row r="104" spans="11:11" ht="12.75" customHeight="1" x14ac:dyDescent="0.2">
      <c r="K104" s="1"/>
    </row>
    <row r="105" spans="11:11" ht="12.75" customHeight="1" x14ac:dyDescent="0.2">
      <c r="K105" s="1"/>
    </row>
    <row r="106" spans="11:11" ht="12.75" customHeight="1" x14ac:dyDescent="0.2">
      <c r="K106" s="1"/>
    </row>
    <row r="107" spans="11:11" ht="12.75" customHeight="1" x14ac:dyDescent="0.2">
      <c r="K107" s="1"/>
    </row>
    <row r="108" spans="11:11" ht="12.75" customHeight="1" x14ac:dyDescent="0.2">
      <c r="K108" s="1"/>
    </row>
    <row r="109" spans="11:11" ht="12.75" customHeight="1" x14ac:dyDescent="0.2">
      <c r="K109" s="1"/>
    </row>
    <row r="110" spans="11:11" ht="12.75" customHeight="1" x14ac:dyDescent="0.2">
      <c r="K110" s="1"/>
    </row>
    <row r="111" spans="11:11" ht="12.75" customHeight="1" x14ac:dyDescent="0.2">
      <c r="K111" s="1"/>
    </row>
    <row r="112" spans="11:11" ht="12.75" customHeight="1" x14ac:dyDescent="0.2">
      <c r="K112" s="1"/>
    </row>
    <row r="113" spans="11:11" ht="12.75" customHeight="1" x14ac:dyDescent="0.2">
      <c r="K113" s="1"/>
    </row>
    <row r="114" spans="11:11" ht="12.75" customHeight="1" x14ac:dyDescent="0.2">
      <c r="K114" s="1"/>
    </row>
    <row r="115" spans="11:11" ht="12.75" customHeight="1" x14ac:dyDescent="0.2">
      <c r="K115" s="1"/>
    </row>
    <row r="116" spans="11:11" ht="12.75" customHeight="1" x14ac:dyDescent="0.2">
      <c r="K116" s="1"/>
    </row>
    <row r="117" spans="11:11" ht="12.75" customHeight="1" x14ac:dyDescent="0.2">
      <c r="K117" s="1"/>
    </row>
    <row r="118" spans="11:11" ht="12.75" customHeight="1" x14ac:dyDescent="0.2">
      <c r="K118" s="1"/>
    </row>
    <row r="119" spans="11:11" ht="12.75" customHeight="1" x14ac:dyDescent="0.2">
      <c r="K119" s="1"/>
    </row>
    <row r="120" spans="11:11" ht="12.75" customHeight="1" x14ac:dyDescent="0.2">
      <c r="K120" s="1"/>
    </row>
    <row r="121" spans="11:11" ht="12.75" customHeight="1" x14ac:dyDescent="0.2">
      <c r="K121" s="1"/>
    </row>
    <row r="122" spans="11:11" ht="12.75" customHeight="1" x14ac:dyDescent="0.2">
      <c r="K122" s="1"/>
    </row>
    <row r="123" spans="11:11" ht="12.75" customHeight="1" x14ac:dyDescent="0.2">
      <c r="K123" s="1"/>
    </row>
    <row r="124" spans="11:11" ht="12.75" customHeight="1" x14ac:dyDescent="0.2">
      <c r="K124" s="1"/>
    </row>
    <row r="125" spans="11:11" ht="12.75" customHeight="1" x14ac:dyDescent="0.2">
      <c r="K125" s="1"/>
    </row>
    <row r="126" spans="11:11" ht="12.75" customHeight="1" x14ac:dyDescent="0.2">
      <c r="K126" s="1"/>
    </row>
    <row r="127" spans="11:11" ht="12.75" customHeight="1" x14ac:dyDescent="0.2">
      <c r="K127" s="1"/>
    </row>
    <row r="128" spans="11:11" ht="12.75" customHeight="1" x14ac:dyDescent="0.2">
      <c r="K128" s="1"/>
    </row>
    <row r="129" spans="11:11" ht="12.75" customHeight="1" x14ac:dyDescent="0.2">
      <c r="K129" s="1"/>
    </row>
    <row r="130" spans="11:11" ht="12.75" customHeight="1" x14ac:dyDescent="0.2">
      <c r="K130" s="1"/>
    </row>
    <row r="131" spans="11:11" ht="12.75" customHeight="1" x14ac:dyDescent="0.2">
      <c r="K131" s="1"/>
    </row>
    <row r="132" spans="11:11" ht="12.75" customHeight="1" x14ac:dyDescent="0.2">
      <c r="K132" s="1"/>
    </row>
    <row r="133" spans="11:11" ht="12.75" customHeight="1" x14ac:dyDescent="0.2">
      <c r="K133" s="1"/>
    </row>
    <row r="134" spans="11:11" ht="12.75" customHeight="1" x14ac:dyDescent="0.2">
      <c r="K134" s="1"/>
    </row>
    <row r="135" spans="11:11" ht="12.75" customHeight="1" x14ac:dyDescent="0.2">
      <c r="K135" s="1"/>
    </row>
    <row r="136" spans="11:11" ht="12.75" customHeight="1" x14ac:dyDescent="0.2">
      <c r="K136" s="1"/>
    </row>
    <row r="137" spans="11:11" ht="12.75" customHeight="1" x14ac:dyDescent="0.2">
      <c r="K137" s="1"/>
    </row>
    <row r="138" spans="11:11" ht="12.75" customHeight="1" x14ac:dyDescent="0.2">
      <c r="K138" s="1"/>
    </row>
    <row r="139" spans="11:11" ht="12.75" customHeight="1" x14ac:dyDescent="0.2">
      <c r="K139" s="1"/>
    </row>
    <row r="140" spans="11:11" ht="12.75" customHeight="1" x14ac:dyDescent="0.2">
      <c r="K140" s="1"/>
    </row>
    <row r="141" spans="11:11" ht="12.75" customHeight="1" x14ac:dyDescent="0.2">
      <c r="K141" s="1"/>
    </row>
    <row r="142" spans="11:11" ht="12.75" customHeight="1" x14ac:dyDescent="0.2">
      <c r="K142" s="1"/>
    </row>
    <row r="143" spans="11:11" ht="12.75" customHeight="1" x14ac:dyDescent="0.2">
      <c r="K143" s="1"/>
    </row>
    <row r="144" spans="11:11" ht="12.75" customHeight="1" x14ac:dyDescent="0.2">
      <c r="K144" s="1"/>
    </row>
    <row r="145" spans="11:11" ht="12.75" customHeight="1" x14ac:dyDescent="0.2">
      <c r="K145" s="1"/>
    </row>
    <row r="146" spans="11:11" ht="12.75" customHeight="1" x14ac:dyDescent="0.2">
      <c r="K146" s="1"/>
    </row>
    <row r="147" spans="11:11" ht="12.75" customHeight="1" x14ac:dyDescent="0.2">
      <c r="K147" s="1"/>
    </row>
    <row r="148" spans="11:11" ht="12.75" customHeight="1" x14ac:dyDescent="0.2">
      <c r="K148" s="1"/>
    </row>
    <row r="149" spans="11:11" ht="12.75" customHeight="1" x14ac:dyDescent="0.2">
      <c r="K149" s="1"/>
    </row>
    <row r="150" spans="11:11" ht="12.75" customHeight="1" x14ac:dyDescent="0.2">
      <c r="K150" s="1"/>
    </row>
    <row r="151" spans="11:11" ht="12.75" customHeight="1" x14ac:dyDescent="0.2">
      <c r="K151" s="1"/>
    </row>
    <row r="152" spans="11:11" ht="12.75" customHeight="1" x14ac:dyDescent="0.2">
      <c r="K152" s="1"/>
    </row>
    <row r="153" spans="11:11" ht="12.75" customHeight="1" x14ac:dyDescent="0.2">
      <c r="K153" s="1"/>
    </row>
    <row r="154" spans="11:11" ht="12.75" customHeight="1" x14ac:dyDescent="0.2">
      <c r="K154" s="1"/>
    </row>
    <row r="155" spans="11:11" ht="12.75" customHeight="1" x14ac:dyDescent="0.2">
      <c r="K155" s="1"/>
    </row>
    <row r="156" spans="11:11" ht="12.75" customHeight="1" x14ac:dyDescent="0.2">
      <c r="K156" s="1"/>
    </row>
    <row r="157" spans="11:11" ht="12.75" customHeight="1" x14ac:dyDescent="0.2">
      <c r="K157" s="1"/>
    </row>
    <row r="158" spans="11:11" ht="12.75" customHeight="1" x14ac:dyDescent="0.2">
      <c r="K158" s="1"/>
    </row>
    <row r="159" spans="11:11" ht="12.75" customHeight="1" x14ac:dyDescent="0.2">
      <c r="K159" s="1"/>
    </row>
    <row r="160" spans="11:11" ht="12.75" customHeight="1" x14ac:dyDescent="0.2">
      <c r="K160" s="1"/>
    </row>
    <row r="161" spans="11:11" ht="12.75" customHeight="1" x14ac:dyDescent="0.2">
      <c r="K161" s="1"/>
    </row>
    <row r="162" spans="11:11" ht="12.75" customHeight="1" x14ac:dyDescent="0.2">
      <c r="K162" s="1"/>
    </row>
    <row r="163" spans="11:11" ht="12.75" customHeight="1" x14ac:dyDescent="0.2">
      <c r="K163" s="1"/>
    </row>
    <row r="164" spans="11:11" ht="12.75" customHeight="1" x14ac:dyDescent="0.2">
      <c r="K164" s="1"/>
    </row>
    <row r="165" spans="11:11" ht="12.75" customHeight="1" x14ac:dyDescent="0.2">
      <c r="K165" s="1"/>
    </row>
    <row r="166" spans="11:11" ht="12.75" customHeight="1" x14ac:dyDescent="0.2">
      <c r="K166" s="1"/>
    </row>
    <row r="167" spans="11:11" ht="12.75" customHeight="1" x14ac:dyDescent="0.2">
      <c r="K167" s="1"/>
    </row>
    <row r="168" spans="11:11" ht="12.75" customHeight="1" x14ac:dyDescent="0.2">
      <c r="K168" s="1"/>
    </row>
    <row r="169" spans="11:11" ht="12.75" customHeight="1" x14ac:dyDescent="0.2">
      <c r="K169" s="1"/>
    </row>
    <row r="170" spans="11:11" ht="12.75" customHeight="1" x14ac:dyDescent="0.2">
      <c r="K170" s="1"/>
    </row>
    <row r="171" spans="11:11" ht="12.75" customHeight="1" x14ac:dyDescent="0.2">
      <c r="K171" s="1"/>
    </row>
    <row r="172" spans="11:11" ht="12.75" customHeight="1" x14ac:dyDescent="0.2">
      <c r="K172" s="1"/>
    </row>
    <row r="173" spans="11:11" ht="12.75" customHeight="1" x14ac:dyDescent="0.2">
      <c r="K173" s="1"/>
    </row>
    <row r="174" spans="11:11" ht="12.75" customHeight="1" x14ac:dyDescent="0.2">
      <c r="K174" s="1"/>
    </row>
    <row r="175" spans="11:11" ht="12.75" customHeight="1" x14ac:dyDescent="0.2">
      <c r="K175" s="1"/>
    </row>
    <row r="176" spans="11:11" ht="12.75" customHeight="1" x14ac:dyDescent="0.2">
      <c r="K176" s="1"/>
    </row>
    <row r="177" spans="11:11" ht="12.75" customHeight="1" x14ac:dyDescent="0.2">
      <c r="K177" s="1"/>
    </row>
    <row r="178" spans="11:11" ht="12.75" customHeight="1" x14ac:dyDescent="0.2">
      <c r="K178" s="1"/>
    </row>
    <row r="179" spans="11:11" ht="12.75" customHeight="1" x14ac:dyDescent="0.2">
      <c r="K179" s="1"/>
    </row>
    <row r="180" spans="11:11" ht="12.75" customHeight="1" x14ac:dyDescent="0.2">
      <c r="K180" s="1"/>
    </row>
    <row r="181" spans="11:11" ht="12.75" customHeight="1" x14ac:dyDescent="0.2">
      <c r="K181" s="1"/>
    </row>
    <row r="182" spans="11:11" ht="12.75" customHeight="1" x14ac:dyDescent="0.2">
      <c r="K182" s="1"/>
    </row>
    <row r="183" spans="11:11" ht="12.75" customHeight="1" x14ac:dyDescent="0.2">
      <c r="K183" s="1"/>
    </row>
    <row r="184" spans="11:11" ht="12.75" customHeight="1" x14ac:dyDescent="0.2">
      <c r="K184" s="1"/>
    </row>
    <row r="185" spans="11:11" ht="12.75" customHeight="1" x14ac:dyDescent="0.2">
      <c r="K185" s="1"/>
    </row>
    <row r="186" spans="11:11" ht="12.75" customHeight="1" x14ac:dyDescent="0.2">
      <c r="K186" s="1"/>
    </row>
    <row r="187" spans="11:11" ht="12.75" customHeight="1" x14ac:dyDescent="0.2">
      <c r="K187" s="1"/>
    </row>
    <row r="188" spans="11:11" ht="12.75" customHeight="1" x14ac:dyDescent="0.2">
      <c r="K188" s="1"/>
    </row>
    <row r="189" spans="11:11" ht="12.75" customHeight="1" x14ac:dyDescent="0.2">
      <c r="K189" s="1"/>
    </row>
    <row r="190" spans="11:11" ht="12.75" customHeight="1" x14ac:dyDescent="0.2">
      <c r="K190" s="1"/>
    </row>
    <row r="191" spans="11:11" ht="12.75" customHeight="1" x14ac:dyDescent="0.2">
      <c r="K191" s="1"/>
    </row>
    <row r="192" spans="11:11" ht="12.75" customHeight="1" x14ac:dyDescent="0.2">
      <c r="K192" s="1"/>
    </row>
    <row r="193" spans="11:11" ht="12.75" customHeight="1" x14ac:dyDescent="0.2">
      <c r="K193" s="1"/>
    </row>
    <row r="194" spans="11:11" ht="12.75" customHeight="1" x14ac:dyDescent="0.2">
      <c r="K194" s="1"/>
    </row>
    <row r="195" spans="11:11" ht="12.75" customHeight="1" x14ac:dyDescent="0.2">
      <c r="K195" s="1"/>
    </row>
    <row r="196" spans="11:11" ht="12.75" customHeight="1" x14ac:dyDescent="0.2">
      <c r="K196" s="1"/>
    </row>
    <row r="197" spans="11:11" ht="12.75" customHeight="1" x14ac:dyDescent="0.2">
      <c r="K197" s="1"/>
    </row>
    <row r="198" spans="11:11" ht="12.75" customHeight="1" x14ac:dyDescent="0.2">
      <c r="K198" s="1"/>
    </row>
    <row r="199" spans="11:11" ht="12.75" customHeight="1" x14ac:dyDescent="0.2">
      <c r="K199" s="1"/>
    </row>
    <row r="200" spans="11:11" ht="12.75" customHeight="1" x14ac:dyDescent="0.2">
      <c r="K200" s="1"/>
    </row>
    <row r="201" spans="11:11" ht="12.75" customHeight="1" x14ac:dyDescent="0.2">
      <c r="K201" s="1"/>
    </row>
    <row r="202" spans="11:11" ht="12.75" customHeight="1" x14ac:dyDescent="0.2">
      <c r="K202" s="1"/>
    </row>
    <row r="203" spans="11:11" ht="12.75" customHeight="1" x14ac:dyDescent="0.2">
      <c r="K203" s="1"/>
    </row>
    <row r="204" spans="11:11" ht="12.75" customHeight="1" x14ac:dyDescent="0.2">
      <c r="K204" s="1"/>
    </row>
    <row r="205" spans="11:11" ht="12.75" customHeight="1" x14ac:dyDescent="0.2">
      <c r="K205" s="1"/>
    </row>
    <row r="206" spans="11:11" ht="12.75" customHeight="1" x14ac:dyDescent="0.2">
      <c r="K206" s="1"/>
    </row>
    <row r="207" spans="11:11" ht="12.75" customHeight="1" x14ac:dyDescent="0.2">
      <c r="K207" s="1"/>
    </row>
    <row r="208" spans="11:11" ht="12.75" customHeight="1" x14ac:dyDescent="0.2">
      <c r="K208" s="1"/>
    </row>
    <row r="209" spans="11:11" ht="12.75" customHeight="1" x14ac:dyDescent="0.2">
      <c r="K209" s="1"/>
    </row>
    <row r="210" spans="11:11" ht="12.75" customHeight="1" x14ac:dyDescent="0.2">
      <c r="K210" s="1"/>
    </row>
    <row r="211" spans="11:11" ht="12.75" customHeight="1" x14ac:dyDescent="0.2">
      <c r="K211" s="1"/>
    </row>
    <row r="212" spans="11:11" ht="12.75" customHeight="1" x14ac:dyDescent="0.2">
      <c r="K212" s="1"/>
    </row>
    <row r="213" spans="11:11" ht="12.75" customHeight="1" x14ac:dyDescent="0.2">
      <c r="K213" s="1"/>
    </row>
    <row r="214" spans="11:11" ht="12.75" customHeight="1" x14ac:dyDescent="0.2">
      <c r="K214" s="1"/>
    </row>
    <row r="215" spans="11:11" ht="12.75" customHeight="1" x14ac:dyDescent="0.2">
      <c r="K215" s="1"/>
    </row>
    <row r="216" spans="11:11" ht="12.75" customHeight="1" x14ac:dyDescent="0.2">
      <c r="K216" s="1"/>
    </row>
    <row r="217" spans="11:11" ht="12.75" customHeight="1" x14ac:dyDescent="0.2">
      <c r="K217" s="1"/>
    </row>
    <row r="218" spans="11:11" ht="12.75" customHeight="1" x14ac:dyDescent="0.2">
      <c r="K218" s="1"/>
    </row>
    <row r="219" spans="11:11" ht="12.75" customHeight="1" x14ac:dyDescent="0.2">
      <c r="K219" s="1"/>
    </row>
    <row r="220" spans="11:11" ht="12.75" customHeight="1" x14ac:dyDescent="0.2">
      <c r="K220" s="1"/>
    </row>
    <row r="221" spans="11:11" ht="12.75" customHeight="1" x14ac:dyDescent="0.2">
      <c r="K221" s="1"/>
    </row>
    <row r="222" spans="11:11" ht="12.75" customHeight="1" x14ac:dyDescent="0.2">
      <c r="K222" s="1"/>
    </row>
    <row r="223" spans="11:11" ht="12.75" customHeight="1" x14ac:dyDescent="0.2">
      <c r="K223" s="1"/>
    </row>
    <row r="224" spans="11:11" ht="12.75" customHeight="1" x14ac:dyDescent="0.2">
      <c r="K224" s="1"/>
    </row>
    <row r="225" spans="11:11" ht="12.75" customHeight="1" x14ac:dyDescent="0.2">
      <c r="K225" s="1"/>
    </row>
    <row r="226" spans="11:11" ht="12.75" customHeight="1" x14ac:dyDescent="0.2">
      <c r="K226" s="1"/>
    </row>
    <row r="227" spans="11:11" ht="12.75" customHeight="1" x14ac:dyDescent="0.2">
      <c r="K227" s="1"/>
    </row>
    <row r="228" spans="11:11" ht="12.75" customHeight="1" x14ac:dyDescent="0.2">
      <c r="K228" s="1"/>
    </row>
    <row r="229" spans="11:11" ht="12.75" customHeight="1" x14ac:dyDescent="0.2">
      <c r="K229" s="1"/>
    </row>
    <row r="230" spans="11:11" ht="12.75" customHeight="1" x14ac:dyDescent="0.2">
      <c r="K230" s="1"/>
    </row>
    <row r="231" spans="11:11" ht="12.75" customHeight="1" x14ac:dyDescent="0.2">
      <c r="K231" s="1"/>
    </row>
    <row r="232" spans="11:11" ht="12.75" customHeight="1" x14ac:dyDescent="0.2">
      <c r="K232" s="1"/>
    </row>
    <row r="233" spans="11:11" ht="12.75" customHeight="1" x14ac:dyDescent="0.2">
      <c r="K233" s="1"/>
    </row>
    <row r="234" spans="11:11" ht="12.75" customHeight="1" x14ac:dyDescent="0.2">
      <c r="K234" s="1"/>
    </row>
    <row r="235" spans="11:11" ht="12.75" customHeight="1" x14ac:dyDescent="0.2">
      <c r="K235" s="1"/>
    </row>
    <row r="236" spans="11:11" ht="12.75" customHeight="1" x14ac:dyDescent="0.2">
      <c r="K236" s="1"/>
    </row>
    <row r="237" spans="11:11" ht="12.75" customHeight="1" x14ac:dyDescent="0.2">
      <c r="K237" s="1"/>
    </row>
    <row r="238" spans="11:11" ht="12.75" customHeight="1" x14ac:dyDescent="0.2">
      <c r="K238" s="1"/>
    </row>
    <row r="239" spans="11:11" ht="12.75" customHeight="1" x14ac:dyDescent="0.2">
      <c r="K239" s="1"/>
    </row>
    <row r="240" spans="11:11" ht="12.75" customHeight="1" x14ac:dyDescent="0.2">
      <c r="K240" s="1"/>
    </row>
    <row r="241" spans="11:11" ht="12.75" customHeight="1" x14ac:dyDescent="0.2">
      <c r="K241" s="1"/>
    </row>
    <row r="242" spans="11:11" ht="12.75" customHeight="1" x14ac:dyDescent="0.2">
      <c r="K242" s="1"/>
    </row>
    <row r="243" spans="11:11" ht="12.75" customHeight="1" x14ac:dyDescent="0.2">
      <c r="K243" s="1"/>
    </row>
    <row r="244" spans="11:11" ht="12.75" customHeight="1" x14ac:dyDescent="0.2">
      <c r="K244" s="1"/>
    </row>
    <row r="245" spans="11:11" ht="12.75" customHeight="1" x14ac:dyDescent="0.2">
      <c r="K245" s="1"/>
    </row>
    <row r="246" spans="11:11" ht="12.75" customHeight="1" x14ac:dyDescent="0.2">
      <c r="K246" s="1"/>
    </row>
    <row r="247" spans="11:11" ht="12.75" customHeight="1" x14ac:dyDescent="0.2">
      <c r="K247" s="1"/>
    </row>
    <row r="248" spans="11:11" ht="12.75" customHeight="1" x14ac:dyDescent="0.2">
      <c r="K248" s="1"/>
    </row>
    <row r="249" spans="11:11" ht="12.75" customHeight="1" x14ac:dyDescent="0.2">
      <c r="K249" s="1"/>
    </row>
    <row r="250" spans="11:11" ht="12.75" customHeight="1" x14ac:dyDescent="0.2">
      <c r="K250" s="1"/>
    </row>
  </sheetData>
  <mergeCells count="2">
    <mergeCell ref="B2:E2"/>
    <mergeCell ref="G2:I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2"/>
  <sheetViews>
    <sheetView showGridLines="0" tabSelected="1" workbookViewId="0">
      <pane xSplit="1" topLeftCell="B1" activePane="topRight" state="frozen"/>
      <selection pane="topRight" activeCell="T10" sqref="T10"/>
    </sheetView>
  </sheetViews>
  <sheetFormatPr baseColWidth="10" defaultColWidth="14.42578125" defaultRowHeight="15" customHeight="1" x14ac:dyDescent="0.2"/>
  <cols>
    <col min="1" max="1" width="60.85546875" customWidth="1"/>
    <col min="2" max="2" width="13.5703125" customWidth="1"/>
    <col min="3" max="3" width="15.42578125" customWidth="1"/>
    <col min="4" max="5" width="16" customWidth="1"/>
    <col min="6" max="6" width="15.7109375" customWidth="1"/>
    <col min="7" max="7" width="15" customWidth="1"/>
    <col min="8" max="8" width="16.85546875" customWidth="1"/>
    <col min="9" max="11" width="13.5703125" customWidth="1"/>
    <col min="12" max="12" width="16.42578125" customWidth="1"/>
    <col min="13" max="14" width="14.7109375" customWidth="1"/>
    <col min="15" max="19" width="16.42578125" customWidth="1"/>
    <col min="20" max="20" width="14.85546875" customWidth="1"/>
    <col min="21" max="21" width="14.5703125" customWidth="1"/>
    <col min="22" max="22" width="16.42578125" customWidth="1"/>
    <col min="23" max="23" width="15.140625" customWidth="1"/>
    <col min="24" max="25" width="16.42578125" customWidth="1"/>
    <col min="26" max="26" width="14" customWidth="1"/>
    <col min="27" max="27" width="17.140625" customWidth="1"/>
    <col min="28" max="28" width="15" customWidth="1"/>
    <col min="29" max="29" width="16.7109375" customWidth="1"/>
    <col min="30" max="30" width="21.42578125" customWidth="1"/>
    <col min="31" max="31" width="15" customWidth="1"/>
    <col min="32" max="33" width="15.42578125" customWidth="1"/>
    <col min="34" max="35" width="14.42578125" customWidth="1"/>
    <col min="36" max="36" width="17.7109375" customWidth="1"/>
    <col min="37" max="37" width="7.7109375" customWidth="1"/>
    <col min="38" max="38" width="63.140625" hidden="1" customWidth="1"/>
    <col min="39" max="41" width="14.42578125" hidden="1" customWidth="1"/>
  </cols>
  <sheetData>
    <row r="1" spans="1:41" ht="18" x14ac:dyDescent="0.25">
      <c r="A1" s="77" t="s">
        <v>103</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9"/>
    </row>
    <row r="2" spans="1:41" ht="18" x14ac:dyDescent="0.25">
      <c r="A2" s="80" t="s">
        <v>104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2"/>
    </row>
    <row r="3" spans="1:41" ht="18" x14ac:dyDescent="0.25">
      <c r="A3" s="21"/>
      <c r="B3" s="21"/>
      <c r="C3" s="21"/>
      <c r="D3" s="21"/>
      <c r="E3" s="21"/>
      <c r="F3" s="21"/>
      <c r="G3" s="21"/>
      <c r="H3" s="21"/>
      <c r="I3" s="21"/>
      <c r="J3" s="21"/>
      <c r="K3" s="21"/>
      <c r="L3" s="21"/>
      <c r="M3" s="21"/>
      <c r="N3" s="21"/>
      <c r="O3" s="21"/>
      <c r="Q3" s="80" t="s">
        <v>105</v>
      </c>
      <c r="R3" s="82"/>
      <c r="S3" s="21"/>
      <c r="T3" s="21"/>
      <c r="U3" s="21"/>
      <c r="V3" s="21"/>
      <c r="W3" s="21"/>
      <c r="X3" s="21"/>
      <c r="Y3" s="21"/>
      <c r="Z3" s="21"/>
      <c r="AA3" s="21"/>
      <c r="AB3" s="21"/>
      <c r="AC3" s="21"/>
      <c r="AD3" s="21"/>
      <c r="AE3" s="21"/>
      <c r="AF3" s="21"/>
      <c r="AG3" s="21"/>
      <c r="AH3" s="21"/>
      <c r="AI3" s="21"/>
      <c r="AJ3" s="21"/>
    </row>
    <row r="4" spans="1:41" ht="12.75" customHeight="1" x14ac:dyDescent="0.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row>
    <row r="5" spans="1:41" ht="21" customHeight="1" x14ac:dyDescent="0.2">
      <c r="A5" s="83" t="s">
        <v>106</v>
      </c>
      <c r="B5" s="74" t="s">
        <v>107</v>
      </c>
      <c r="C5" s="72"/>
      <c r="D5" s="72"/>
      <c r="E5" s="72"/>
      <c r="F5" s="72"/>
      <c r="G5" s="72"/>
      <c r="H5" s="72"/>
      <c r="I5" s="72"/>
      <c r="J5" s="72"/>
      <c r="K5" s="72"/>
      <c r="L5" s="72"/>
      <c r="M5" s="72"/>
      <c r="N5" s="72"/>
      <c r="O5" s="72"/>
      <c r="P5" s="72"/>
      <c r="Q5" s="72"/>
      <c r="R5" s="72"/>
      <c r="S5" s="73"/>
      <c r="T5" s="86" t="s">
        <v>108</v>
      </c>
      <c r="U5" s="72"/>
      <c r="V5" s="72"/>
      <c r="W5" s="72"/>
      <c r="X5" s="73"/>
      <c r="Y5" s="86" t="s">
        <v>109</v>
      </c>
      <c r="Z5" s="72"/>
      <c r="AA5" s="72"/>
      <c r="AB5" s="72"/>
      <c r="AC5" s="72"/>
      <c r="AD5" s="72"/>
      <c r="AE5" s="72"/>
      <c r="AF5" s="72"/>
      <c r="AG5" s="72"/>
      <c r="AH5" s="72"/>
      <c r="AI5" s="75"/>
      <c r="AJ5" s="83" t="s">
        <v>9</v>
      </c>
    </row>
    <row r="6" spans="1:41" ht="30.75" customHeight="1" x14ac:dyDescent="0.2">
      <c r="A6" s="84"/>
      <c r="B6" s="74" t="s">
        <v>110</v>
      </c>
      <c r="C6" s="72"/>
      <c r="D6" s="72"/>
      <c r="E6" s="73"/>
      <c r="F6" s="74" t="s">
        <v>111</v>
      </c>
      <c r="G6" s="72"/>
      <c r="H6" s="75"/>
      <c r="I6" s="76" t="s">
        <v>112</v>
      </c>
      <c r="J6" s="72"/>
      <c r="K6" s="75"/>
      <c r="L6" s="74" t="s">
        <v>113</v>
      </c>
      <c r="M6" s="72"/>
      <c r="N6" s="72"/>
      <c r="O6" s="72"/>
      <c r="P6" s="72"/>
      <c r="Q6" s="73"/>
      <c r="R6" s="76" t="s">
        <v>114</v>
      </c>
      <c r="S6" s="73"/>
      <c r="T6" s="74" t="s">
        <v>115</v>
      </c>
      <c r="U6" s="72"/>
      <c r="V6" s="72"/>
      <c r="W6" s="72"/>
      <c r="X6" s="73"/>
      <c r="Y6" s="74" t="s">
        <v>115</v>
      </c>
      <c r="Z6" s="72"/>
      <c r="AA6" s="72"/>
      <c r="AB6" s="72"/>
      <c r="AC6" s="72"/>
      <c r="AD6" s="72"/>
      <c r="AE6" s="72"/>
      <c r="AF6" s="72"/>
      <c r="AG6" s="72"/>
      <c r="AH6" s="72"/>
      <c r="AI6" s="75"/>
      <c r="AJ6" s="84"/>
    </row>
    <row r="7" spans="1:41" ht="60.75" customHeight="1" x14ac:dyDescent="0.2">
      <c r="A7" s="84"/>
      <c r="B7" s="76" t="s">
        <v>116</v>
      </c>
      <c r="C7" s="73"/>
      <c r="D7" s="23" t="s">
        <v>117</v>
      </c>
      <c r="E7" s="23" t="s">
        <v>118</v>
      </c>
      <c r="F7" s="24" t="s">
        <v>119</v>
      </c>
      <c r="G7" s="23" t="s">
        <v>120</v>
      </c>
      <c r="H7" s="24" t="s">
        <v>121</v>
      </c>
      <c r="I7" s="23" t="s">
        <v>122</v>
      </c>
      <c r="J7" s="76" t="s">
        <v>123</v>
      </c>
      <c r="K7" s="75"/>
      <c r="L7" s="24" t="s">
        <v>124</v>
      </c>
      <c r="M7" s="76" t="s">
        <v>125</v>
      </c>
      <c r="N7" s="73"/>
      <c r="O7" s="76" t="s">
        <v>126</v>
      </c>
      <c r="P7" s="72"/>
      <c r="Q7" s="73"/>
      <c r="R7" s="76" t="s">
        <v>127</v>
      </c>
      <c r="S7" s="73"/>
      <c r="T7" s="23" t="s">
        <v>128</v>
      </c>
      <c r="U7" s="76" t="s">
        <v>129</v>
      </c>
      <c r="V7" s="73"/>
      <c r="W7" s="23" t="s">
        <v>130</v>
      </c>
      <c r="X7" s="23" t="s">
        <v>131</v>
      </c>
      <c r="Y7" s="23" t="s">
        <v>132</v>
      </c>
      <c r="Z7" s="76" t="s">
        <v>133</v>
      </c>
      <c r="AA7" s="73"/>
      <c r="AB7" s="76" t="s">
        <v>134</v>
      </c>
      <c r="AC7" s="73"/>
      <c r="AD7" s="23" t="s">
        <v>135</v>
      </c>
      <c r="AE7" s="76" t="s">
        <v>136</v>
      </c>
      <c r="AF7" s="73"/>
      <c r="AG7" s="23" t="s">
        <v>137</v>
      </c>
      <c r="AH7" s="76" t="s">
        <v>138</v>
      </c>
      <c r="AI7" s="73"/>
      <c r="AJ7" s="84"/>
    </row>
    <row r="8" spans="1:41" ht="43.5" customHeight="1" x14ac:dyDescent="0.2">
      <c r="A8" s="85"/>
      <c r="B8" s="23" t="s">
        <v>139</v>
      </c>
      <c r="C8" s="23" t="s">
        <v>140</v>
      </c>
      <c r="D8" s="23" t="s">
        <v>139</v>
      </c>
      <c r="E8" s="23" t="s">
        <v>139</v>
      </c>
      <c r="F8" s="23" t="s">
        <v>139</v>
      </c>
      <c r="G8" s="23" t="s">
        <v>139</v>
      </c>
      <c r="H8" s="23" t="s">
        <v>139</v>
      </c>
      <c r="I8" s="23" t="s">
        <v>139</v>
      </c>
      <c r="J8" s="23" t="s">
        <v>139</v>
      </c>
      <c r="K8" s="23" t="s">
        <v>141</v>
      </c>
      <c r="L8" s="23" t="s">
        <v>139</v>
      </c>
      <c r="M8" s="23" t="s">
        <v>139</v>
      </c>
      <c r="N8" s="23" t="s">
        <v>140</v>
      </c>
      <c r="O8" s="23" t="s">
        <v>139</v>
      </c>
      <c r="P8" s="23" t="s">
        <v>141</v>
      </c>
      <c r="Q8" s="23" t="s">
        <v>140</v>
      </c>
      <c r="R8" s="23" t="s">
        <v>139</v>
      </c>
      <c r="S8" s="23" t="s">
        <v>140</v>
      </c>
      <c r="T8" s="23" t="s">
        <v>139</v>
      </c>
      <c r="U8" s="23" t="s">
        <v>139</v>
      </c>
      <c r="V8" s="23" t="s">
        <v>140</v>
      </c>
      <c r="W8" s="23" t="s">
        <v>139</v>
      </c>
      <c r="X8" s="23" t="s">
        <v>139</v>
      </c>
      <c r="Y8" s="23" t="s">
        <v>139</v>
      </c>
      <c r="Z8" s="23" t="s">
        <v>139</v>
      </c>
      <c r="AA8" s="23" t="s">
        <v>140</v>
      </c>
      <c r="AB8" s="23" t="s">
        <v>139</v>
      </c>
      <c r="AC8" s="23" t="s">
        <v>140</v>
      </c>
      <c r="AD8" s="23" t="s">
        <v>140</v>
      </c>
      <c r="AE8" s="23" t="s">
        <v>139</v>
      </c>
      <c r="AF8" s="23" t="s">
        <v>140</v>
      </c>
      <c r="AG8" s="23" t="s">
        <v>139</v>
      </c>
      <c r="AH8" s="23" t="s">
        <v>139</v>
      </c>
      <c r="AI8" s="23" t="s">
        <v>140</v>
      </c>
      <c r="AJ8" s="85"/>
      <c r="AM8" s="23" t="s">
        <v>139</v>
      </c>
      <c r="AN8" s="23" t="s">
        <v>141</v>
      </c>
      <c r="AO8" s="23" t="s">
        <v>140</v>
      </c>
    </row>
    <row r="9" spans="1:41" ht="12.75" customHeight="1" x14ac:dyDescent="0.2">
      <c r="A9" s="25" t="s">
        <v>142</v>
      </c>
      <c r="B9" s="26"/>
      <c r="C9" s="26"/>
      <c r="D9" s="26"/>
      <c r="E9" s="26"/>
      <c r="F9" s="26"/>
      <c r="G9" s="26"/>
      <c r="H9" s="26"/>
      <c r="I9" s="26"/>
      <c r="J9" s="26"/>
      <c r="K9" s="26"/>
      <c r="L9" s="26"/>
      <c r="M9" s="26"/>
      <c r="N9" s="26"/>
      <c r="O9" s="26"/>
      <c r="P9" s="26"/>
      <c r="Q9" s="26"/>
      <c r="R9" s="26">
        <v>550000</v>
      </c>
      <c r="S9" s="26"/>
      <c r="T9" s="26"/>
      <c r="U9" s="26">
        <v>3693615</v>
      </c>
      <c r="V9" s="26"/>
      <c r="W9" s="26"/>
      <c r="X9" s="26"/>
      <c r="Y9" s="26"/>
      <c r="Z9" s="26"/>
      <c r="AA9" s="26"/>
      <c r="AB9" s="26"/>
      <c r="AC9" s="26"/>
      <c r="AD9" s="26"/>
      <c r="AE9" s="26">
        <v>120000</v>
      </c>
      <c r="AF9" s="26"/>
      <c r="AG9" s="26"/>
      <c r="AH9" s="26"/>
      <c r="AI9" s="26"/>
      <c r="AJ9" s="26">
        <f t="shared" ref="AJ9:AJ42" si="0">SUM(B9:AI9)</f>
        <v>4363615</v>
      </c>
      <c r="AL9" s="27" t="s">
        <v>142</v>
      </c>
      <c r="AM9" s="28">
        <f t="shared" ref="AM9:AM41" si="1">B9+D9+E9+F9+G9+H9+I9+J9+L9+M9+O9+R9+T9+U9+W9+X9+Y9+Z9+AB9+AE9+AG9+AH9</f>
        <v>4363615</v>
      </c>
      <c r="AN9" s="28">
        <f t="shared" ref="AN9:AN41" si="2">K9+P9</f>
        <v>0</v>
      </c>
      <c r="AO9" s="28">
        <f t="shared" ref="AO9:AO41" si="3">C9+N9+Q9+S9+V9+AA9+AC9+AD9+AF9+AI9</f>
        <v>0</v>
      </c>
    </row>
    <row r="10" spans="1:41" ht="12.75" customHeight="1" x14ac:dyDescent="0.2">
      <c r="A10" s="25" t="s">
        <v>143</v>
      </c>
      <c r="B10" s="26"/>
      <c r="C10" s="26"/>
      <c r="D10" s="26"/>
      <c r="E10" s="26"/>
      <c r="F10" s="26"/>
      <c r="G10" s="26"/>
      <c r="H10" s="26"/>
      <c r="I10" s="26"/>
      <c r="J10" s="26"/>
      <c r="K10" s="26"/>
      <c r="L10" s="26"/>
      <c r="M10" s="26"/>
      <c r="N10" s="26"/>
      <c r="O10" s="26"/>
      <c r="P10" s="26"/>
      <c r="Q10" s="26"/>
      <c r="R10" s="26">
        <f>ROUNDUP(994260.4,0)</f>
        <v>994261</v>
      </c>
      <c r="S10" s="26"/>
      <c r="T10" s="26"/>
      <c r="U10" s="26"/>
      <c r="V10" s="26"/>
      <c r="W10" s="26"/>
      <c r="X10" s="26"/>
      <c r="Y10" s="26"/>
      <c r="Z10" s="26"/>
      <c r="AA10" s="26"/>
      <c r="AB10" s="26"/>
      <c r="AC10" s="26"/>
      <c r="AD10" s="26"/>
      <c r="AE10" s="26"/>
      <c r="AF10" s="26"/>
      <c r="AG10" s="26"/>
      <c r="AH10" s="26"/>
      <c r="AI10" s="26"/>
      <c r="AJ10" s="26">
        <f t="shared" si="0"/>
        <v>994261</v>
      </c>
      <c r="AL10" s="27" t="s">
        <v>143</v>
      </c>
      <c r="AM10" s="28">
        <f t="shared" si="1"/>
        <v>994261</v>
      </c>
      <c r="AN10" s="28">
        <f t="shared" si="2"/>
        <v>0</v>
      </c>
      <c r="AO10" s="28">
        <f t="shared" si="3"/>
        <v>0</v>
      </c>
    </row>
    <row r="11" spans="1:41" ht="12.75" customHeight="1" x14ac:dyDescent="0.2">
      <c r="A11" s="25" t="s">
        <v>144</v>
      </c>
      <c r="B11" s="26"/>
      <c r="C11" s="26"/>
      <c r="D11" s="26"/>
      <c r="E11" s="26">
        <v>38000</v>
      </c>
      <c r="F11" s="26"/>
      <c r="G11" s="26">
        <v>13000</v>
      </c>
      <c r="H11" s="26">
        <v>89000</v>
      </c>
      <c r="I11" s="26"/>
      <c r="J11" s="26"/>
      <c r="K11" s="26"/>
      <c r="L11" s="26">
        <v>8000</v>
      </c>
      <c r="M11" s="26"/>
      <c r="N11" s="26"/>
      <c r="O11" s="26">
        <v>2000</v>
      </c>
      <c r="P11" s="26"/>
      <c r="Q11" s="26">
        <v>112952</v>
      </c>
      <c r="R11" s="26">
        <v>217000</v>
      </c>
      <c r="S11" s="26"/>
      <c r="T11" s="26"/>
      <c r="U11" s="26">
        <v>557054</v>
      </c>
      <c r="V11" s="26">
        <v>54300</v>
      </c>
      <c r="W11" s="26"/>
      <c r="X11" s="26"/>
      <c r="Y11" s="26"/>
      <c r="Z11" s="26"/>
      <c r="AA11" s="26"/>
      <c r="AB11" s="26">
        <v>173000</v>
      </c>
      <c r="AC11" s="26"/>
      <c r="AD11" s="26"/>
      <c r="AE11" s="26"/>
      <c r="AF11" s="26"/>
      <c r="AG11" s="26"/>
      <c r="AH11" s="26"/>
      <c r="AI11" s="26"/>
      <c r="AJ11" s="26">
        <f t="shared" si="0"/>
        <v>1264306</v>
      </c>
      <c r="AL11" s="27" t="s">
        <v>144</v>
      </c>
      <c r="AM11" s="28">
        <f t="shared" si="1"/>
        <v>1097054</v>
      </c>
      <c r="AN11" s="28">
        <f t="shared" si="2"/>
        <v>0</v>
      </c>
      <c r="AO11" s="28">
        <f t="shared" si="3"/>
        <v>167252</v>
      </c>
    </row>
    <row r="12" spans="1:41" ht="12.75" customHeight="1" x14ac:dyDescent="0.2">
      <c r="A12" s="25" t="s">
        <v>145</v>
      </c>
      <c r="B12" s="26"/>
      <c r="C12" s="26"/>
      <c r="D12" s="26"/>
      <c r="E12" s="26"/>
      <c r="F12" s="26"/>
      <c r="G12" s="26"/>
      <c r="H12" s="26"/>
      <c r="I12" s="26"/>
      <c r="J12" s="26"/>
      <c r="K12" s="26"/>
      <c r="L12" s="26"/>
      <c r="M12" s="26"/>
      <c r="N12" s="26"/>
      <c r="O12" s="26"/>
      <c r="P12" s="26"/>
      <c r="Q12" s="26"/>
      <c r="R12" s="26"/>
      <c r="S12" s="26">
        <v>596700</v>
      </c>
      <c r="T12" s="26"/>
      <c r="U12" s="26"/>
      <c r="V12" s="26"/>
      <c r="W12" s="26"/>
      <c r="X12" s="26"/>
      <c r="Y12" s="26">
        <v>551285</v>
      </c>
      <c r="Z12" s="26"/>
      <c r="AA12" s="26"/>
      <c r="AB12" s="26"/>
      <c r="AC12" s="26"/>
      <c r="AD12" s="26"/>
      <c r="AE12" s="26"/>
      <c r="AF12" s="26"/>
      <c r="AG12" s="26"/>
      <c r="AH12" s="26"/>
      <c r="AI12" s="26"/>
      <c r="AJ12" s="26">
        <f t="shared" si="0"/>
        <v>1147985</v>
      </c>
      <c r="AL12" s="27" t="s">
        <v>145</v>
      </c>
      <c r="AM12" s="28">
        <f t="shared" si="1"/>
        <v>551285</v>
      </c>
      <c r="AN12" s="28">
        <f t="shared" si="2"/>
        <v>0</v>
      </c>
      <c r="AO12" s="28">
        <f t="shared" si="3"/>
        <v>596700</v>
      </c>
    </row>
    <row r="13" spans="1:41" ht="12.75" customHeight="1" x14ac:dyDescent="0.2">
      <c r="A13" s="25" t="s">
        <v>146</v>
      </c>
      <c r="B13" s="26"/>
      <c r="C13" s="26">
        <f>ROUNDUP(621361.5,0)</f>
        <v>621362</v>
      </c>
      <c r="D13" s="26"/>
      <c r="E13" s="26"/>
      <c r="F13" s="26"/>
      <c r="G13" s="26"/>
      <c r="H13" s="26">
        <v>35000</v>
      </c>
      <c r="I13" s="26"/>
      <c r="J13" s="26">
        <f>ROUNDUP(490361.5,0)</f>
        <v>490362</v>
      </c>
      <c r="K13" s="26"/>
      <c r="L13" s="26">
        <v>21000</v>
      </c>
      <c r="M13" s="26"/>
      <c r="N13" s="26"/>
      <c r="O13" s="26">
        <v>10000</v>
      </c>
      <c r="P13" s="26"/>
      <c r="Q13" s="26"/>
      <c r="R13" s="26"/>
      <c r="S13" s="26"/>
      <c r="T13" s="26"/>
      <c r="U13" s="26"/>
      <c r="V13" s="26"/>
      <c r="W13" s="26"/>
      <c r="X13" s="26"/>
      <c r="Y13" s="26"/>
      <c r="Z13" s="26"/>
      <c r="AA13" s="26"/>
      <c r="AB13" s="26"/>
      <c r="AC13" s="26"/>
      <c r="AD13" s="26"/>
      <c r="AE13" s="26">
        <v>65000</v>
      </c>
      <c r="AF13" s="26"/>
      <c r="AG13" s="26"/>
      <c r="AH13" s="26"/>
      <c r="AI13" s="26"/>
      <c r="AJ13" s="26">
        <f t="shared" si="0"/>
        <v>1242724</v>
      </c>
      <c r="AL13" s="27" t="s">
        <v>146</v>
      </c>
      <c r="AM13" s="28">
        <f t="shared" si="1"/>
        <v>621362</v>
      </c>
      <c r="AN13" s="28">
        <f t="shared" si="2"/>
        <v>0</v>
      </c>
      <c r="AO13" s="28">
        <f t="shared" si="3"/>
        <v>621362</v>
      </c>
    </row>
    <row r="14" spans="1:41" ht="12.75" customHeight="1" x14ac:dyDescent="0.2">
      <c r="A14" s="25" t="s">
        <v>147</v>
      </c>
      <c r="B14" s="26"/>
      <c r="C14" s="26"/>
      <c r="D14" s="26"/>
      <c r="E14" s="26">
        <v>130790</v>
      </c>
      <c r="F14" s="26"/>
      <c r="G14" s="26"/>
      <c r="H14" s="26">
        <v>194000</v>
      </c>
      <c r="I14" s="26"/>
      <c r="J14" s="26">
        <v>25000</v>
      </c>
      <c r="K14" s="26"/>
      <c r="L14" s="26"/>
      <c r="M14" s="26"/>
      <c r="N14" s="26"/>
      <c r="O14" s="26">
        <v>54435</v>
      </c>
      <c r="P14" s="26">
        <v>476000</v>
      </c>
      <c r="Q14" s="26">
        <f>ROUNDUP(120302.8,0)</f>
        <v>120303</v>
      </c>
      <c r="R14" s="26">
        <f>ROUND(453317.2,0)</f>
        <v>453317</v>
      </c>
      <c r="S14" s="26">
        <v>116300</v>
      </c>
      <c r="T14" s="26"/>
      <c r="U14" s="26"/>
      <c r="V14" s="26"/>
      <c r="W14" s="26"/>
      <c r="X14" s="26"/>
      <c r="Y14" s="26"/>
      <c r="Z14" s="26"/>
      <c r="AA14" s="26"/>
      <c r="AB14" s="26"/>
      <c r="AC14" s="26"/>
      <c r="AD14" s="26"/>
      <c r="AE14" s="26">
        <v>216000</v>
      </c>
      <c r="AF14" s="26">
        <v>20000</v>
      </c>
      <c r="AG14" s="26"/>
      <c r="AH14" s="26"/>
      <c r="AI14" s="26"/>
      <c r="AJ14" s="26">
        <f t="shared" si="0"/>
        <v>1806145</v>
      </c>
      <c r="AL14" s="27" t="s">
        <v>147</v>
      </c>
      <c r="AM14" s="28">
        <f t="shared" si="1"/>
        <v>1073542</v>
      </c>
      <c r="AN14" s="28">
        <f t="shared" si="2"/>
        <v>476000</v>
      </c>
      <c r="AO14" s="28">
        <f t="shared" si="3"/>
        <v>256603</v>
      </c>
    </row>
    <row r="15" spans="1:41" ht="12.75" customHeight="1" x14ac:dyDescent="0.2">
      <c r="A15" s="25" t="s">
        <v>148</v>
      </c>
      <c r="B15" s="26"/>
      <c r="C15" s="26"/>
      <c r="D15" s="26"/>
      <c r="E15" s="26"/>
      <c r="F15" s="26"/>
      <c r="G15" s="26"/>
      <c r="H15" s="26">
        <v>92577</v>
      </c>
      <c r="I15" s="26"/>
      <c r="J15" s="26"/>
      <c r="K15" s="26"/>
      <c r="L15" s="26"/>
      <c r="M15" s="26"/>
      <c r="N15" s="26"/>
      <c r="O15" s="26"/>
      <c r="P15" s="26"/>
      <c r="Q15" s="26"/>
      <c r="R15" s="26">
        <v>680386</v>
      </c>
      <c r="S15" s="26"/>
      <c r="T15" s="26"/>
      <c r="U15" s="26"/>
      <c r="V15" s="26"/>
      <c r="W15" s="26"/>
      <c r="X15" s="26"/>
      <c r="Y15" s="26"/>
      <c r="Z15" s="26"/>
      <c r="AA15" s="26"/>
      <c r="AB15" s="26"/>
      <c r="AC15" s="26"/>
      <c r="AD15" s="26"/>
      <c r="AE15" s="26"/>
      <c r="AF15" s="26"/>
      <c r="AG15" s="26"/>
      <c r="AH15" s="26"/>
      <c r="AI15" s="26"/>
      <c r="AJ15" s="26">
        <f t="shared" si="0"/>
        <v>772963</v>
      </c>
      <c r="AL15" s="27" t="s">
        <v>148</v>
      </c>
      <c r="AM15" s="28">
        <f t="shared" si="1"/>
        <v>772963</v>
      </c>
      <c r="AN15" s="28">
        <f t="shared" si="2"/>
        <v>0</v>
      </c>
      <c r="AO15" s="28">
        <f t="shared" si="3"/>
        <v>0</v>
      </c>
    </row>
    <row r="16" spans="1:41" ht="12.75" customHeight="1" x14ac:dyDescent="0.2">
      <c r="A16" s="25" t="s">
        <v>149</v>
      </c>
      <c r="B16" s="26"/>
      <c r="C16" s="26"/>
      <c r="D16" s="26"/>
      <c r="E16" s="26"/>
      <c r="F16" s="26"/>
      <c r="G16" s="26"/>
      <c r="H16" s="26">
        <v>510000</v>
      </c>
      <c r="I16" s="26">
        <v>101810</v>
      </c>
      <c r="J16" s="26">
        <v>57000</v>
      </c>
      <c r="K16" s="26"/>
      <c r="L16" s="26"/>
      <c r="M16" s="26"/>
      <c r="N16" s="26"/>
      <c r="O16" s="26">
        <v>146000</v>
      </c>
      <c r="P16" s="26"/>
      <c r="Q16" s="26"/>
      <c r="R16" s="26"/>
      <c r="S16" s="26"/>
      <c r="T16" s="26"/>
      <c r="U16" s="26"/>
      <c r="V16" s="26"/>
      <c r="W16" s="26"/>
      <c r="X16" s="26"/>
      <c r="Y16" s="26"/>
      <c r="Z16" s="26"/>
      <c r="AA16" s="26"/>
      <c r="AB16" s="26">
        <v>70000</v>
      </c>
      <c r="AC16" s="26"/>
      <c r="AD16" s="26"/>
      <c r="AE16" s="26"/>
      <c r="AF16" s="26"/>
      <c r="AG16" s="26"/>
      <c r="AH16" s="26"/>
      <c r="AI16" s="26"/>
      <c r="AJ16" s="26">
        <f t="shared" si="0"/>
        <v>884810</v>
      </c>
      <c r="AL16" s="27" t="s">
        <v>149</v>
      </c>
      <c r="AM16" s="28">
        <f t="shared" si="1"/>
        <v>884810</v>
      </c>
      <c r="AN16" s="28">
        <f t="shared" si="2"/>
        <v>0</v>
      </c>
      <c r="AO16" s="28">
        <f t="shared" si="3"/>
        <v>0</v>
      </c>
    </row>
    <row r="17" spans="1:41" ht="12.75" customHeight="1" x14ac:dyDescent="0.2">
      <c r="A17" s="25" t="s">
        <v>150</v>
      </c>
      <c r="B17" s="26"/>
      <c r="C17" s="26"/>
      <c r="D17" s="26"/>
      <c r="E17" s="26"/>
      <c r="F17" s="26"/>
      <c r="G17" s="26"/>
      <c r="H17" s="26"/>
      <c r="I17" s="26"/>
      <c r="J17" s="26"/>
      <c r="K17" s="26"/>
      <c r="L17" s="26"/>
      <c r="M17" s="26"/>
      <c r="N17" s="26"/>
      <c r="O17" s="26"/>
      <c r="P17" s="26"/>
      <c r="Q17" s="26"/>
      <c r="R17" s="26">
        <f>ROUNDUP(1766699.56,0)</f>
        <v>1766700</v>
      </c>
      <c r="S17" s="26"/>
      <c r="T17" s="26"/>
      <c r="U17" s="26"/>
      <c r="V17" s="26"/>
      <c r="W17" s="26"/>
      <c r="X17" s="26"/>
      <c r="Y17" s="26"/>
      <c r="Z17" s="26"/>
      <c r="AA17" s="26"/>
      <c r="AB17" s="26"/>
      <c r="AC17" s="26"/>
      <c r="AD17" s="26"/>
      <c r="AE17" s="26"/>
      <c r="AF17" s="26"/>
      <c r="AG17" s="26"/>
      <c r="AH17" s="26"/>
      <c r="AI17" s="26"/>
      <c r="AJ17" s="26">
        <f t="shared" si="0"/>
        <v>1766700</v>
      </c>
      <c r="AL17" s="27" t="s">
        <v>150</v>
      </c>
      <c r="AM17" s="28">
        <f t="shared" si="1"/>
        <v>1766700</v>
      </c>
      <c r="AN17" s="28">
        <f t="shared" si="2"/>
        <v>0</v>
      </c>
      <c r="AO17" s="28">
        <f t="shared" si="3"/>
        <v>0</v>
      </c>
    </row>
    <row r="18" spans="1:41" ht="12.75" customHeight="1" x14ac:dyDescent="0.2">
      <c r="A18" s="25" t="s">
        <v>151</v>
      </c>
      <c r="B18" s="26">
        <f>ROUNDUP(679610.8,0)</f>
        <v>679611</v>
      </c>
      <c r="C18" s="26"/>
      <c r="D18" s="26"/>
      <c r="E18" s="26"/>
      <c r="F18" s="26"/>
      <c r="G18" s="26"/>
      <c r="H18" s="26"/>
      <c r="I18" s="26"/>
      <c r="J18" s="26"/>
      <c r="K18" s="26"/>
      <c r="L18" s="26"/>
      <c r="M18" s="26"/>
      <c r="N18" s="26"/>
      <c r="O18" s="26"/>
      <c r="P18" s="26"/>
      <c r="Q18" s="26"/>
      <c r="R18" s="26">
        <v>202082</v>
      </c>
      <c r="S18" s="26">
        <f>ROUNDUP(1164416.2,0)</f>
        <v>1164417</v>
      </c>
      <c r="T18" s="26"/>
      <c r="U18" s="26">
        <v>200000</v>
      </c>
      <c r="V18" s="26"/>
      <c r="W18" s="26"/>
      <c r="X18" s="26"/>
      <c r="Y18" s="26"/>
      <c r="Z18" s="26"/>
      <c r="AA18" s="26"/>
      <c r="AB18" s="26"/>
      <c r="AC18" s="26"/>
      <c r="AD18" s="26"/>
      <c r="AE18" s="26"/>
      <c r="AF18" s="26"/>
      <c r="AG18" s="26"/>
      <c r="AH18" s="26"/>
      <c r="AI18" s="26"/>
      <c r="AJ18" s="26">
        <f t="shared" si="0"/>
        <v>2246110</v>
      </c>
      <c r="AL18" s="27" t="s">
        <v>151</v>
      </c>
      <c r="AM18" s="28">
        <f t="shared" si="1"/>
        <v>1081693</v>
      </c>
      <c r="AN18" s="28">
        <f t="shared" si="2"/>
        <v>0</v>
      </c>
      <c r="AO18" s="28">
        <f t="shared" si="3"/>
        <v>1164417</v>
      </c>
    </row>
    <row r="19" spans="1:41" ht="12.75" customHeight="1" x14ac:dyDescent="0.2">
      <c r="A19" s="25" t="s">
        <v>152</v>
      </c>
      <c r="B19" s="26"/>
      <c r="C19" s="26"/>
      <c r="D19" s="26"/>
      <c r="E19" s="26"/>
      <c r="F19" s="26"/>
      <c r="G19" s="26"/>
      <c r="H19" s="26">
        <v>13000</v>
      </c>
      <c r="I19" s="26"/>
      <c r="J19" s="26"/>
      <c r="K19" s="26"/>
      <c r="L19" s="26"/>
      <c r="M19" s="26"/>
      <c r="N19" s="26"/>
      <c r="O19" s="26"/>
      <c r="P19" s="26"/>
      <c r="Q19" s="26"/>
      <c r="R19" s="26">
        <v>734316</v>
      </c>
      <c r="S19" s="26">
        <v>161267</v>
      </c>
      <c r="T19" s="26"/>
      <c r="U19" s="26"/>
      <c r="V19" s="26"/>
      <c r="W19" s="26"/>
      <c r="X19" s="26"/>
      <c r="Y19" s="26"/>
      <c r="Z19" s="26"/>
      <c r="AA19" s="26"/>
      <c r="AB19" s="26"/>
      <c r="AC19" s="26"/>
      <c r="AD19" s="26"/>
      <c r="AE19" s="26"/>
      <c r="AF19" s="26"/>
      <c r="AG19" s="26"/>
      <c r="AH19" s="26"/>
      <c r="AI19" s="26"/>
      <c r="AJ19" s="26">
        <f t="shared" si="0"/>
        <v>908583</v>
      </c>
      <c r="AL19" s="27" t="s">
        <v>152</v>
      </c>
      <c r="AM19" s="28">
        <f t="shared" si="1"/>
        <v>747316</v>
      </c>
      <c r="AN19" s="28">
        <f t="shared" si="2"/>
        <v>0</v>
      </c>
      <c r="AO19" s="28">
        <f t="shared" si="3"/>
        <v>161267</v>
      </c>
    </row>
    <row r="20" spans="1:41" ht="12.75" customHeight="1" x14ac:dyDescent="0.2">
      <c r="A20" s="25" t="s">
        <v>153</v>
      </c>
      <c r="B20" s="26"/>
      <c r="C20" s="26"/>
      <c r="D20" s="26"/>
      <c r="E20" s="26"/>
      <c r="F20" s="26"/>
      <c r="G20" s="26"/>
      <c r="H20" s="26"/>
      <c r="I20" s="26"/>
      <c r="J20" s="26">
        <v>56000</v>
      </c>
      <c r="K20" s="26">
        <v>70000</v>
      </c>
      <c r="L20" s="26"/>
      <c r="M20" s="26">
        <v>52484</v>
      </c>
      <c r="N20" s="26"/>
      <c r="O20" s="26"/>
      <c r="P20" s="26"/>
      <c r="Q20" s="26"/>
      <c r="R20" s="26">
        <v>397500</v>
      </c>
      <c r="S20" s="26"/>
      <c r="T20" s="26"/>
      <c r="U20" s="26">
        <f>ROUNDUP(501950.4,0)</f>
        <v>501951</v>
      </c>
      <c r="V20" s="26"/>
      <c r="W20" s="26">
        <v>36600</v>
      </c>
      <c r="X20" s="26"/>
      <c r="Y20" s="26">
        <v>70000</v>
      </c>
      <c r="Z20" s="26"/>
      <c r="AA20" s="26"/>
      <c r="AB20" s="26"/>
      <c r="AC20" s="26"/>
      <c r="AD20" s="26"/>
      <c r="AE20" s="26"/>
      <c r="AF20" s="26"/>
      <c r="AG20" s="26"/>
      <c r="AH20" s="26"/>
      <c r="AI20" s="26"/>
      <c r="AJ20" s="26">
        <f t="shared" si="0"/>
        <v>1184535</v>
      </c>
      <c r="AL20" s="27" t="s">
        <v>153</v>
      </c>
      <c r="AM20" s="28">
        <f t="shared" si="1"/>
        <v>1114535</v>
      </c>
      <c r="AN20" s="28">
        <f t="shared" si="2"/>
        <v>70000</v>
      </c>
      <c r="AO20" s="28">
        <f t="shared" si="3"/>
        <v>0</v>
      </c>
    </row>
    <row r="21" spans="1:41" ht="12.75" customHeight="1" x14ac:dyDescent="0.2">
      <c r="A21" s="25" t="s">
        <v>154</v>
      </c>
      <c r="B21" s="26"/>
      <c r="C21" s="26"/>
      <c r="D21" s="26"/>
      <c r="E21" s="26"/>
      <c r="F21" s="26"/>
      <c r="G21" s="26"/>
      <c r="H21" s="26"/>
      <c r="I21" s="26"/>
      <c r="J21" s="26">
        <v>181225</v>
      </c>
      <c r="K21" s="26"/>
      <c r="L21" s="26"/>
      <c r="M21" s="26"/>
      <c r="N21" s="26"/>
      <c r="O21" s="26"/>
      <c r="P21" s="26"/>
      <c r="Q21" s="26"/>
      <c r="R21" s="26"/>
      <c r="S21" s="26">
        <v>450000</v>
      </c>
      <c r="T21" s="26"/>
      <c r="U21" s="26"/>
      <c r="V21" s="26"/>
      <c r="W21" s="26"/>
      <c r="X21" s="26"/>
      <c r="Y21" s="26"/>
      <c r="Z21" s="26"/>
      <c r="AA21" s="26"/>
      <c r="AB21" s="26"/>
      <c r="AC21" s="26"/>
      <c r="AD21" s="26"/>
      <c r="AE21" s="26"/>
      <c r="AF21" s="26"/>
      <c r="AG21" s="26"/>
      <c r="AH21" s="26">
        <v>558000</v>
      </c>
      <c r="AI21" s="26">
        <v>289226</v>
      </c>
      <c r="AJ21" s="26">
        <f t="shared" si="0"/>
        <v>1478451</v>
      </c>
      <c r="AL21" s="27" t="s">
        <v>154</v>
      </c>
      <c r="AM21" s="28">
        <f t="shared" si="1"/>
        <v>739225</v>
      </c>
      <c r="AN21" s="28">
        <f t="shared" si="2"/>
        <v>0</v>
      </c>
      <c r="AO21" s="28">
        <f t="shared" si="3"/>
        <v>739226</v>
      </c>
    </row>
    <row r="22" spans="1:41" ht="12.75" customHeight="1" x14ac:dyDescent="0.2">
      <c r="A22" s="25" t="s">
        <v>155</v>
      </c>
      <c r="B22" s="26"/>
      <c r="C22" s="26"/>
      <c r="D22" s="26"/>
      <c r="E22" s="26">
        <v>400000</v>
      </c>
      <c r="F22" s="26"/>
      <c r="G22" s="26"/>
      <c r="H22" s="26">
        <v>99155</v>
      </c>
      <c r="I22" s="26"/>
      <c r="J22" s="26"/>
      <c r="K22" s="26"/>
      <c r="L22" s="26"/>
      <c r="M22" s="26"/>
      <c r="N22" s="26"/>
      <c r="O22" s="26">
        <v>100000</v>
      </c>
      <c r="P22" s="26"/>
      <c r="Q22" s="26"/>
      <c r="R22" s="26"/>
      <c r="S22" s="26">
        <v>520000</v>
      </c>
      <c r="T22" s="26"/>
      <c r="U22" s="26"/>
      <c r="V22" s="26"/>
      <c r="W22" s="26"/>
      <c r="X22" s="26"/>
      <c r="Y22" s="26"/>
      <c r="Z22" s="26">
        <v>161000</v>
      </c>
      <c r="AA22" s="26"/>
      <c r="AB22" s="26"/>
      <c r="AC22" s="26"/>
      <c r="AD22" s="26"/>
      <c r="AE22" s="26">
        <v>100000</v>
      </c>
      <c r="AF22" s="26"/>
      <c r="AG22" s="26"/>
      <c r="AH22" s="26"/>
      <c r="AI22" s="26"/>
      <c r="AJ22" s="26">
        <f t="shared" si="0"/>
        <v>1380155</v>
      </c>
      <c r="AL22" s="27" t="s">
        <v>155</v>
      </c>
      <c r="AM22" s="28">
        <f t="shared" si="1"/>
        <v>860155</v>
      </c>
      <c r="AN22" s="28">
        <f t="shared" si="2"/>
        <v>0</v>
      </c>
      <c r="AO22" s="28">
        <f t="shared" si="3"/>
        <v>520000</v>
      </c>
    </row>
    <row r="23" spans="1:41" ht="12.75" customHeight="1" x14ac:dyDescent="0.2">
      <c r="A23" s="25" t="s">
        <v>156</v>
      </c>
      <c r="B23" s="26"/>
      <c r="C23" s="26"/>
      <c r="D23" s="26"/>
      <c r="E23" s="26">
        <v>50000</v>
      </c>
      <c r="F23" s="26"/>
      <c r="G23" s="26"/>
      <c r="H23" s="26"/>
      <c r="I23" s="26">
        <v>150000</v>
      </c>
      <c r="J23" s="26"/>
      <c r="K23" s="26"/>
      <c r="L23" s="26"/>
      <c r="M23" s="26"/>
      <c r="N23" s="26"/>
      <c r="O23" s="26"/>
      <c r="P23" s="26"/>
      <c r="Q23" s="26"/>
      <c r="R23" s="26"/>
      <c r="S23" s="26">
        <v>190000</v>
      </c>
      <c r="T23" s="26"/>
      <c r="U23" s="26"/>
      <c r="V23" s="26"/>
      <c r="W23" s="26"/>
      <c r="X23" s="26"/>
      <c r="Y23" s="26"/>
      <c r="Z23" s="26"/>
      <c r="AA23" s="26"/>
      <c r="AB23" s="26"/>
      <c r="AC23" s="26"/>
      <c r="AD23" s="26"/>
      <c r="AE23" s="26">
        <v>310000</v>
      </c>
      <c r="AF23" s="26"/>
      <c r="AG23" s="26"/>
      <c r="AH23" s="26"/>
      <c r="AI23" s="26"/>
      <c r="AJ23" s="26">
        <f t="shared" si="0"/>
        <v>700000</v>
      </c>
      <c r="AL23" s="27" t="s">
        <v>156</v>
      </c>
      <c r="AM23" s="28">
        <f t="shared" si="1"/>
        <v>510000</v>
      </c>
      <c r="AN23" s="28">
        <f t="shared" si="2"/>
        <v>0</v>
      </c>
      <c r="AO23" s="28">
        <f t="shared" si="3"/>
        <v>190000</v>
      </c>
    </row>
    <row r="24" spans="1:41" ht="12.75" customHeight="1" x14ac:dyDescent="0.2">
      <c r="A24" s="25" t="s">
        <v>157</v>
      </c>
      <c r="B24" s="26">
        <v>186000</v>
      </c>
      <c r="C24" s="26"/>
      <c r="D24" s="26"/>
      <c r="E24" s="26"/>
      <c r="F24" s="26"/>
      <c r="G24" s="26"/>
      <c r="H24" s="26">
        <v>95400</v>
      </c>
      <c r="I24" s="26">
        <v>80000</v>
      </c>
      <c r="J24" s="26">
        <v>17000</v>
      </c>
      <c r="K24" s="26"/>
      <c r="L24" s="26"/>
      <c r="M24" s="26"/>
      <c r="N24" s="26"/>
      <c r="O24" s="26"/>
      <c r="P24" s="26"/>
      <c r="Q24" s="26"/>
      <c r="R24" s="26">
        <v>200000</v>
      </c>
      <c r="S24" s="26">
        <v>670935</v>
      </c>
      <c r="T24" s="26"/>
      <c r="U24" s="26"/>
      <c r="V24" s="26"/>
      <c r="W24" s="26"/>
      <c r="X24" s="26"/>
      <c r="Y24" s="26"/>
      <c r="Z24" s="26"/>
      <c r="AA24" s="26"/>
      <c r="AB24" s="26"/>
      <c r="AC24" s="26"/>
      <c r="AD24" s="26"/>
      <c r="AE24" s="26">
        <v>30000</v>
      </c>
      <c r="AF24" s="26"/>
      <c r="AG24" s="26"/>
      <c r="AH24" s="26"/>
      <c r="AI24" s="26"/>
      <c r="AJ24" s="26">
        <f t="shared" si="0"/>
        <v>1279335</v>
      </c>
      <c r="AL24" s="27" t="s">
        <v>157</v>
      </c>
      <c r="AM24" s="28">
        <f t="shared" si="1"/>
        <v>608400</v>
      </c>
      <c r="AN24" s="28">
        <f t="shared" si="2"/>
        <v>0</v>
      </c>
      <c r="AO24" s="28">
        <f t="shared" si="3"/>
        <v>670935</v>
      </c>
    </row>
    <row r="25" spans="1:41" ht="12.75" customHeight="1" x14ac:dyDescent="0.2">
      <c r="A25" s="25" t="s">
        <v>158</v>
      </c>
      <c r="B25" s="26"/>
      <c r="C25" s="26"/>
      <c r="D25" s="26"/>
      <c r="E25" s="26"/>
      <c r="F25" s="26"/>
      <c r="G25" s="26"/>
      <c r="H25" s="26"/>
      <c r="I25" s="26">
        <v>120000</v>
      </c>
      <c r="J25" s="26"/>
      <c r="K25" s="26"/>
      <c r="L25" s="26"/>
      <c r="M25" s="26"/>
      <c r="N25" s="26"/>
      <c r="O25" s="26"/>
      <c r="P25" s="26"/>
      <c r="Q25" s="26"/>
      <c r="R25" s="26"/>
      <c r="S25" s="26">
        <v>567034</v>
      </c>
      <c r="T25" s="26"/>
      <c r="U25" s="26"/>
      <c r="V25" s="26"/>
      <c r="W25" s="26"/>
      <c r="X25" s="26"/>
      <c r="Y25" s="26"/>
      <c r="Z25" s="26"/>
      <c r="AA25" s="26"/>
      <c r="AB25" s="26"/>
      <c r="AC25" s="26"/>
      <c r="AD25" s="26"/>
      <c r="AE25" s="26"/>
      <c r="AF25" s="26"/>
      <c r="AG25" s="26"/>
      <c r="AH25" s="26"/>
      <c r="AI25" s="26"/>
      <c r="AJ25" s="26">
        <f t="shared" si="0"/>
        <v>687034</v>
      </c>
      <c r="AL25" s="27" t="s">
        <v>158</v>
      </c>
      <c r="AM25" s="28">
        <f t="shared" si="1"/>
        <v>120000</v>
      </c>
      <c r="AN25" s="28">
        <f t="shared" si="2"/>
        <v>0</v>
      </c>
      <c r="AO25" s="28">
        <f t="shared" si="3"/>
        <v>567034</v>
      </c>
    </row>
    <row r="26" spans="1:41" ht="12.75" customHeight="1" x14ac:dyDescent="0.2">
      <c r="A26" s="25" t="s">
        <v>159</v>
      </c>
      <c r="B26" s="26">
        <v>48000</v>
      </c>
      <c r="C26" s="26"/>
      <c r="D26" s="26"/>
      <c r="E26" s="26">
        <v>15000</v>
      </c>
      <c r="F26" s="26"/>
      <c r="G26" s="26"/>
      <c r="H26" s="26"/>
      <c r="I26" s="26">
        <v>198936</v>
      </c>
      <c r="J26" s="26"/>
      <c r="K26" s="26"/>
      <c r="L26" s="26"/>
      <c r="M26" s="26"/>
      <c r="N26" s="26"/>
      <c r="O26" s="26"/>
      <c r="P26" s="26"/>
      <c r="Q26" s="26"/>
      <c r="R26" s="26">
        <v>117996</v>
      </c>
      <c r="S26" s="26">
        <v>250000</v>
      </c>
      <c r="T26" s="26"/>
      <c r="U26" s="26"/>
      <c r="V26" s="26"/>
      <c r="W26" s="26"/>
      <c r="X26" s="26"/>
      <c r="Y26" s="26">
        <v>228510</v>
      </c>
      <c r="Z26" s="26"/>
      <c r="AA26" s="26"/>
      <c r="AB26" s="26"/>
      <c r="AC26" s="26"/>
      <c r="AD26" s="26"/>
      <c r="AE26" s="26"/>
      <c r="AF26" s="26"/>
      <c r="AG26" s="26"/>
      <c r="AH26" s="26"/>
      <c r="AI26" s="26"/>
      <c r="AJ26" s="26">
        <f t="shared" si="0"/>
        <v>858442</v>
      </c>
      <c r="AL26" s="27" t="s">
        <v>159</v>
      </c>
      <c r="AM26" s="28">
        <f t="shared" si="1"/>
        <v>608442</v>
      </c>
      <c r="AN26" s="28">
        <f t="shared" si="2"/>
        <v>0</v>
      </c>
      <c r="AO26" s="28">
        <f t="shared" si="3"/>
        <v>250000</v>
      </c>
    </row>
    <row r="27" spans="1:41" ht="12.75" customHeight="1" x14ac:dyDescent="0.2">
      <c r="A27" s="25" t="s">
        <v>160</v>
      </c>
      <c r="B27" s="26">
        <v>410394</v>
      </c>
      <c r="C27" s="26"/>
      <c r="D27" s="26"/>
      <c r="E27" s="26"/>
      <c r="F27" s="26"/>
      <c r="G27" s="26"/>
      <c r="H27" s="26"/>
      <c r="I27" s="26"/>
      <c r="J27" s="26"/>
      <c r="K27" s="26"/>
      <c r="L27" s="26"/>
      <c r="M27" s="26"/>
      <c r="N27" s="26"/>
      <c r="O27" s="26">
        <v>120000</v>
      </c>
      <c r="P27" s="26"/>
      <c r="Q27" s="26"/>
      <c r="R27" s="26">
        <v>50000</v>
      </c>
      <c r="S27" s="26">
        <v>51000</v>
      </c>
      <c r="T27" s="26"/>
      <c r="U27" s="26"/>
      <c r="V27" s="26"/>
      <c r="W27" s="26"/>
      <c r="X27" s="26"/>
      <c r="Y27" s="26"/>
      <c r="Z27" s="26"/>
      <c r="AA27" s="26"/>
      <c r="AB27" s="26"/>
      <c r="AC27" s="26"/>
      <c r="AD27" s="26"/>
      <c r="AE27" s="26"/>
      <c r="AF27" s="26"/>
      <c r="AG27" s="26"/>
      <c r="AH27" s="26"/>
      <c r="AI27" s="26"/>
      <c r="AJ27" s="26">
        <f t="shared" si="0"/>
        <v>631394</v>
      </c>
      <c r="AL27" s="27" t="s">
        <v>160</v>
      </c>
      <c r="AM27" s="28">
        <f t="shared" si="1"/>
        <v>580394</v>
      </c>
      <c r="AN27" s="28">
        <f t="shared" si="2"/>
        <v>0</v>
      </c>
      <c r="AO27" s="28">
        <f t="shared" si="3"/>
        <v>51000</v>
      </c>
    </row>
    <row r="28" spans="1:41" ht="12.75" customHeight="1" x14ac:dyDescent="0.2">
      <c r="A28" s="25" t="s">
        <v>161</v>
      </c>
      <c r="B28" s="26">
        <v>35000</v>
      </c>
      <c r="C28" s="26">
        <v>55000</v>
      </c>
      <c r="D28" s="26"/>
      <c r="E28" s="26">
        <v>0</v>
      </c>
      <c r="F28" s="26">
        <v>0</v>
      </c>
      <c r="G28" s="26"/>
      <c r="H28" s="26"/>
      <c r="I28" s="26"/>
      <c r="J28" s="26"/>
      <c r="K28" s="26"/>
      <c r="L28" s="26"/>
      <c r="M28" s="26"/>
      <c r="N28" s="26"/>
      <c r="O28" s="26"/>
      <c r="P28" s="26"/>
      <c r="Q28" s="26"/>
      <c r="R28" s="26">
        <v>589000</v>
      </c>
      <c r="S28" s="26">
        <v>25000</v>
      </c>
      <c r="T28" s="26"/>
      <c r="U28" s="26">
        <f>ROUNDUP(26803.8,0)</f>
        <v>26804</v>
      </c>
      <c r="V28" s="26">
        <f>ROUNDUP(704355.2,0)</f>
        <v>704356</v>
      </c>
      <c r="W28" s="26"/>
      <c r="X28" s="26"/>
      <c r="Y28" s="26"/>
      <c r="Z28" s="26"/>
      <c r="AA28" s="26">
        <v>21000</v>
      </c>
      <c r="AB28" s="26"/>
      <c r="AC28" s="26"/>
      <c r="AD28" s="26"/>
      <c r="AE28" s="26"/>
      <c r="AF28" s="26"/>
      <c r="AG28" s="26"/>
      <c r="AH28" s="26"/>
      <c r="AI28" s="26"/>
      <c r="AJ28" s="26">
        <f t="shared" si="0"/>
        <v>1456160</v>
      </c>
      <c r="AL28" s="27" t="s">
        <v>161</v>
      </c>
      <c r="AM28" s="28">
        <f t="shared" si="1"/>
        <v>650804</v>
      </c>
      <c r="AN28" s="28">
        <f t="shared" si="2"/>
        <v>0</v>
      </c>
      <c r="AO28" s="28">
        <f t="shared" si="3"/>
        <v>805356</v>
      </c>
    </row>
    <row r="29" spans="1:41" ht="12.75" customHeight="1" x14ac:dyDescent="0.2">
      <c r="A29" s="25" t="s">
        <v>162</v>
      </c>
      <c r="B29" s="26">
        <v>92000</v>
      </c>
      <c r="C29" s="26"/>
      <c r="D29" s="26"/>
      <c r="E29" s="26">
        <v>28970</v>
      </c>
      <c r="F29" s="26"/>
      <c r="G29" s="26"/>
      <c r="H29" s="26">
        <v>8000</v>
      </c>
      <c r="I29" s="26"/>
      <c r="J29" s="26"/>
      <c r="K29" s="26"/>
      <c r="L29" s="26">
        <v>17500</v>
      </c>
      <c r="M29" s="26">
        <v>34000</v>
      </c>
      <c r="N29" s="26"/>
      <c r="O29" s="26"/>
      <c r="P29" s="26"/>
      <c r="Q29" s="26"/>
      <c r="R29" s="26">
        <v>92030</v>
      </c>
      <c r="S29" s="26"/>
      <c r="T29" s="26"/>
      <c r="U29" s="26"/>
      <c r="V29" s="26"/>
      <c r="W29" s="26"/>
      <c r="X29" s="26"/>
      <c r="Y29" s="26"/>
      <c r="Z29" s="26">
        <v>87000</v>
      </c>
      <c r="AA29" s="26"/>
      <c r="AB29" s="26"/>
      <c r="AC29" s="26"/>
      <c r="AD29" s="26"/>
      <c r="AE29" s="26"/>
      <c r="AF29" s="26"/>
      <c r="AG29" s="26"/>
      <c r="AH29" s="26"/>
      <c r="AI29" s="26"/>
      <c r="AJ29" s="26">
        <f t="shared" si="0"/>
        <v>359500</v>
      </c>
      <c r="AL29" s="27" t="s">
        <v>162</v>
      </c>
      <c r="AM29" s="28">
        <f t="shared" si="1"/>
        <v>359500</v>
      </c>
      <c r="AN29" s="28">
        <f t="shared" si="2"/>
        <v>0</v>
      </c>
      <c r="AO29" s="28">
        <f t="shared" si="3"/>
        <v>0</v>
      </c>
    </row>
    <row r="30" spans="1:41" ht="12.75" customHeight="1" x14ac:dyDescent="0.2">
      <c r="A30" s="25" t="s">
        <v>163</v>
      </c>
      <c r="B30" s="26"/>
      <c r="C30" s="26"/>
      <c r="D30" s="26"/>
      <c r="E30" s="26">
        <v>100000</v>
      </c>
      <c r="F30" s="26">
        <v>152000</v>
      </c>
      <c r="G30" s="26"/>
      <c r="H30" s="26">
        <v>130000</v>
      </c>
      <c r="I30" s="26"/>
      <c r="J30" s="26">
        <v>20000</v>
      </c>
      <c r="K30" s="26"/>
      <c r="L30" s="26">
        <v>50000</v>
      </c>
      <c r="M30" s="26"/>
      <c r="N30" s="26"/>
      <c r="O30" s="26"/>
      <c r="P30" s="26"/>
      <c r="Q30" s="26"/>
      <c r="R30" s="26">
        <v>74321</v>
      </c>
      <c r="S30" s="26">
        <v>261600</v>
      </c>
      <c r="T30" s="26">
        <v>70000</v>
      </c>
      <c r="U30" s="26"/>
      <c r="V30" s="26"/>
      <c r="W30" s="26"/>
      <c r="X30" s="26"/>
      <c r="Y30" s="26"/>
      <c r="Z30" s="26"/>
      <c r="AA30" s="26">
        <v>40000</v>
      </c>
      <c r="AB30" s="26"/>
      <c r="AC30" s="26"/>
      <c r="AD30" s="26">
        <v>30000</v>
      </c>
      <c r="AE30" s="26"/>
      <c r="AF30" s="26"/>
      <c r="AG30" s="26"/>
      <c r="AH30" s="26"/>
      <c r="AI30" s="26"/>
      <c r="AJ30" s="26">
        <f t="shared" si="0"/>
        <v>927921</v>
      </c>
      <c r="AL30" s="27" t="s">
        <v>163</v>
      </c>
      <c r="AM30" s="28">
        <f t="shared" si="1"/>
        <v>596321</v>
      </c>
      <c r="AN30" s="28">
        <f t="shared" si="2"/>
        <v>0</v>
      </c>
      <c r="AO30" s="28">
        <f t="shared" si="3"/>
        <v>331600</v>
      </c>
    </row>
    <row r="31" spans="1:41" ht="12.75" customHeight="1" x14ac:dyDescent="0.2">
      <c r="A31" s="25" t="s">
        <v>164</v>
      </c>
      <c r="B31" s="26"/>
      <c r="C31" s="26"/>
      <c r="D31" s="26"/>
      <c r="E31" s="26"/>
      <c r="F31" s="26"/>
      <c r="G31" s="26"/>
      <c r="H31" s="26"/>
      <c r="I31" s="26"/>
      <c r="J31" s="26"/>
      <c r="K31" s="26"/>
      <c r="L31" s="26"/>
      <c r="M31" s="26"/>
      <c r="N31" s="26"/>
      <c r="O31" s="26"/>
      <c r="P31" s="26"/>
      <c r="Q31" s="26"/>
      <c r="R31" s="26">
        <v>415537</v>
      </c>
      <c r="S31" s="26"/>
      <c r="T31" s="26"/>
      <c r="U31" s="26"/>
      <c r="V31" s="26"/>
      <c r="W31" s="26"/>
      <c r="X31" s="26"/>
      <c r="Y31" s="26"/>
      <c r="Z31" s="26"/>
      <c r="AA31" s="26"/>
      <c r="AB31" s="26"/>
      <c r="AC31" s="26"/>
      <c r="AD31" s="26"/>
      <c r="AE31" s="26"/>
      <c r="AF31" s="26"/>
      <c r="AG31" s="26"/>
      <c r="AH31" s="26"/>
      <c r="AI31" s="26"/>
      <c r="AJ31" s="26">
        <f t="shared" si="0"/>
        <v>415537</v>
      </c>
      <c r="AL31" s="27" t="s">
        <v>164</v>
      </c>
      <c r="AM31" s="28">
        <f t="shared" si="1"/>
        <v>415537</v>
      </c>
      <c r="AN31" s="28">
        <f t="shared" si="2"/>
        <v>0</v>
      </c>
      <c r="AO31" s="28">
        <f t="shared" si="3"/>
        <v>0</v>
      </c>
    </row>
    <row r="32" spans="1:41" ht="12.75" customHeight="1" x14ac:dyDescent="0.2">
      <c r="A32" s="25" t="s">
        <v>165</v>
      </c>
      <c r="B32" s="26"/>
      <c r="C32" s="26"/>
      <c r="D32" s="26"/>
      <c r="E32" s="26"/>
      <c r="F32" s="26"/>
      <c r="G32" s="26"/>
      <c r="H32" s="26">
        <v>12000</v>
      </c>
      <c r="I32" s="26"/>
      <c r="J32" s="26"/>
      <c r="K32" s="26"/>
      <c r="L32" s="26"/>
      <c r="M32" s="26"/>
      <c r="N32" s="26"/>
      <c r="O32" s="26"/>
      <c r="P32" s="26"/>
      <c r="Q32" s="26"/>
      <c r="R32" s="26">
        <v>412100</v>
      </c>
      <c r="S32" s="26"/>
      <c r="T32" s="26"/>
      <c r="U32" s="26"/>
      <c r="V32" s="26"/>
      <c r="W32" s="26"/>
      <c r="X32" s="26"/>
      <c r="Y32" s="26"/>
      <c r="Z32" s="26"/>
      <c r="AA32" s="26"/>
      <c r="AB32" s="26"/>
      <c r="AC32" s="26"/>
      <c r="AD32" s="26"/>
      <c r="AE32" s="26"/>
      <c r="AF32" s="26"/>
      <c r="AG32" s="26"/>
      <c r="AH32" s="26"/>
      <c r="AI32" s="26"/>
      <c r="AJ32" s="26">
        <f t="shared" si="0"/>
        <v>424100</v>
      </c>
      <c r="AL32" s="27" t="s">
        <v>165</v>
      </c>
      <c r="AM32" s="28">
        <f t="shared" si="1"/>
        <v>424100</v>
      </c>
      <c r="AN32" s="28">
        <f t="shared" si="2"/>
        <v>0</v>
      </c>
      <c r="AO32" s="28">
        <f t="shared" si="3"/>
        <v>0</v>
      </c>
    </row>
    <row r="33" spans="1:41" ht="12.75" customHeight="1" x14ac:dyDescent="0.2">
      <c r="A33" s="25" t="s">
        <v>166</v>
      </c>
      <c r="B33" s="26"/>
      <c r="C33" s="26"/>
      <c r="D33" s="26"/>
      <c r="E33" s="26"/>
      <c r="F33" s="26"/>
      <c r="G33" s="26"/>
      <c r="H33" s="26">
        <v>151612</v>
      </c>
      <c r="I33" s="26"/>
      <c r="J33" s="26">
        <v>100000</v>
      </c>
      <c r="K33" s="26"/>
      <c r="L33" s="26"/>
      <c r="M33" s="26"/>
      <c r="N33" s="26"/>
      <c r="O33" s="26">
        <v>37000</v>
      </c>
      <c r="P33" s="26"/>
      <c r="Q33" s="26"/>
      <c r="R33" s="26">
        <v>33045</v>
      </c>
      <c r="S33" s="26"/>
      <c r="T33" s="26"/>
      <c r="U33" s="26"/>
      <c r="V33" s="26"/>
      <c r="W33" s="26"/>
      <c r="X33" s="26"/>
      <c r="Y33" s="26"/>
      <c r="Z33" s="26"/>
      <c r="AA33" s="26"/>
      <c r="AB33" s="26"/>
      <c r="AC33" s="26"/>
      <c r="AD33" s="26"/>
      <c r="AE33" s="26"/>
      <c r="AF33" s="26"/>
      <c r="AG33" s="26"/>
      <c r="AH33" s="26"/>
      <c r="AI33" s="26"/>
      <c r="AJ33" s="26">
        <f t="shared" si="0"/>
        <v>321657</v>
      </c>
      <c r="AL33" s="27" t="s">
        <v>166</v>
      </c>
      <c r="AM33" s="28">
        <f t="shared" si="1"/>
        <v>321657</v>
      </c>
      <c r="AN33" s="28">
        <f t="shared" si="2"/>
        <v>0</v>
      </c>
      <c r="AO33" s="28">
        <f t="shared" si="3"/>
        <v>0</v>
      </c>
    </row>
    <row r="34" spans="1:41" ht="12.75" customHeight="1" x14ac:dyDescent="0.2">
      <c r="A34" s="25" t="s">
        <v>167</v>
      </c>
      <c r="B34" s="26">
        <v>148200</v>
      </c>
      <c r="C34" s="26"/>
      <c r="D34" s="26"/>
      <c r="E34" s="26"/>
      <c r="F34" s="26"/>
      <c r="G34" s="26"/>
      <c r="H34" s="26">
        <v>76152</v>
      </c>
      <c r="I34" s="26">
        <v>90000</v>
      </c>
      <c r="J34" s="26"/>
      <c r="K34" s="26"/>
      <c r="L34" s="26"/>
      <c r="M34" s="26"/>
      <c r="N34" s="26"/>
      <c r="O34" s="26"/>
      <c r="P34" s="26"/>
      <c r="Q34" s="26"/>
      <c r="R34" s="26">
        <v>126656</v>
      </c>
      <c r="S34" s="26"/>
      <c r="T34" s="26"/>
      <c r="U34" s="26"/>
      <c r="V34" s="26"/>
      <c r="W34" s="26"/>
      <c r="X34" s="26"/>
      <c r="Y34" s="26"/>
      <c r="Z34" s="26"/>
      <c r="AA34" s="26"/>
      <c r="AB34" s="26"/>
      <c r="AC34" s="26"/>
      <c r="AD34" s="26"/>
      <c r="AE34" s="26"/>
      <c r="AF34" s="26"/>
      <c r="AG34" s="26">
        <v>425560</v>
      </c>
      <c r="AH34" s="26"/>
      <c r="AI34" s="26"/>
      <c r="AJ34" s="26">
        <f t="shared" si="0"/>
        <v>866568</v>
      </c>
      <c r="AL34" s="27" t="s">
        <v>167</v>
      </c>
      <c r="AM34" s="28">
        <f t="shared" si="1"/>
        <v>866568</v>
      </c>
      <c r="AN34" s="28">
        <f t="shared" si="2"/>
        <v>0</v>
      </c>
      <c r="AO34" s="28">
        <f t="shared" si="3"/>
        <v>0</v>
      </c>
    </row>
    <row r="35" spans="1:41" ht="12.75" customHeight="1" x14ac:dyDescent="0.2">
      <c r="A35" s="25" t="s">
        <v>168</v>
      </c>
      <c r="B35" s="26"/>
      <c r="C35" s="26"/>
      <c r="D35" s="26"/>
      <c r="E35" s="26"/>
      <c r="F35" s="26"/>
      <c r="G35" s="26"/>
      <c r="H35" s="26"/>
      <c r="I35" s="26"/>
      <c r="J35" s="26"/>
      <c r="K35" s="26"/>
      <c r="L35" s="26"/>
      <c r="M35" s="26"/>
      <c r="N35" s="26"/>
      <c r="O35" s="26"/>
      <c r="P35" s="26"/>
      <c r="Q35" s="26"/>
      <c r="R35" s="26">
        <v>750000</v>
      </c>
      <c r="S35" s="26"/>
      <c r="T35" s="26"/>
      <c r="U35" s="26"/>
      <c r="V35" s="26"/>
      <c r="W35" s="26"/>
      <c r="X35" s="26"/>
      <c r="Y35" s="26"/>
      <c r="Z35" s="26"/>
      <c r="AA35" s="26"/>
      <c r="AB35" s="26"/>
      <c r="AC35" s="26"/>
      <c r="AD35" s="26"/>
      <c r="AE35" s="26"/>
      <c r="AF35" s="26"/>
      <c r="AG35" s="26"/>
      <c r="AH35" s="26"/>
      <c r="AI35" s="26"/>
      <c r="AJ35" s="26">
        <f t="shared" si="0"/>
        <v>750000</v>
      </c>
      <c r="AL35" s="27" t="s">
        <v>168</v>
      </c>
      <c r="AM35" s="28">
        <f t="shared" si="1"/>
        <v>750000</v>
      </c>
      <c r="AN35" s="28">
        <f t="shared" si="2"/>
        <v>0</v>
      </c>
      <c r="AO35" s="28">
        <f t="shared" si="3"/>
        <v>0</v>
      </c>
    </row>
    <row r="36" spans="1:41" ht="12.75" customHeight="1" x14ac:dyDescent="0.2">
      <c r="A36" s="25" t="s">
        <v>169</v>
      </c>
      <c r="B36" s="26"/>
      <c r="C36" s="26"/>
      <c r="D36" s="26">
        <v>1076675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f t="shared" si="0"/>
        <v>1076675</v>
      </c>
      <c r="AL36" s="27" t="s">
        <v>169</v>
      </c>
      <c r="AM36" s="28">
        <f t="shared" si="1"/>
        <v>1076675</v>
      </c>
      <c r="AN36" s="28">
        <f t="shared" si="2"/>
        <v>0</v>
      </c>
      <c r="AO36" s="28">
        <f t="shared" si="3"/>
        <v>0</v>
      </c>
    </row>
    <row r="37" spans="1:41" ht="12.75" customHeight="1" x14ac:dyDescent="0.2">
      <c r="A37" s="25" t="s">
        <v>170</v>
      </c>
      <c r="B37" s="26"/>
      <c r="C37" s="26"/>
      <c r="D37" s="26"/>
      <c r="E37" s="26"/>
      <c r="F37" s="26"/>
      <c r="G37" s="26"/>
      <c r="H37" s="26"/>
      <c r="I37" s="26"/>
      <c r="J37" s="26"/>
      <c r="K37" s="26"/>
      <c r="L37" s="26"/>
      <c r="M37" s="26"/>
      <c r="N37" s="26">
        <v>200000</v>
      </c>
      <c r="O37" s="26"/>
      <c r="P37" s="26"/>
      <c r="Q37" s="26"/>
      <c r="R37" s="26">
        <v>55232</v>
      </c>
      <c r="S37" s="26"/>
      <c r="T37" s="26"/>
      <c r="U37" s="26"/>
      <c r="V37" s="26"/>
      <c r="W37" s="26"/>
      <c r="X37" s="26"/>
      <c r="Y37" s="26"/>
      <c r="Z37" s="26"/>
      <c r="AA37" s="26"/>
      <c r="AB37" s="26"/>
      <c r="AC37" s="26">
        <v>60000</v>
      </c>
      <c r="AD37" s="26"/>
      <c r="AE37" s="26"/>
      <c r="AF37" s="26"/>
      <c r="AG37" s="26"/>
      <c r="AH37" s="26"/>
      <c r="AI37" s="26"/>
      <c r="AJ37" s="26">
        <f t="shared" si="0"/>
        <v>315232</v>
      </c>
      <c r="AL37" s="27" t="s">
        <v>170</v>
      </c>
      <c r="AM37" s="28">
        <f t="shared" si="1"/>
        <v>55232</v>
      </c>
      <c r="AN37" s="28">
        <f t="shared" si="2"/>
        <v>0</v>
      </c>
      <c r="AO37" s="28">
        <f t="shared" si="3"/>
        <v>260000</v>
      </c>
    </row>
    <row r="38" spans="1:41" ht="12.75" customHeight="1" x14ac:dyDescent="0.2">
      <c r="A38" s="25" t="s">
        <v>171</v>
      </c>
      <c r="B38" s="26"/>
      <c r="C38" s="26"/>
      <c r="D38" s="26"/>
      <c r="E38" s="26"/>
      <c r="F38" s="26"/>
      <c r="G38" s="26"/>
      <c r="H38" s="26">
        <v>70000</v>
      </c>
      <c r="I38" s="26"/>
      <c r="J38" s="26"/>
      <c r="K38" s="26"/>
      <c r="L38" s="26"/>
      <c r="M38" s="26"/>
      <c r="N38" s="26"/>
      <c r="O38" s="26">
        <v>35000</v>
      </c>
      <c r="P38" s="26"/>
      <c r="Q38" s="26"/>
      <c r="R38" s="26">
        <v>117000</v>
      </c>
      <c r="S38" s="26"/>
      <c r="T38" s="26">
        <v>45000</v>
      </c>
      <c r="U38" s="26">
        <v>190000</v>
      </c>
      <c r="V38" s="26"/>
      <c r="W38" s="26"/>
      <c r="X38" s="26"/>
      <c r="Y38" s="26"/>
      <c r="Z38" s="26"/>
      <c r="AA38" s="26"/>
      <c r="AB38" s="26"/>
      <c r="AC38" s="26"/>
      <c r="AD38" s="26"/>
      <c r="AE38" s="26"/>
      <c r="AF38" s="26"/>
      <c r="AG38" s="26"/>
      <c r="AH38" s="26"/>
      <c r="AI38" s="26"/>
      <c r="AJ38" s="26">
        <f t="shared" si="0"/>
        <v>457000</v>
      </c>
      <c r="AL38" s="27" t="s">
        <v>171</v>
      </c>
      <c r="AM38" s="28">
        <f t="shared" si="1"/>
        <v>457000</v>
      </c>
      <c r="AN38" s="28">
        <f t="shared" si="2"/>
        <v>0</v>
      </c>
      <c r="AO38" s="28">
        <f t="shared" si="3"/>
        <v>0</v>
      </c>
    </row>
    <row r="39" spans="1:41" ht="12.75" customHeight="1" x14ac:dyDescent="0.2">
      <c r="A39" s="25" t="s">
        <v>172</v>
      </c>
      <c r="B39" s="26"/>
      <c r="C39" s="26"/>
      <c r="D39" s="26"/>
      <c r="E39" s="26"/>
      <c r="F39" s="26"/>
      <c r="G39" s="26"/>
      <c r="H39" s="26"/>
      <c r="I39" s="26"/>
      <c r="J39" s="26"/>
      <c r="K39" s="26"/>
      <c r="L39" s="26"/>
      <c r="M39" s="26"/>
      <c r="N39" s="26"/>
      <c r="O39" s="26">
        <v>35000</v>
      </c>
      <c r="P39" s="26">
        <v>280831</v>
      </c>
      <c r="Q39" s="26"/>
      <c r="R39" s="26"/>
      <c r="S39" s="26"/>
      <c r="T39" s="26"/>
      <c r="U39" s="26"/>
      <c r="V39" s="26"/>
      <c r="W39" s="26"/>
      <c r="X39" s="26"/>
      <c r="Y39" s="26"/>
      <c r="Z39" s="26"/>
      <c r="AA39" s="26"/>
      <c r="AB39" s="26"/>
      <c r="AC39" s="26"/>
      <c r="AD39" s="26"/>
      <c r="AE39" s="26"/>
      <c r="AF39" s="26"/>
      <c r="AG39" s="26"/>
      <c r="AH39" s="26"/>
      <c r="AI39" s="26"/>
      <c r="AJ39" s="26">
        <f t="shared" si="0"/>
        <v>315831</v>
      </c>
      <c r="AL39" s="27" t="s">
        <v>172</v>
      </c>
      <c r="AM39" s="28">
        <f t="shared" si="1"/>
        <v>35000</v>
      </c>
      <c r="AN39" s="28">
        <f t="shared" si="2"/>
        <v>280831</v>
      </c>
      <c r="AO39" s="28">
        <f t="shared" si="3"/>
        <v>0</v>
      </c>
    </row>
    <row r="40" spans="1:41" ht="12.75" customHeight="1" x14ac:dyDescent="0.2">
      <c r="A40" s="25" t="s">
        <v>173</v>
      </c>
      <c r="B40" s="26"/>
      <c r="C40" s="26"/>
      <c r="D40" s="26"/>
      <c r="E40" s="26"/>
      <c r="F40" s="26"/>
      <c r="G40" s="26"/>
      <c r="H40" s="26">
        <v>188000</v>
      </c>
      <c r="I40" s="26"/>
      <c r="J40" s="26"/>
      <c r="K40" s="26"/>
      <c r="L40" s="26"/>
      <c r="M40" s="26"/>
      <c r="N40" s="26"/>
      <c r="O40" s="26"/>
      <c r="P40" s="26"/>
      <c r="Q40" s="26"/>
      <c r="R40" s="26"/>
      <c r="S40" s="26"/>
      <c r="T40" s="26">
        <v>35000</v>
      </c>
      <c r="U40" s="26"/>
      <c r="V40" s="26"/>
      <c r="W40" s="26"/>
      <c r="X40" s="26">
        <v>30000</v>
      </c>
      <c r="Y40" s="26"/>
      <c r="Z40" s="26">
        <v>20000</v>
      </c>
      <c r="AA40" s="26"/>
      <c r="AB40" s="26"/>
      <c r="AC40" s="26"/>
      <c r="AD40" s="26"/>
      <c r="AE40" s="26"/>
      <c r="AF40" s="26"/>
      <c r="AG40" s="26"/>
      <c r="AH40" s="26"/>
      <c r="AI40" s="26"/>
      <c r="AJ40" s="26">
        <f t="shared" si="0"/>
        <v>273000</v>
      </c>
      <c r="AL40" s="27" t="s">
        <v>173</v>
      </c>
      <c r="AM40" s="28">
        <f t="shared" si="1"/>
        <v>273000</v>
      </c>
      <c r="AN40" s="28">
        <f t="shared" si="2"/>
        <v>0</v>
      </c>
      <c r="AO40" s="28">
        <f t="shared" si="3"/>
        <v>0</v>
      </c>
    </row>
    <row r="41" spans="1:41" ht="12.75" customHeight="1" x14ac:dyDescent="0.2">
      <c r="A41" s="25" t="s">
        <v>174</v>
      </c>
      <c r="B41" s="26"/>
      <c r="C41" s="26"/>
      <c r="D41" s="26"/>
      <c r="E41" s="26"/>
      <c r="F41" s="26"/>
      <c r="G41" s="26"/>
      <c r="H41" s="26">
        <v>58329</v>
      </c>
      <c r="I41" s="26"/>
      <c r="J41" s="26"/>
      <c r="K41" s="26"/>
      <c r="L41" s="26"/>
      <c r="M41" s="26">
        <v>30000</v>
      </c>
      <c r="N41" s="26"/>
      <c r="O41" s="26">
        <v>70000</v>
      </c>
      <c r="P41" s="26"/>
      <c r="Q41" s="26"/>
      <c r="R41" s="26">
        <v>311850</v>
      </c>
      <c r="S41" s="26"/>
      <c r="T41" s="26"/>
      <c r="U41" s="26"/>
      <c r="V41" s="26"/>
      <c r="W41" s="26"/>
      <c r="X41" s="26"/>
      <c r="Y41" s="26">
        <v>20000</v>
      </c>
      <c r="Z41" s="26"/>
      <c r="AA41" s="26"/>
      <c r="AB41" s="26">
        <v>98503</v>
      </c>
      <c r="AC41" s="26"/>
      <c r="AD41" s="26"/>
      <c r="AE41" s="26"/>
      <c r="AF41" s="26"/>
      <c r="AG41" s="26"/>
      <c r="AH41" s="26"/>
      <c r="AI41" s="26"/>
      <c r="AJ41" s="26">
        <f t="shared" si="0"/>
        <v>588682</v>
      </c>
      <c r="AL41" s="27" t="s">
        <v>174</v>
      </c>
      <c r="AM41" s="28">
        <f t="shared" si="1"/>
        <v>588682</v>
      </c>
      <c r="AN41" s="28">
        <f t="shared" si="2"/>
        <v>0</v>
      </c>
      <c r="AO41" s="28">
        <f t="shared" si="3"/>
        <v>0</v>
      </c>
    </row>
    <row r="42" spans="1:41" ht="21" customHeight="1" x14ac:dyDescent="0.2">
      <c r="A42" s="29" t="s">
        <v>175</v>
      </c>
      <c r="B42" s="30">
        <f t="shared" ref="B42:AI42" si="4">SUM(B9:B41)</f>
        <v>1599205</v>
      </c>
      <c r="C42" s="30">
        <f t="shared" si="4"/>
        <v>676362</v>
      </c>
      <c r="D42" s="30">
        <f t="shared" si="4"/>
        <v>1076675</v>
      </c>
      <c r="E42" s="30">
        <f t="shared" si="4"/>
        <v>762760</v>
      </c>
      <c r="F42" s="30">
        <f t="shared" si="4"/>
        <v>152000</v>
      </c>
      <c r="G42" s="30">
        <f t="shared" si="4"/>
        <v>13000</v>
      </c>
      <c r="H42" s="30">
        <f t="shared" si="4"/>
        <v>1822225</v>
      </c>
      <c r="I42" s="30">
        <f t="shared" si="4"/>
        <v>740746</v>
      </c>
      <c r="J42" s="30">
        <f t="shared" si="4"/>
        <v>946587</v>
      </c>
      <c r="K42" s="30">
        <f t="shared" si="4"/>
        <v>70000</v>
      </c>
      <c r="L42" s="30">
        <f t="shared" si="4"/>
        <v>96500</v>
      </c>
      <c r="M42" s="30">
        <f t="shared" si="4"/>
        <v>116484</v>
      </c>
      <c r="N42" s="30">
        <f t="shared" si="4"/>
        <v>200000</v>
      </c>
      <c r="O42" s="30">
        <f t="shared" si="4"/>
        <v>609435</v>
      </c>
      <c r="P42" s="30">
        <f t="shared" si="4"/>
        <v>756831</v>
      </c>
      <c r="Q42" s="30">
        <f t="shared" si="4"/>
        <v>233255</v>
      </c>
      <c r="R42" s="30">
        <f t="shared" si="4"/>
        <v>9340329</v>
      </c>
      <c r="S42" s="30">
        <f t="shared" si="4"/>
        <v>5024253</v>
      </c>
      <c r="T42" s="30">
        <f t="shared" si="4"/>
        <v>150000</v>
      </c>
      <c r="U42" s="30">
        <f t="shared" si="4"/>
        <v>5169424</v>
      </c>
      <c r="V42" s="30">
        <f t="shared" si="4"/>
        <v>758656</v>
      </c>
      <c r="W42" s="30">
        <f t="shared" si="4"/>
        <v>36600</v>
      </c>
      <c r="X42" s="30">
        <f t="shared" si="4"/>
        <v>30000</v>
      </c>
      <c r="Y42" s="30">
        <f t="shared" si="4"/>
        <v>869795</v>
      </c>
      <c r="Z42" s="30">
        <f t="shared" si="4"/>
        <v>268000</v>
      </c>
      <c r="AA42" s="30">
        <f t="shared" si="4"/>
        <v>61000</v>
      </c>
      <c r="AB42" s="30">
        <f t="shared" si="4"/>
        <v>341503</v>
      </c>
      <c r="AC42" s="30">
        <f t="shared" si="4"/>
        <v>60000</v>
      </c>
      <c r="AD42" s="30">
        <f t="shared" si="4"/>
        <v>30000</v>
      </c>
      <c r="AE42" s="30">
        <f t="shared" si="4"/>
        <v>841000</v>
      </c>
      <c r="AF42" s="30">
        <f t="shared" si="4"/>
        <v>20000</v>
      </c>
      <c r="AG42" s="30">
        <f t="shared" si="4"/>
        <v>425560</v>
      </c>
      <c r="AH42" s="30">
        <f t="shared" si="4"/>
        <v>558000</v>
      </c>
      <c r="AI42" s="30">
        <f t="shared" si="4"/>
        <v>289226</v>
      </c>
      <c r="AJ42" s="30">
        <f t="shared" si="0"/>
        <v>34145411</v>
      </c>
      <c r="AK42" s="31"/>
      <c r="AL42" s="31"/>
      <c r="AM42" s="31"/>
      <c r="AN42" s="31"/>
      <c r="AO42" s="31"/>
    </row>
    <row r="43" spans="1:41" ht="12.75" customHeight="1" x14ac:dyDescent="0.2">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row>
    <row r="44" spans="1:41" ht="12.75" customHeight="1" x14ac:dyDescent="0.2">
      <c r="E44" s="1"/>
      <c r="R44" s="32"/>
      <c r="S44" s="33"/>
      <c r="AJ44" s="27"/>
    </row>
    <row r="45" spans="1:41" ht="12.75" customHeight="1" x14ac:dyDescent="0.2">
      <c r="S45" s="33"/>
      <c r="AJ45" s="34"/>
    </row>
    <row r="46" spans="1:41" ht="12.75" customHeight="1" x14ac:dyDescent="0.2">
      <c r="R46" s="32"/>
      <c r="S46" s="33"/>
      <c r="AJ46" s="28"/>
    </row>
    <row r="47" spans="1:41" ht="12.75" customHeight="1" x14ac:dyDescent="0.2">
      <c r="S47" s="33"/>
    </row>
    <row r="48" spans="1:41" ht="12.75" customHeight="1" x14ac:dyDescent="0.2">
      <c r="R48" s="32"/>
      <c r="S48" s="33"/>
    </row>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sheetData>
  <mergeCells count="25">
    <mergeCell ref="A1:AJ1"/>
    <mergeCell ref="A2:AJ2"/>
    <mergeCell ref="A5:A8"/>
    <mergeCell ref="AJ5:AJ8"/>
    <mergeCell ref="Z7:AA7"/>
    <mergeCell ref="AB7:AC7"/>
    <mergeCell ref="Q3:R3"/>
    <mergeCell ref="R7:S7"/>
    <mergeCell ref="AE7:AF7"/>
    <mergeCell ref="AH7:AI7"/>
    <mergeCell ref="O7:Q7"/>
    <mergeCell ref="T5:X5"/>
    <mergeCell ref="Y5:AI5"/>
    <mergeCell ref="T6:X6"/>
    <mergeCell ref="Y6:AI6"/>
    <mergeCell ref="U7:V7"/>
    <mergeCell ref="F6:H6"/>
    <mergeCell ref="B5:S5"/>
    <mergeCell ref="B6:E6"/>
    <mergeCell ref="I6:K6"/>
    <mergeCell ref="L6:Q6"/>
    <mergeCell ref="R6:S6"/>
    <mergeCell ref="J7:K7"/>
    <mergeCell ref="M7:N7"/>
    <mergeCell ref="B7:C7"/>
  </mergeCells>
  <printOptions horizontalCentered="1"/>
  <pageMargins left="0" right="0" top="0.74803149606299213" bottom="0.74803149606299213" header="0" footer="0"/>
  <pageSetup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
  <cols>
    <col min="1" max="13" width="10.71093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workbookViewId="0"/>
  </sheetViews>
  <sheetFormatPr baseColWidth="10" defaultColWidth="14.42578125" defaultRowHeight="15" customHeight="1" x14ac:dyDescent="0.2"/>
  <cols>
    <col min="1" max="1" width="33.85546875" customWidth="1"/>
    <col min="2" max="2" width="3.7109375" customWidth="1"/>
    <col min="3" max="3" width="96.85546875" customWidth="1"/>
    <col min="4" max="4" width="17.28515625" customWidth="1"/>
    <col min="5" max="6" width="11.42578125" customWidth="1"/>
    <col min="7" max="11" width="10.7109375" customWidth="1"/>
  </cols>
  <sheetData>
    <row r="1" spans="1:11" ht="23.25" customHeight="1" x14ac:dyDescent="0.2">
      <c r="A1" s="35"/>
      <c r="B1" s="35"/>
      <c r="C1" s="35"/>
      <c r="D1" s="36"/>
      <c r="E1" s="35"/>
      <c r="F1" s="35"/>
      <c r="G1" s="35"/>
      <c r="H1" s="35"/>
      <c r="I1" s="35"/>
      <c r="J1" s="35"/>
      <c r="K1" s="35"/>
    </row>
    <row r="2" spans="1:11" ht="23.25" customHeight="1" x14ac:dyDescent="0.25">
      <c r="A2" s="37" t="s">
        <v>189</v>
      </c>
      <c r="B2" s="35"/>
      <c r="C2" s="35"/>
      <c r="D2" s="36" t="s">
        <v>190</v>
      </c>
      <c r="E2" s="35"/>
      <c r="F2" s="35"/>
      <c r="G2" s="35"/>
      <c r="H2" s="35"/>
      <c r="I2" s="35"/>
      <c r="J2" s="35"/>
      <c r="K2" s="35"/>
    </row>
    <row r="3" spans="1:11" ht="23.25" customHeight="1" x14ac:dyDescent="0.2">
      <c r="A3" s="35" t="s">
        <v>191</v>
      </c>
      <c r="B3" s="35" t="s">
        <v>192</v>
      </c>
      <c r="C3" s="35" t="s">
        <v>193</v>
      </c>
      <c r="D3" s="36"/>
      <c r="E3" s="35"/>
      <c r="F3" s="35"/>
      <c r="G3" s="35"/>
      <c r="H3" s="35"/>
      <c r="I3" s="35"/>
      <c r="J3" s="35"/>
      <c r="K3" s="35"/>
    </row>
    <row r="4" spans="1:11" ht="23.25" customHeight="1" x14ac:dyDescent="0.2">
      <c r="A4" s="35" t="s">
        <v>4</v>
      </c>
      <c r="B4" s="35" t="s">
        <v>192</v>
      </c>
      <c r="C4" s="35" t="s">
        <v>194</v>
      </c>
      <c r="D4" s="36"/>
      <c r="E4" s="35"/>
      <c r="F4" s="35"/>
      <c r="G4" s="35"/>
      <c r="H4" s="35"/>
      <c r="I4" s="35"/>
      <c r="J4" s="35"/>
      <c r="K4" s="35"/>
    </row>
    <row r="5" spans="1:11" ht="23.25" customHeight="1" x14ac:dyDescent="0.2">
      <c r="A5" s="35" t="s">
        <v>195</v>
      </c>
      <c r="B5" s="35" t="s">
        <v>192</v>
      </c>
      <c r="C5" s="35" t="s">
        <v>176</v>
      </c>
      <c r="D5" s="36">
        <f>SUM(D6:D71)</f>
        <v>56397973</v>
      </c>
      <c r="E5" s="35"/>
      <c r="F5" s="35"/>
      <c r="G5" s="35"/>
      <c r="H5" s="35"/>
      <c r="I5" s="35"/>
      <c r="J5" s="35"/>
      <c r="K5" s="35"/>
    </row>
    <row r="6" spans="1:11" ht="23.25" customHeight="1" x14ac:dyDescent="0.2">
      <c r="A6" s="35" t="s">
        <v>196</v>
      </c>
      <c r="B6" s="35" t="s">
        <v>192</v>
      </c>
      <c r="C6" s="35" t="s">
        <v>197</v>
      </c>
      <c r="D6" s="36"/>
      <c r="E6" s="35"/>
      <c r="F6" s="35"/>
      <c r="G6" s="35"/>
      <c r="H6" s="35"/>
      <c r="I6" s="35"/>
      <c r="J6" s="35"/>
      <c r="K6" s="35"/>
    </row>
    <row r="7" spans="1:11" ht="23.25" customHeight="1" x14ac:dyDescent="0.2">
      <c r="A7" s="35" t="s">
        <v>198</v>
      </c>
      <c r="B7" s="35" t="s">
        <v>192</v>
      </c>
      <c r="C7" s="35" t="s">
        <v>199</v>
      </c>
      <c r="D7" s="36"/>
      <c r="E7" s="35"/>
      <c r="F7" s="35"/>
      <c r="G7" s="35"/>
      <c r="H7" s="35"/>
      <c r="I7" s="35"/>
      <c r="J7" s="35"/>
      <c r="K7" s="35"/>
    </row>
    <row r="8" spans="1:11" ht="23.25" customHeight="1" x14ac:dyDescent="0.2">
      <c r="A8" s="35" t="s">
        <v>200</v>
      </c>
      <c r="B8" s="35" t="s">
        <v>192</v>
      </c>
      <c r="C8" s="35" t="s">
        <v>201</v>
      </c>
      <c r="D8" s="36"/>
      <c r="E8" s="35"/>
      <c r="F8" s="35"/>
      <c r="G8" s="35"/>
      <c r="H8" s="35"/>
      <c r="I8" s="35"/>
      <c r="J8" s="35"/>
      <c r="K8" s="35"/>
    </row>
    <row r="9" spans="1:11" ht="23.25" customHeight="1" x14ac:dyDescent="0.2">
      <c r="A9" s="35"/>
      <c r="B9" s="35"/>
      <c r="C9" s="35" t="s">
        <v>202</v>
      </c>
      <c r="D9" s="36"/>
      <c r="E9" s="35"/>
      <c r="F9" s="35"/>
      <c r="G9" s="35"/>
      <c r="H9" s="35"/>
      <c r="I9" s="35"/>
      <c r="J9" s="35"/>
      <c r="K9" s="35"/>
    </row>
    <row r="10" spans="1:11" ht="23.25" customHeight="1" x14ac:dyDescent="0.2">
      <c r="A10" s="35"/>
      <c r="B10" s="35"/>
      <c r="C10" s="35" t="s">
        <v>203</v>
      </c>
      <c r="D10" s="36">
        <v>1505194</v>
      </c>
      <c r="E10" s="35"/>
      <c r="F10" s="35"/>
      <c r="G10" s="35"/>
      <c r="H10" s="35"/>
      <c r="I10" s="35"/>
      <c r="J10" s="35"/>
      <c r="K10" s="35"/>
    </row>
    <row r="11" spans="1:11" ht="23.25" customHeight="1" x14ac:dyDescent="0.2">
      <c r="A11" s="35"/>
      <c r="B11" s="35"/>
      <c r="C11" s="35" t="s">
        <v>204</v>
      </c>
      <c r="D11" s="36"/>
      <c r="E11" s="35"/>
      <c r="F11" s="35"/>
      <c r="G11" s="35"/>
      <c r="H11" s="35"/>
      <c r="I11" s="35"/>
      <c r="J11" s="35"/>
      <c r="K11" s="35"/>
    </row>
    <row r="12" spans="1:11" ht="23.25" customHeight="1" x14ac:dyDescent="0.2">
      <c r="A12" s="35"/>
      <c r="B12" s="35"/>
      <c r="C12" s="35" t="s">
        <v>205</v>
      </c>
      <c r="D12" s="36">
        <v>676362</v>
      </c>
      <c r="E12" s="35"/>
      <c r="F12" s="35"/>
      <c r="G12" s="35"/>
      <c r="H12" s="35"/>
      <c r="I12" s="35"/>
      <c r="J12" s="35"/>
      <c r="K12" s="35"/>
    </row>
    <row r="13" spans="1:11" ht="23.25" customHeight="1" x14ac:dyDescent="0.2">
      <c r="A13" s="35" t="s">
        <v>198</v>
      </c>
      <c r="B13" s="35" t="s">
        <v>192</v>
      </c>
      <c r="C13" s="35" t="s">
        <v>206</v>
      </c>
      <c r="D13" s="36"/>
      <c r="E13" s="35"/>
      <c r="F13" s="35"/>
      <c r="G13" s="35"/>
      <c r="H13" s="35"/>
      <c r="I13" s="35"/>
      <c r="J13" s="35"/>
      <c r="K13" s="35"/>
    </row>
    <row r="14" spans="1:11" ht="23.25" customHeight="1" x14ac:dyDescent="0.2">
      <c r="A14" s="35" t="s">
        <v>200</v>
      </c>
      <c r="B14" s="35" t="s">
        <v>192</v>
      </c>
      <c r="C14" s="35" t="s">
        <v>201</v>
      </c>
      <c r="D14" s="36"/>
      <c r="E14" s="35"/>
      <c r="F14" s="35"/>
      <c r="G14" s="35"/>
      <c r="H14" s="35"/>
      <c r="I14" s="35"/>
      <c r="J14" s="35"/>
      <c r="K14" s="35"/>
    </row>
    <row r="15" spans="1:11" ht="23.25" customHeight="1" x14ac:dyDescent="0.2">
      <c r="A15" s="35"/>
      <c r="B15" s="35"/>
      <c r="C15" s="35" t="s">
        <v>202</v>
      </c>
      <c r="D15" s="36"/>
      <c r="E15" s="35"/>
      <c r="F15" s="35"/>
      <c r="G15" s="35"/>
      <c r="H15" s="35"/>
      <c r="I15" s="35"/>
      <c r="J15" s="35"/>
      <c r="K15" s="35"/>
    </row>
    <row r="16" spans="1:11" ht="23.25" customHeight="1" x14ac:dyDescent="0.2">
      <c r="A16" s="35"/>
      <c r="B16" s="35"/>
      <c r="C16" s="35" t="s">
        <v>203</v>
      </c>
      <c r="D16" s="36">
        <v>1076675</v>
      </c>
      <c r="E16" s="35"/>
      <c r="F16" s="35"/>
      <c r="G16" s="35"/>
      <c r="H16" s="35"/>
      <c r="I16" s="35"/>
      <c r="J16" s="35"/>
      <c r="K16" s="35"/>
    </row>
    <row r="17" spans="1:11" ht="23.25" customHeight="1" x14ac:dyDescent="0.2">
      <c r="A17" s="35" t="s">
        <v>198</v>
      </c>
      <c r="B17" s="35" t="s">
        <v>192</v>
      </c>
      <c r="C17" s="35" t="s">
        <v>207</v>
      </c>
      <c r="D17" s="36"/>
      <c r="E17" s="35"/>
      <c r="F17" s="35"/>
      <c r="G17" s="35"/>
      <c r="H17" s="35"/>
      <c r="I17" s="35"/>
      <c r="J17" s="35"/>
      <c r="K17" s="35"/>
    </row>
    <row r="18" spans="1:11" ht="23.25" customHeight="1" x14ac:dyDescent="0.2">
      <c r="A18" s="35" t="s">
        <v>200</v>
      </c>
      <c r="B18" s="35" t="s">
        <v>192</v>
      </c>
      <c r="C18" s="35" t="s">
        <v>201</v>
      </c>
      <c r="D18" s="36"/>
      <c r="E18" s="35"/>
      <c r="F18" s="35"/>
      <c r="G18" s="35"/>
      <c r="H18" s="35"/>
      <c r="I18" s="35"/>
      <c r="J18" s="35"/>
      <c r="K18" s="35"/>
    </row>
    <row r="19" spans="1:11" ht="23.25" customHeight="1" x14ac:dyDescent="0.2">
      <c r="A19" s="35"/>
      <c r="B19" s="35"/>
      <c r="C19" s="35" t="s">
        <v>202</v>
      </c>
      <c r="D19" s="36"/>
      <c r="E19" s="35"/>
      <c r="F19" s="35"/>
      <c r="G19" s="35"/>
      <c r="H19" s="35"/>
      <c r="I19" s="35"/>
      <c r="J19" s="35"/>
      <c r="K19" s="35"/>
    </row>
    <row r="20" spans="1:11" ht="23.25" customHeight="1" x14ac:dyDescent="0.2">
      <c r="A20" s="35"/>
      <c r="B20" s="35"/>
      <c r="C20" s="35" t="s">
        <v>203</v>
      </c>
      <c r="D20" s="36">
        <v>462760</v>
      </c>
      <c r="E20" s="35"/>
      <c r="F20" s="35"/>
      <c r="G20" s="35"/>
      <c r="H20" s="35"/>
      <c r="I20" s="35"/>
      <c r="J20" s="35"/>
      <c r="K20" s="35"/>
    </row>
    <row r="21" spans="1:11" ht="23.25" customHeight="1" x14ac:dyDescent="0.2">
      <c r="A21" s="35" t="s">
        <v>196</v>
      </c>
      <c r="B21" s="35" t="s">
        <v>192</v>
      </c>
      <c r="C21" s="35" t="s">
        <v>208</v>
      </c>
      <c r="D21" s="36"/>
      <c r="E21" s="35"/>
      <c r="F21" s="35"/>
      <c r="G21" s="35"/>
      <c r="H21" s="35"/>
      <c r="I21" s="35"/>
      <c r="J21" s="35"/>
      <c r="K21" s="35"/>
    </row>
    <row r="22" spans="1:11" ht="23.25" customHeight="1" x14ac:dyDescent="0.2">
      <c r="A22" s="35" t="s">
        <v>198</v>
      </c>
      <c r="B22" s="35" t="s">
        <v>192</v>
      </c>
      <c r="C22" s="35" t="s">
        <v>209</v>
      </c>
      <c r="D22" s="36"/>
      <c r="E22" s="35"/>
      <c r="F22" s="35"/>
      <c r="G22" s="35"/>
      <c r="H22" s="35"/>
      <c r="I22" s="35"/>
      <c r="J22" s="35"/>
      <c r="K22" s="35"/>
    </row>
    <row r="23" spans="1:11" ht="23.25" customHeight="1" x14ac:dyDescent="0.2">
      <c r="A23" s="35" t="s">
        <v>200</v>
      </c>
      <c r="B23" s="35" t="s">
        <v>192</v>
      </c>
      <c r="C23" s="35" t="s">
        <v>201</v>
      </c>
      <c r="D23" s="36"/>
      <c r="E23" s="35"/>
      <c r="F23" s="35"/>
      <c r="G23" s="35"/>
      <c r="H23" s="35"/>
      <c r="I23" s="35"/>
      <c r="J23" s="35"/>
      <c r="K23" s="35"/>
    </row>
    <row r="24" spans="1:11" ht="23.25" customHeight="1" x14ac:dyDescent="0.2">
      <c r="A24" s="35"/>
      <c r="B24" s="35"/>
      <c r="C24" s="35" t="s">
        <v>202</v>
      </c>
      <c r="D24" s="36"/>
      <c r="E24" s="35"/>
      <c r="F24" s="35"/>
      <c r="G24" s="35"/>
      <c r="H24" s="35"/>
      <c r="I24" s="35"/>
      <c r="J24" s="35"/>
      <c r="K24" s="35"/>
    </row>
    <row r="25" spans="1:11" ht="23.25" customHeight="1" x14ac:dyDescent="0.2">
      <c r="A25" s="35"/>
      <c r="B25" s="35"/>
      <c r="C25" s="35" t="s">
        <v>203</v>
      </c>
      <c r="D25" s="36">
        <v>152000</v>
      </c>
      <c r="E25" s="35"/>
      <c r="F25" s="35"/>
      <c r="G25" s="35"/>
      <c r="H25" s="35"/>
      <c r="I25" s="35"/>
      <c r="J25" s="35"/>
      <c r="K25" s="35"/>
    </row>
    <row r="26" spans="1:11" ht="23.25" customHeight="1" x14ac:dyDescent="0.2">
      <c r="A26" s="35" t="s">
        <v>198</v>
      </c>
      <c r="B26" s="35" t="s">
        <v>192</v>
      </c>
      <c r="C26" s="35" t="s">
        <v>120</v>
      </c>
      <c r="D26" s="36"/>
      <c r="E26" s="35"/>
      <c r="F26" s="35"/>
      <c r="G26" s="35"/>
      <c r="H26" s="35"/>
      <c r="I26" s="35"/>
      <c r="J26" s="35"/>
      <c r="K26" s="35"/>
    </row>
    <row r="27" spans="1:11" ht="23.25" customHeight="1" x14ac:dyDescent="0.2">
      <c r="A27" s="35" t="s">
        <v>200</v>
      </c>
      <c r="B27" s="35" t="s">
        <v>192</v>
      </c>
      <c r="C27" s="35" t="s">
        <v>201</v>
      </c>
      <c r="D27" s="36"/>
      <c r="E27" s="35"/>
      <c r="F27" s="35"/>
      <c r="G27" s="35"/>
      <c r="H27" s="35"/>
      <c r="I27" s="35"/>
      <c r="J27" s="35"/>
      <c r="K27" s="35"/>
    </row>
    <row r="28" spans="1:11" ht="23.25" customHeight="1" x14ac:dyDescent="0.2">
      <c r="A28" s="35"/>
      <c r="B28" s="35"/>
      <c r="C28" s="35" t="s">
        <v>202</v>
      </c>
      <c r="D28" s="36"/>
      <c r="E28" s="35"/>
      <c r="F28" s="35"/>
      <c r="G28" s="35"/>
      <c r="H28" s="35"/>
      <c r="I28" s="35"/>
      <c r="J28" s="35"/>
      <c r="K28" s="35"/>
    </row>
    <row r="29" spans="1:11" ht="23.25" customHeight="1" x14ac:dyDescent="0.2">
      <c r="A29" s="35"/>
      <c r="B29" s="35"/>
      <c r="C29" s="35" t="s">
        <v>203</v>
      </c>
      <c r="D29" s="36">
        <v>13000</v>
      </c>
      <c r="E29" s="35"/>
      <c r="F29" s="35"/>
      <c r="G29" s="35"/>
      <c r="H29" s="35"/>
      <c r="I29" s="35"/>
      <c r="J29" s="35"/>
      <c r="K29" s="35"/>
    </row>
    <row r="30" spans="1:11" ht="23.25" customHeight="1" x14ac:dyDescent="0.2">
      <c r="A30" s="35" t="s">
        <v>198</v>
      </c>
      <c r="B30" s="35" t="s">
        <v>192</v>
      </c>
      <c r="C30" s="35" t="s">
        <v>210</v>
      </c>
      <c r="D30" s="36"/>
      <c r="E30" s="35"/>
      <c r="F30" s="35"/>
      <c r="G30" s="35"/>
      <c r="H30" s="35"/>
      <c r="I30" s="35"/>
      <c r="J30" s="35"/>
      <c r="K30" s="35"/>
    </row>
    <row r="31" spans="1:11" ht="23.25" customHeight="1" x14ac:dyDescent="0.2">
      <c r="A31" s="35" t="s">
        <v>200</v>
      </c>
      <c r="B31" s="35" t="s">
        <v>192</v>
      </c>
      <c r="C31" s="35" t="s">
        <v>201</v>
      </c>
      <c r="D31" s="36"/>
      <c r="E31" s="35"/>
      <c r="F31" s="35"/>
      <c r="G31" s="35"/>
      <c r="H31" s="35"/>
      <c r="I31" s="35"/>
      <c r="J31" s="35"/>
      <c r="K31" s="35"/>
    </row>
    <row r="32" spans="1:11" ht="23.25" customHeight="1" x14ac:dyDescent="0.2">
      <c r="A32" s="35"/>
      <c r="B32" s="35"/>
      <c r="C32" s="35" t="s">
        <v>202</v>
      </c>
      <c r="D32" s="36"/>
      <c r="E32" s="35"/>
      <c r="F32" s="35"/>
      <c r="G32" s="35"/>
      <c r="H32" s="35"/>
      <c r="I32" s="35"/>
      <c r="J32" s="35"/>
      <c r="K32" s="35"/>
    </row>
    <row r="33" spans="1:11" ht="23.25" customHeight="1" x14ac:dyDescent="0.2">
      <c r="A33" s="35"/>
      <c r="B33" s="35"/>
      <c r="C33" s="35" t="s">
        <v>203</v>
      </c>
      <c r="D33" s="36">
        <v>1742073</v>
      </c>
      <c r="E33" s="35"/>
      <c r="F33" s="35"/>
      <c r="G33" s="35"/>
      <c r="H33" s="35"/>
      <c r="I33" s="35"/>
      <c r="J33" s="35"/>
      <c r="K33" s="35"/>
    </row>
    <row r="34" spans="1:11" ht="23.25" customHeight="1" x14ac:dyDescent="0.2">
      <c r="A34" s="35" t="s">
        <v>196</v>
      </c>
      <c r="B34" s="35" t="s">
        <v>192</v>
      </c>
      <c r="C34" s="35" t="s">
        <v>211</v>
      </c>
      <c r="D34" s="36"/>
      <c r="E34" s="35"/>
      <c r="F34" s="35"/>
      <c r="G34" s="35"/>
      <c r="H34" s="35"/>
      <c r="I34" s="35"/>
      <c r="J34" s="35"/>
      <c r="K34" s="35"/>
    </row>
    <row r="35" spans="1:11" ht="23.25" customHeight="1" x14ac:dyDescent="0.2">
      <c r="A35" s="35" t="s">
        <v>198</v>
      </c>
      <c r="B35" s="35" t="s">
        <v>192</v>
      </c>
      <c r="C35" s="35" t="s">
        <v>212</v>
      </c>
      <c r="D35" s="36"/>
      <c r="E35" s="35"/>
      <c r="F35" s="35"/>
      <c r="G35" s="35"/>
      <c r="H35" s="35"/>
      <c r="I35" s="35"/>
      <c r="J35" s="35"/>
      <c r="K35" s="35"/>
    </row>
    <row r="36" spans="1:11" ht="23.25" customHeight="1" x14ac:dyDescent="0.2">
      <c r="A36" s="35" t="s">
        <v>200</v>
      </c>
      <c r="B36" s="35" t="s">
        <v>192</v>
      </c>
      <c r="C36" s="35" t="s">
        <v>201</v>
      </c>
      <c r="D36" s="36"/>
      <c r="E36" s="35"/>
      <c r="F36" s="35"/>
      <c r="G36" s="35"/>
      <c r="H36" s="35"/>
      <c r="I36" s="35"/>
      <c r="J36" s="35"/>
      <c r="K36" s="35"/>
    </row>
    <row r="37" spans="1:11" ht="23.25" customHeight="1" x14ac:dyDescent="0.2">
      <c r="A37" s="35"/>
      <c r="B37" s="35"/>
      <c r="C37" s="35" t="s">
        <v>202</v>
      </c>
      <c r="D37" s="36"/>
      <c r="E37" s="35"/>
      <c r="F37" s="35"/>
      <c r="G37" s="35"/>
      <c r="H37" s="35"/>
      <c r="I37" s="35"/>
      <c r="J37" s="35"/>
      <c r="K37" s="35"/>
    </row>
    <row r="38" spans="1:11" ht="23.25" customHeight="1" x14ac:dyDescent="0.2">
      <c r="A38" s="35"/>
      <c r="B38" s="35"/>
      <c r="C38" s="35" t="s">
        <v>203</v>
      </c>
      <c r="D38" s="36">
        <v>725746</v>
      </c>
      <c r="E38" s="35"/>
      <c r="F38" s="35"/>
      <c r="G38" s="35"/>
      <c r="H38" s="35"/>
      <c r="I38" s="35"/>
      <c r="J38" s="35"/>
      <c r="K38" s="35"/>
    </row>
    <row r="39" spans="1:11" ht="23.25" customHeight="1" x14ac:dyDescent="0.2">
      <c r="A39" s="35" t="s">
        <v>198</v>
      </c>
      <c r="B39" s="35" t="s">
        <v>192</v>
      </c>
      <c r="C39" s="35" t="s">
        <v>213</v>
      </c>
      <c r="D39" s="36"/>
      <c r="E39" s="35"/>
      <c r="F39" s="35"/>
      <c r="G39" s="35"/>
      <c r="H39" s="35"/>
      <c r="I39" s="35"/>
      <c r="J39" s="35"/>
      <c r="K39" s="35"/>
    </row>
    <row r="40" spans="1:11" ht="23.25" customHeight="1" x14ac:dyDescent="0.2">
      <c r="A40" s="35" t="s">
        <v>200</v>
      </c>
      <c r="B40" s="35" t="s">
        <v>192</v>
      </c>
      <c r="C40" s="35" t="s">
        <v>201</v>
      </c>
      <c r="D40" s="36"/>
      <c r="E40" s="35"/>
      <c r="F40" s="35"/>
      <c r="G40" s="35"/>
      <c r="H40" s="35"/>
      <c r="I40" s="35"/>
      <c r="J40" s="35"/>
      <c r="K40" s="35"/>
    </row>
    <row r="41" spans="1:11" ht="23.25" customHeight="1" x14ac:dyDescent="0.2">
      <c r="A41" s="35"/>
      <c r="B41" s="35"/>
      <c r="C41" s="35" t="s">
        <v>202</v>
      </c>
      <c r="D41" s="36"/>
      <c r="E41" s="35"/>
      <c r="F41" s="35"/>
      <c r="G41" s="35"/>
      <c r="H41" s="35"/>
      <c r="I41" s="35"/>
      <c r="J41" s="35"/>
      <c r="K41" s="35"/>
    </row>
    <row r="42" spans="1:11" ht="23.25" customHeight="1" x14ac:dyDescent="0.2">
      <c r="A42" s="35"/>
      <c r="B42" s="35"/>
      <c r="C42" s="35" t="s">
        <v>203</v>
      </c>
      <c r="D42" s="36">
        <v>947235</v>
      </c>
      <c r="E42" s="35"/>
      <c r="F42" s="35"/>
      <c r="G42" s="35"/>
      <c r="H42" s="35"/>
      <c r="I42" s="35"/>
      <c r="J42" s="35"/>
      <c r="K42" s="35"/>
    </row>
    <row r="43" spans="1:11" ht="23.25" customHeight="1" x14ac:dyDescent="0.2">
      <c r="A43" s="35"/>
      <c r="B43" s="35"/>
      <c r="C43" s="35" t="s">
        <v>214</v>
      </c>
      <c r="D43" s="36">
        <v>70000</v>
      </c>
      <c r="E43" s="35"/>
      <c r="F43" s="35"/>
      <c r="G43" s="35"/>
      <c r="H43" s="35"/>
      <c r="I43" s="35"/>
      <c r="J43" s="35"/>
      <c r="K43" s="35"/>
    </row>
    <row r="44" spans="1:11" ht="23.25" customHeight="1" x14ac:dyDescent="0.2">
      <c r="A44" s="35" t="s">
        <v>196</v>
      </c>
      <c r="B44" s="35" t="s">
        <v>192</v>
      </c>
      <c r="C44" s="35" t="s">
        <v>215</v>
      </c>
      <c r="D44" s="36"/>
      <c r="E44" s="35"/>
      <c r="F44" s="35"/>
      <c r="G44" s="35"/>
      <c r="H44" s="35"/>
      <c r="I44" s="35"/>
      <c r="J44" s="35"/>
      <c r="K44" s="35"/>
    </row>
    <row r="45" spans="1:11" ht="23.25" customHeight="1" x14ac:dyDescent="0.2">
      <c r="A45" s="35" t="s">
        <v>198</v>
      </c>
      <c r="B45" s="35" t="s">
        <v>192</v>
      </c>
      <c r="C45" s="35" t="s">
        <v>216</v>
      </c>
      <c r="D45" s="36"/>
      <c r="E45" s="35"/>
      <c r="F45" s="35"/>
      <c r="G45" s="35"/>
      <c r="H45" s="35"/>
      <c r="I45" s="35"/>
      <c r="J45" s="35"/>
      <c r="K45" s="35"/>
    </row>
    <row r="46" spans="1:11" ht="23.25" customHeight="1" x14ac:dyDescent="0.2">
      <c r="A46" s="35" t="s">
        <v>200</v>
      </c>
      <c r="B46" s="35" t="s">
        <v>192</v>
      </c>
      <c r="C46" s="35" t="s">
        <v>201</v>
      </c>
      <c r="D46" s="36"/>
      <c r="E46" s="35"/>
      <c r="F46" s="35"/>
      <c r="G46" s="35"/>
      <c r="H46" s="35"/>
      <c r="I46" s="35"/>
      <c r="J46" s="35"/>
      <c r="K46" s="35"/>
    </row>
    <row r="47" spans="1:11" ht="23.25" customHeight="1" x14ac:dyDescent="0.2">
      <c r="A47" s="35"/>
      <c r="B47" s="35"/>
      <c r="C47" s="35" t="s">
        <v>202</v>
      </c>
      <c r="D47" s="36"/>
      <c r="E47" s="35"/>
      <c r="F47" s="35"/>
      <c r="G47" s="35"/>
      <c r="H47" s="35"/>
      <c r="I47" s="35"/>
      <c r="J47" s="35"/>
      <c r="K47" s="35"/>
    </row>
    <row r="48" spans="1:11" ht="23.25" customHeight="1" x14ac:dyDescent="0.2">
      <c r="A48" s="35"/>
      <c r="B48" s="35"/>
      <c r="C48" s="35" t="s">
        <v>203</v>
      </c>
      <c r="D48" s="36">
        <v>96500</v>
      </c>
      <c r="E48" s="35"/>
      <c r="F48" s="35"/>
      <c r="G48" s="35"/>
      <c r="H48" s="35"/>
      <c r="I48" s="35"/>
      <c r="J48" s="35"/>
      <c r="K48" s="35"/>
    </row>
    <row r="49" spans="1:11" ht="23.25" customHeight="1" x14ac:dyDescent="0.2">
      <c r="A49" s="35" t="s">
        <v>198</v>
      </c>
      <c r="B49" s="35" t="s">
        <v>192</v>
      </c>
      <c r="C49" s="35" t="s">
        <v>217</v>
      </c>
      <c r="D49" s="36"/>
      <c r="E49" s="35"/>
      <c r="F49" s="35"/>
      <c r="G49" s="35"/>
      <c r="H49" s="35"/>
      <c r="I49" s="35"/>
      <c r="J49" s="35"/>
      <c r="K49" s="35"/>
    </row>
    <row r="50" spans="1:11" ht="23.25" customHeight="1" x14ac:dyDescent="0.2">
      <c r="A50" s="35" t="s">
        <v>200</v>
      </c>
      <c r="B50" s="35" t="s">
        <v>192</v>
      </c>
      <c r="C50" s="35" t="s">
        <v>201</v>
      </c>
      <c r="D50" s="36"/>
      <c r="E50" s="35"/>
      <c r="F50" s="35"/>
      <c r="G50" s="35"/>
      <c r="H50" s="35"/>
      <c r="I50" s="35"/>
      <c r="J50" s="35"/>
      <c r="K50" s="35"/>
    </row>
    <row r="51" spans="1:11" ht="23.25" customHeight="1" x14ac:dyDescent="0.2">
      <c r="A51" s="35"/>
      <c r="B51" s="35"/>
      <c r="C51" s="35" t="s">
        <v>202</v>
      </c>
      <c r="D51" s="36"/>
      <c r="E51" s="35"/>
      <c r="F51" s="35"/>
      <c r="G51" s="35"/>
      <c r="H51" s="35"/>
      <c r="I51" s="35"/>
      <c r="J51" s="35"/>
      <c r="K51" s="35"/>
    </row>
    <row r="52" spans="1:11" ht="23.25" customHeight="1" x14ac:dyDescent="0.2">
      <c r="A52" s="35"/>
      <c r="B52" s="35"/>
      <c r="C52" s="35" t="s">
        <v>203</v>
      </c>
      <c r="D52" s="36">
        <v>102484</v>
      </c>
      <c r="E52" s="35"/>
      <c r="F52" s="35"/>
      <c r="G52" s="35"/>
      <c r="H52" s="35"/>
      <c r="I52" s="35"/>
      <c r="J52" s="35"/>
      <c r="K52" s="35"/>
    </row>
    <row r="53" spans="1:11" ht="23.25" customHeight="1" x14ac:dyDescent="0.2">
      <c r="A53" s="35"/>
      <c r="B53" s="35"/>
      <c r="C53" s="35" t="s">
        <v>204</v>
      </c>
      <c r="D53" s="36"/>
      <c r="E53" s="35"/>
      <c r="F53" s="35"/>
      <c r="G53" s="35"/>
      <c r="H53" s="35"/>
      <c r="I53" s="35"/>
      <c r="J53" s="35"/>
      <c r="K53" s="35"/>
    </row>
    <row r="54" spans="1:11" ht="23.25" customHeight="1" x14ac:dyDescent="0.2">
      <c r="A54" s="35"/>
      <c r="B54" s="35"/>
      <c r="C54" s="35" t="s">
        <v>205</v>
      </c>
      <c r="D54" s="36">
        <v>200000</v>
      </c>
      <c r="E54" s="35"/>
      <c r="F54" s="35"/>
      <c r="G54" s="35"/>
      <c r="H54" s="35"/>
      <c r="I54" s="35"/>
      <c r="J54" s="35"/>
      <c r="K54" s="35"/>
    </row>
    <row r="55" spans="1:11" ht="23.25" customHeight="1" x14ac:dyDescent="0.2">
      <c r="A55" s="35" t="s">
        <v>198</v>
      </c>
      <c r="B55" s="35" t="s">
        <v>192</v>
      </c>
      <c r="C55" s="35" t="s">
        <v>218</v>
      </c>
      <c r="D55" s="36"/>
      <c r="E55" s="35"/>
      <c r="F55" s="35"/>
      <c r="G55" s="35"/>
      <c r="H55" s="35"/>
      <c r="I55" s="35"/>
      <c r="J55" s="35"/>
      <c r="K55" s="35"/>
    </row>
    <row r="56" spans="1:11" ht="23.25" customHeight="1" x14ac:dyDescent="0.2">
      <c r="A56" s="35" t="s">
        <v>200</v>
      </c>
      <c r="B56" s="35" t="s">
        <v>192</v>
      </c>
      <c r="C56" s="35" t="s">
        <v>201</v>
      </c>
      <c r="D56" s="36"/>
      <c r="E56" s="35"/>
      <c r="F56" s="35"/>
      <c r="G56" s="35"/>
      <c r="H56" s="35"/>
      <c r="I56" s="35"/>
      <c r="J56" s="35"/>
      <c r="K56" s="35"/>
    </row>
    <row r="57" spans="1:11" ht="23.25" customHeight="1" x14ac:dyDescent="0.2">
      <c r="A57" s="35"/>
      <c r="B57" s="35"/>
      <c r="C57" s="35" t="s">
        <v>202</v>
      </c>
      <c r="D57" s="36"/>
      <c r="E57" s="35"/>
      <c r="F57" s="35"/>
      <c r="G57" s="35"/>
      <c r="H57" s="35"/>
      <c r="I57" s="35"/>
      <c r="J57" s="35"/>
      <c r="K57" s="35"/>
    </row>
    <row r="58" spans="1:11" ht="23.25" customHeight="1" x14ac:dyDescent="0.2">
      <c r="A58" s="35"/>
      <c r="B58" s="35"/>
      <c r="C58" s="35" t="s">
        <v>203</v>
      </c>
      <c r="D58" s="36">
        <v>628000</v>
      </c>
      <c r="E58" s="35"/>
      <c r="F58" s="35"/>
      <c r="G58" s="35"/>
      <c r="H58" s="35"/>
      <c r="I58" s="35"/>
      <c r="J58" s="35"/>
      <c r="K58" s="35"/>
    </row>
    <row r="59" spans="1:11" ht="23.25" customHeight="1" x14ac:dyDescent="0.2">
      <c r="A59" s="35"/>
      <c r="B59" s="35"/>
      <c r="C59" s="35" t="s">
        <v>214</v>
      </c>
      <c r="D59" s="36">
        <v>756831</v>
      </c>
      <c r="E59" s="35"/>
      <c r="F59" s="35"/>
      <c r="G59" s="35"/>
      <c r="H59" s="35"/>
      <c r="I59" s="35"/>
      <c r="J59" s="35"/>
      <c r="K59" s="35"/>
    </row>
    <row r="60" spans="1:11" ht="23.25" customHeight="1" x14ac:dyDescent="0.2">
      <c r="A60" s="35"/>
      <c r="B60" s="35"/>
      <c r="C60" s="35" t="s">
        <v>204</v>
      </c>
      <c r="D60" s="36"/>
      <c r="E60" s="35"/>
      <c r="F60" s="35"/>
      <c r="G60" s="35"/>
      <c r="H60" s="35"/>
      <c r="I60" s="35"/>
      <c r="J60" s="35"/>
      <c r="K60" s="35"/>
    </row>
    <row r="61" spans="1:11" ht="23.25" customHeight="1" x14ac:dyDescent="0.2">
      <c r="A61" s="35"/>
      <c r="B61" s="35"/>
      <c r="C61" s="35" t="s">
        <v>205</v>
      </c>
      <c r="D61" s="36">
        <v>233255</v>
      </c>
      <c r="E61" s="35"/>
      <c r="F61" s="35"/>
      <c r="G61" s="35"/>
      <c r="H61" s="35"/>
      <c r="I61" s="35"/>
      <c r="J61" s="35"/>
      <c r="K61" s="35"/>
    </row>
    <row r="62" spans="1:11" ht="23.25" customHeight="1" x14ac:dyDescent="0.2">
      <c r="A62" s="35" t="s">
        <v>196</v>
      </c>
      <c r="B62" s="35" t="s">
        <v>192</v>
      </c>
      <c r="C62" s="35" t="s">
        <v>219</v>
      </c>
      <c r="D62" s="36"/>
      <c r="E62" s="35"/>
      <c r="F62" s="35"/>
      <c r="G62" s="35"/>
      <c r="H62" s="35"/>
      <c r="I62" s="35"/>
      <c r="J62" s="35"/>
      <c r="K62" s="35"/>
    </row>
    <row r="63" spans="1:11" ht="23.25" customHeight="1" x14ac:dyDescent="0.2">
      <c r="A63" s="35" t="s">
        <v>198</v>
      </c>
      <c r="B63" s="35" t="s">
        <v>192</v>
      </c>
      <c r="C63" s="35" t="s">
        <v>220</v>
      </c>
      <c r="D63" s="36"/>
      <c r="E63" s="35"/>
      <c r="F63" s="35"/>
      <c r="G63" s="35"/>
      <c r="H63" s="35"/>
      <c r="I63" s="35"/>
      <c r="J63" s="35"/>
      <c r="K63" s="35"/>
    </row>
    <row r="64" spans="1:11" ht="23.25" customHeight="1" x14ac:dyDescent="0.2">
      <c r="A64" s="35" t="s">
        <v>200</v>
      </c>
      <c r="B64" s="35" t="s">
        <v>192</v>
      </c>
      <c r="C64" s="35" t="s">
        <v>201</v>
      </c>
      <c r="D64" s="36"/>
      <c r="E64" s="35"/>
      <c r="F64" s="35"/>
      <c r="G64" s="35"/>
      <c r="H64" s="35"/>
      <c r="I64" s="35"/>
      <c r="J64" s="35"/>
      <c r="K64" s="35"/>
    </row>
    <row r="65" spans="1:11" ht="23.25" customHeight="1" x14ac:dyDescent="0.2">
      <c r="A65" s="35"/>
      <c r="B65" s="35"/>
      <c r="C65" s="35" t="s">
        <v>202</v>
      </c>
      <c r="D65" s="36"/>
      <c r="E65" s="35"/>
      <c r="F65" s="35"/>
      <c r="G65" s="35"/>
      <c r="H65" s="35"/>
      <c r="I65" s="35"/>
      <c r="J65" s="35"/>
      <c r="K65" s="35"/>
    </row>
    <row r="66" spans="1:11" ht="23.25" customHeight="1" x14ac:dyDescent="0.2">
      <c r="A66" s="35"/>
      <c r="B66" s="35"/>
      <c r="C66" s="35" t="s">
        <v>203</v>
      </c>
      <c r="D66" s="36">
        <v>9145953</v>
      </c>
      <c r="E66" s="35"/>
      <c r="F66" s="35"/>
      <c r="G66" s="35"/>
      <c r="H66" s="35"/>
      <c r="I66" s="35"/>
      <c r="J66" s="35"/>
      <c r="K66" s="35"/>
    </row>
    <row r="67" spans="1:11" ht="23.25" customHeight="1" x14ac:dyDescent="0.2">
      <c r="A67" s="35"/>
      <c r="B67" s="35"/>
      <c r="C67" s="35" t="s">
        <v>204</v>
      </c>
      <c r="D67" s="36"/>
      <c r="E67" s="35"/>
      <c r="F67" s="35"/>
      <c r="G67" s="35"/>
      <c r="H67" s="35"/>
      <c r="I67" s="35"/>
      <c r="J67" s="35"/>
      <c r="K67" s="35"/>
    </row>
    <row r="68" spans="1:11" ht="23.25" customHeight="1" x14ac:dyDescent="0.2">
      <c r="A68" s="35"/>
      <c r="B68" s="35"/>
      <c r="C68" s="35" t="s">
        <v>205</v>
      </c>
      <c r="D68" s="36">
        <v>4630614</v>
      </c>
      <c r="E68" s="35"/>
      <c r="F68" s="35"/>
      <c r="G68" s="35"/>
      <c r="H68" s="35"/>
      <c r="I68" s="35"/>
      <c r="J68" s="35"/>
      <c r="K68" s="35"/>
    </row>
    <row r="69" spans="1:11" ht="23.25" customHeight="1" x14ac:dyDescent="0.2">
      <c r="A69" s="35"/>
      <c r="B69" s="35"/>
      <c r="C69" s="35"/>
      <c r="D69" s="36"/>
      <c r="E69" s="35"/>
      <c r="F69" s="35"/>
      <c r="G69" s="35"/>
      <c r="H69" s="35"/>
      <c r="I69" s="35"/>
      <c r="J69" s="35"/>
      <c r="K69" s="35"/>
    </row>
    <row r="70" spans="1:11" ht="23.25" customHeight="1" x14ac:dyDescent="0.2">
      <c r="A70" s="35"/>
      <c r="B70" s="35"/>
      <c r="C70" s="35" t="s">
        <v>204</v>
      </c>
      <c r="D70" s="36"/>
      <c r="E70" s="35"/>
      <c r="F70" s="35"/>
      <c r="G70" s="35"/>
      <c r="H70" s="35"/>
      <c r="I70" s="35"/>
      <c r="J70" s="35"/>
      <c r="K70" s="35"/>
    </row>
    <row r="71" spans="1:11" ht="23.25" customHeight="1" x14ac:dyDescent="0.2">
      <c r="A71" s="35"/>
      <c r="B71" s="35"/>
      <c r="C71" s="35" t="s">
        <v>205</v>
      </c>
      <c r="D71" s="36">
        <v>33233291</v>
      </c>
      <c r="E71" s="35"/>
      <c r="F71" s="35"/>
      <c r="G71" s="35"/>
      <c r="H71" s="35"/>
      <c r="I71" s="35"/>
      <c r="J71" s="35"/>
      <c r="K71" s="35"/>
    </row>
    <row r="72" spans="1:11" ht="23.25" customHeight="1" x14ac:dyDescent="0.2">
      <c r="A72" s="35"/>
      <c r="B72" s="35"/>
      <c r="C72" s="35"/>
      <c r="D72" s="36"/>
      <c r="E72" s="35"/>
      <c r="F72" s="35"/>
      <c r="G72" s="35"/>
      <c r="H72" s="35"/>
      <c r="I72" s="35"/>
      <c r="J72" s="35"/>
      <c r="K72" s="35"/>
    </row>
    <row r="73" spans="1:11" ht="23.25" customHeight="1" x14ac:dyDescent="0.2">
      <c r="A73" s="35"/>
      <c r="B73" s="35"/>
      <c r="C73" s="35" t="s">
        <v>221</v>
      </c>
      <c r="D73" s="36">
        <f>SUM(D74:D95)</f>
        <v>6929014</v>
      </c>
      <c r="E73" s="35"/>
      <c r="F73" s="35"/>
      <c r="G73" s="35"/>
      <c r="H73" s="35"/>
      <c r="I73" s="35"/>
      <c r="J73" s="35"/>
      <c r="K73" s="35"/>
    </row>
    <row r="74" spans="1:11" ht="23.25" customHeight="1" x14ac:dyDescent="0.2">
      <c r="A74" s="35" t="s">
        <v>196</v>
      </c>
      <c r="B74" s="35" t="s">
        <v>192</v>
      </c>
      <c r="C74" s="35" t="s">
        <v>222</v>
      </c>
      <c r="D74" s="36"/>
      <c r="E74" s="35"/>
      <c r="F74" s="35"/>
      <c r="G74" s="35"/>
      <c r="H74" s="35"/>
      <c r="I74" s="35"/>
      <c r="J74" s="35"/>
      <c r="K74" s="35"/>
    </row>
    <row r="75" spans="1:11" ht="23.25" customHeight="1" x14ac:dyDescent="0.2">
      <c r="A75" s="35" t="s">
        <v>198</v>
      </c>
      <c r="B75" s="35" t="s">
        <v>192</v>
      </c>
      <c r="C75" s="35" t="s">
        <v>223</v>
      </c>
      <c r="D75" s="36"/>
      <c r="E75" s="35"/>
      <c r="F75" s="35"/>
      <c r="G75" s="35"/>
      <c r="H75" s="35"/>
      <c r="I75" s="35"/>
      <c r="J75" s="35"/>
      <c r="K75" s="35"/>
    </row>
    <row r="76" spans="1:11" ht="23.25" customHeight="1" x14ac:dyDescent="0.2">
      <c r="A76" s="35" t="s">
        <v>200</v>
      </c>
      <c r="B76" s="35" t="s">
        <v>192</v>
      </c>
      <c r="C76" s="35" t="s">
        <v>201</v>
      </c>
      <c r="D76" s="36"/>
      <c r="E76" s="35"/>
      <c r="F76" s="35"/>
      <c r="G76" s="35"/>
      <c r="H76" s="35"/>
      <c r="I76" s="35"/>
      <c r="J76" s="35"/>
      <c r="K76" s="35"/>
    </row>
    <row r="77" spans="1:11" ht="23.25" customHeight="1" x14ac:dyDescent="0.2">
      <c r="A77" s="35"/>
      <c r="B77" s="35"/>
      <c r="C77" s="35" t="s">
        <v>202</v>
      </c>
      <c r="D77" s="36"/>
      <c r="E77" s="35"/>
      <c r="F77" s="35"/>
      <c r="G77" s="35"/>
      <c r="H77" s="35"/>
      <c r="I77" s="35"/>
      <c r="J77" s="35"/>
      <c r="K77" s="35"/>
    </row>
    <row r="78" spans="1:11" ht="23.25" customHeight="1" x14ac:dyDescent="0.2">
      <c r="A78" s="35"/>
      <c r="B78" s="35"/>
      <c r="C78" s="35" t="s">
        <v>203</v>
      </c>
      <c r="D78" s="36">
        <v>150000</v>
      </c>
      <c r="E78" s="35"/>
      <c r="F78" s="35"/>
      <c r="G78" s="35"/>
      <c r="H78" s="35"/>
      <c r="I78" s="35"/>
      <c r="J78" s="35"/>
      <c r="K78" s="35"/>
    </row>
    <row r="79" spans="1:11" ht="23.25" customHeight="1" x14ac:dyDescent="0.2">
      <c r="A79" s="35" t="s">
        <v>198</v>
      </c>
      <c r="B79" s="35" t="s">
        <v>192</v>
      </c>
      <c r="C79" s="35" t="s">
        <v>224</v>
      </c>
      <c r="D79" s="36"/>
      <c r="E79" s="35"/>
      <c r="F79" s="35"/>
      <c r="G79" s="35"/>
      <c r="H79" s="35"/>
      <c r="I79" s="35"/>
      <c r="J79" s="35"/>
      <c r="K79" s="35"/>
    </row>
    <row r="80" spans="1:11" ht="23.25" customHeight="1" x14ac:dyDescent="0.2">
      <c r="A80" s="35" t="s">
        <v>200</v>
      </c>
      <c r="B80" s="35" t="s">
        <v>192</v>
      </c>
      <c r="C80" s="35" t="s">
        <v>201</v>
      </c>
      <c r="D80" s="36"/>
      <c r="E80" s="35"/>
      <c r="F80" s="35"/>
      <c r="G80" s="35"/>
      <c r="H80" s="35"/>
      <c r="I80" s="35"/>
      <c r="J80" s="35"/>
      <c r="K80" s="35"/>
    </row>
    <row r="81" spans="1:11" ht="23.25" customHeight="1" x14ac:dyDescent="0.2">
      <c r="A81" s="35"/>
      <c r="B81" s="35"/>
      <c r="C81" s="35" t="s">
        <v>202</v>
      </c>
      <c r="D81" s="36"/>
      <c r="E81" s="35"/>
      <c r="F81" s="35"/>
      <c r="G81" s="35"/>
      <c r="H81" s="35"/>
      <c r="I81" s="35"/>
      <c r="J81" s="35"/>
      <c r="K81" s="35"/>
    </row>
    <row r="82" spans="1:11" ht="23.25" customHeight="1" x14ac:dyDescent="0.2">
      <c r="A82" s="35"/>
      <c r="B82" s="35"/>
      <c r="C82" s="35" t="s">
        <v>203</v>
      </c>
      <c r="D82" s="36">
        <v>5169424</v>
      </c>
      <c r="E82" s="35"/>
      <c r="F82" s="35"/>
      <c r="G82" s="35"/>
      <c r="H82" s="35"/>
      <c r="I82" s="35"/>
      <c r="J82" s="35"/>
      <c r="K82" s="35"/>
    </row>
    <row r="83" spans="1:11" ht="23.25" customHeight="1" x14ac:dyDescent="0.2">
      <c r="A83" s="35"/>
      <c r="B83" s="35"/>
      <c r="C83" s="35" t="s">
        <v>204</v>
      </c>
      <c r="D83" s="36"/>
      <c r="E83" s="35"/>
      <c r="F83" s="35"/>
      <c r="G83" s="35"/>
      <c r="H83" s="35"/>
      <c r="I83" s="35"/>
      <c r="J83" s="35"/>
      <c r="K83" s="35"/>
    </row>
    <row r="84" spans="1:11" ht="23.25" customHeight="1" x14ac:dyDescent="0.2">
      <c r="A84" s="35"/>
      <c r="B84" s="35"/>
      <c r="C84" s="35" t="s">
        <v>205</v>
      </c>
      <c r="D84" s="36">
        <v>758656</v>
      </c>
      <c r="E84" s="35"/>
      <c r="F84" s="35"/>
      <c r="G84" s="35"/>
      <c r="H84" s="35"/>
      <c r="I84" s="35"/>
      <c r="J84" s="35"/>
      <c r="K84" s="35"/>
    </row>
    <row r="85" spans="1:11" ht="23.25" customHeight="1" x14ac:dyDescent="0.2">
      <c r="A85" s="35" t="s">
        <v>198</v>
      </c>
      <c r="B85" s="35" t="s">
        <v>192</v>
      </c>
      <c r="C85" s="35" t="s">
        <v>225</v>
      </c>
      <c r="D85" s="36"/>
      <c r="E85" s="35"/>
      <c r="F85" s="35"/>
      <c r="G85" s="35"/>
      <c r="H85" s="35"/>
      <c r="I85" s="35"/>
      <c r="J85" s="35"/>
      <c r="K85" s="35"/>
    </row>
    <row r="86" spans="1:11" ht="23.25" customHeight="1" x14ac:dyDescent="0.2">
      <c r="A86" s="35" t="s">
        <v>200</v>
      </c>
      <c r="B86" s="35" t="s">
        <v>192</v>
      </c>
      <c r="C86" s="35" t="s">
        <v>201</v>
      </c>
      <c r="D86" s="36"/>
      <c r="E86" s="35"/>
      <c r="F86" s="35"/>
      <c r="G86" s="35"/>
      <c r="H86" s="35"/>
      <c r="I86" s="35"/>
      <c r="J86" s="35"/>
      <c r="K86" s="35"/>
    </row>
    <row r="87" spans="1:11" ht="23.25" customHeight="1" x14ac:dyDescent="0.2">
      <c r="A87" s="35"/>
      <c r="B87" s="35"/>
      <c r="C87" s="35" t="s">
        <v>202</v>
      </c>
      <c r="D87" s="36"/>
      <c r="E87" s="35"/>
      <c r="F87" s="35"/>
      <c r="G87" s="35"/>
      <c r="H87" s="35"/>
      <c r="I87" s="35"/>
      <c r="J87" s="35"/>
      <c r="K87" s="35"/>
    </row>
    <row r="88" spans="1:11" ht="23.25" customHeight="1" x14ac:dyDescent="0.2">
      <c r="A88" s="35"/>
      <c r="B88" s="35"/>
      <c r="C88" s="35" t="s">
        <v>203</v>
      </c>
      <c r="D88" s="36">
        <v>36600</v>
      </c>
      <c r="E88" s="35"/>
      <c r="F88" s="35"/>
      <c r="G88" s="35"/>
      <c r="H88" s="35"/>
      <c r="I88" s="35"/>
      <c r="J88" s="35"/>
      <c r="K88" s="35"/>
    </row>
    <row r="89" spans="1:11" ht="23.25" customHeight="1" x14ac:dyDescent="0.2">
      <c r="A89" s="35" t="s">
        <v>198</v>
      </c>
      <c r="B89" s="35" t="s">
        <v>192</v>
      </c>
      <c r="C89" s="35" t="s">
        <v>226</v>
      </c>
      <c r="D89" s="36"/>
      <c r="E89" s="35"/>
      <c r="F89" s="35"/>
      <c r="G89" s="35"/>
      <c r="H89" s="35"/>
      <c r="I89" s="35"/>
      <c r="J89" s="35"/>
      <c r="K89" s="35"/>
    </row>
    <row r="90" spans="1:11" ht="23.25" customHeight="1" x14ac:dyDescent="0.2">
      <c r="A90" s="35" t="s">
        <v>200</v>
      </c>
      <c r="B90" s="35" t="s">
        <v>192</v>
      </c>
      <c r="C90" s="35" t="s">
        <v>201</v>
      </c>
      <c r="D90" s="36"/>
      <c r="E90" s="35"/>
      <c r="F90" s="35"/>
      <c r="G90" s="35"/>
      <c r="H90" s="35"/>
      <c r="I90" s="35"/>
      <c r="J90" s="35"/>
      <c r="K90" s="35"/>
    </row>
    <row r="91" spans="1:11" ht="23.25" customHeight="1" x14ac:dyDescent="0.2">
      <c r="A91" s="35"/>
      <c r="B91" s="35"/>
      <c r="C91" s="35" t="s">
        <v>202</v>
      </c>
      <c r="D91" s="36"/>
      <c r="E91" s="35"/>
      <c r="F91" s="35"/>
      <c r="G91" s="35"/>
      <c r="H91" s="35"/>
      <c r="I91" s="35"/>
      <c r="J91" s="35"/>
      <c r="K91" s="35"/>
    </row>
    <row r="92" spans="1:11" ht="23.25" customHeight="1" x14ac:dyDescent="0.2">
      <c r="A92" s="35"/>
      <c r="B92" s="35"/>
      <c r="C92" s="35" t="s">
        <v>203</v>
      </c>
      <c r="D92" s="36">
        <v>30000</v>
      </c>
      <c r="E92" s="35"/>
      <c r="F92" s="35"/>
      <c r="G92" s="35"/>
      <c r="H92" s="35"/>
      <c r="I92" s="35"/>
      <c r="J92" s="35"/>
      <c r="K92" s="35"/>
    </row>
    <row r="93" spans="1:11" ht="23.25" customHeight="1" x14ac:dyDescent="0.2">
      <c r="A93" s="35"/>
      <c r="B93" s="35"/>
      <c r="C93" s="35"/>
      <c r="D93" s="36"/>
      <c r="E93" s="35"/>
      <c r="F93" s="35"/>
      <c r="G93" s="35"/>
      <c r="H93" s="35"/>
      <c r="I93" s="35"/>
      <c r="J93" s="35"/>
      <c r="K93" s="35"/>
    </row>
    <row r="94" spans="1:11" ht="23.25" customHeight="1" x14ac:dyDescent="0.2">
      <c r="A94" s="35"/>
      <c r="B94" s="35"/>
      <c r="C94" s="35" t="s">
        <v>204</v>
      </c>
      <c r="D94" s="36"/>
      <c r="E94" s="35"/>
      <c r="F94" s="35"/>
      <c r="G94" s="35"/>
      <c r="H94" s="35"/>
      <c r="I94" s="35"/>
      <c r="J94" s="35"/>
      <c r="K94" s="35"/>
    </row>
    <row r="95" spans="1:11" ht="23.25" customHeight="1" x14ac:dyDescent="0.2">
      <c r="A95" s="35"/>
      <c r="B95" s="35"/>
      <c r="C95" s="35" t="s">
        <v>205</v>
      </c>
      <c r="D95" s="36">
        <v>784334</v>
      </c>
      <c r="E95" s="35"/>
      <c r="F95" s="35"/>
      <c r="G95" s="35"/>
      <c r="H95" s="35"/>
      <c r="I95" s="35"/>
      <c r="J95" s="35"/>
      <c r="K95" s="35"/>
    </row>
    <row r="96" spans="1:11" ht="23.25" customHeight="1" x14ac:dyDescent="0.2">
      <c r="A96" s="35"/>
      <c r="B96" s="35"/>
      <c r="C96" s="35"/>
      <c r="D96" s="36"/>
      <c r="E96" s="35"/>
      <c r="F96" s="35"/>
      <c r="G96" s="35"/>
      <c r="H96" s="35"/>
      <c r="I96" s="35"/>
      <c r="J96" s="35"/>
      <c r="K96" s="35"/>
    </row>
    <row r="97" spans="1:11" ht="23.25" customHeight="1" x14ac:dyDescent="0.2">
      <c r="A97" s="35"/>
      <c r="B97" s="35"/>
      <c r="C97" s="35" t="s">
        <v>227</v>
      </c>
      <c r="D97" s="36">
        <f>SUM(D98:D137)</f>
        <v>4476418</v>
      </c>
      <c r="E97" s="35"/>
      <c r="F97" s="35"/>
      <c r="G97" s="35"/>
      <c r="H97" s="35"/>
      <c r="I97" s="35"/>
      <c r="J97" s="35"/>
      <c r="K97" s="35"/>
    </row>
    <row r="98" spans="1:11" ht="23.25" customHeight="1" x14ac:dyDescent="0.2">
      <c r="A98" s="35" t="s">
        <v>196</v>
      </c>
      <c r="B98" s="35" t="s">
        <v>192</v>
      </c>
      <c r="C98" s="35" t="s">
        <v>222</v>
      </c>
      <c r="D98" s="36"/>
      <c r="E98" s="35"/>
      <c r="F98" s="35"/>
      <c r="G98" s="35"/>
      <c r="H98" s="35"/>
      <c r="I98" s="35"/>
      <c r="J98" s="35"/>
      <c r="K98" s="35"/>
    </row>
    <row r="99" spans="1:11" ht="23.25" customHeight="1" x14ac:dyDescent="0.2">
      <c r="A99" s="35" t="s">
        <v>198</v>
      </c>
      <c r="B99" s="35" t="s">
        <v>192</v>
      </c>
      <c r="C99" s="35" t="s">
        <v>228</v>
      </c>
      <c r="D99" s="36"/>
      <c r="E99" s="35"/>
      <c r="F99" s="35"/>
      <c r="G99" s="35"/>
      <c r="H99" s="35"/>
      <c r="I99" s="35"/>
      <c r="J99" s="35"/>
      <c r="K99" s="35"/>
    </row>
    <row r="100" spans="1:11" ht="23.25" customHeight="1" x14ac:dyDescent="0.2">
      <c r="A100" s="35" t="s">
        <v>200</v>
      </c>
      <c r="B100" s="35" t="s">
        <v>192</v>
      </c>
      <c r="C100" s="35" t="s">
        <v>201</v>
      </c>
      <c r="D100" s="36"/>
      <c r="E100" s="35"/>
      <c r="F100" s="35"/>
      <c r="G100" s="35"/>
      <c r="H100" s="35"/>
      <c r="I100" s="35"/>
      <c r="J100" s="35"/>
      <c r="K100" s="35"/>
    </row>
    <row r="101" spans="1:11" ht="23.25" customHeight="1" x14ac:dyDescent="0.2">
      <c r="A101" s="35"/>
      <c r="B101" s="35"/>
      <c r="C101" s="35" t="s">
        <v>202</v>
      </c>
      <c r="D101" s="36"/>
      <c r="E101" s="35"/>
      <c r="F101" s="35"/>
      <c r="G101" s="35"/>
      <c r="H101" s="35"/>
      <c r="I101" s="35"/>
      <c r="J101" s="35"/>
      <c r="K101" s="35"/>
    </row>
    <row r="102" spans="1:11" ht="23.25" customHeight="1" x14ac:dyDescent="0.2">
      <c r="A102" s="35"/>
      <c r="B102" s="35"/>
      <c r="C102" s="35" t="s">
        <v>203</v>
      </c>
      <c r="D102" s="36">
        <v>268000</v>
      </c>
      <c r="E102" s="35"/>
      <c r="F102" s="35"/>
      <c r="G102" s="35"/>
      <c r="H102" s="35"/>
      <c r="I102" s="35"/>
      <c r="J102" s="35"/>
      <c r="K102" s="35"/>
    </row>
    <row r="103" spans="1:11" ht="23.25" customHeight="1" x14ac:dyDescent="0.2">
      <c r="A103" s="35"/>
      <c r="B103" s="35"/>
      <c r="C103" s="35" t="s">
        <v>204</v>
      </c>
      <c r="D103" s="36"/>
      <c r="E103" s="35"/>
      <c r="F103" s="35"/>
      <c r="G103" s="35"/>
      <c r="H103" s="35"/>
      <c r="I103" s="35"/>
      <c r="J103" s="35"/>
      <c r="K103" s="35"/>
    </row>
    <row r="104" spans="1:11" ht="23.25" customHeight="1" x14ac:dyDescent="0.2">
      <c r="A104" s="35"/>
      <c r="B104" s="35"/>
      <c r="C104" s="35" t="s">
        <v>205</v>
      </c>
      <c r="D104" s="36">
        <v>61000</v>
      </c>
      <c r="E104" s="35"/>
      <c r="F104" s="35"/>
      <c r="G104" s="35"/>
      <c r="H104" s="35"/>
      <c r="I104" s="35"/>
      <c r="J104" s="35"/>
      <c r="K104" s="35"/>
    </row>
    <row r="105" spans="1:11" ht="23.25" customHeight="1" x14ac:dyDescent="0.2">
      <c r="A105" s="35" t="s">
        <v>198</v>
      </c>
      <c r="B105" s="35" t="s">
        <v>192</v>
      </c>
      <c r="C105" s="35" t="s">
        <v>229</v>
      </c>
      <c r="D105" s="36"/>
      <c r="E105" s="35"/>
      <c r="F105" s="35"/>
      <c r="G105" s="35"/>
      <c r="H105" s="35"/>
      <c r="I105" s="35"/>
      <c r="J105" s="35"/>
      <c r="K105" s="35"/>
    </row>
    <row r="106" spans="1:11" ht="23.25" customHeight="1" x14ac:dyDescent="0.2">
      <c r="A106" s="35" t="s">
        <v>200</v>
      </c>
      <c r="B106" s="35" t="s">
        <v>192</v>
      </c>
      <c r="C106" s="35" t="s">
        <v>201</v>
      </c>
      <c r="D106" s="36"/>
      <c r="E106" s="35"/>
      <c r="F106" s="35"/>
      <c r="G106" s="35"/>
      <c r="H106" s="35"/>
      <c r="I106" s="35"/>
      <c r="J106" s="35"/>
      <c r="K106" s="35"/>
    </row>
    <row r="107" spans="1:11" ht="23.25" customHeight="1" x14ac:dyDescent="0.2">
      <c r="A107" s="35"/>
      <c r="B107" s="35"/>
      <c r="C107" s="35" t="s">
        <v>202</v>
      </c>
      <c r="D107" s="36"/>
      <c r="E107" s="35"/>
      <c r="F107" s="35"/>
      <c r="G107" s="35"/>
      <c r="H107" s="35"/>
      <c r="I107" s="35"/>
      <c r="J107" s="35"/>
      <c r="K107" s="35"/>
    </row>
    <row r="108" spans="1:11" ht="23.25" customHeight="1" x14ac:dyDescent="0.2">
      <c r="A108" s="35"/>
      <c r="B108" s="35"/>
      <c r="C108" s="35" t="s">
        <v>203</v>
      </c>
      <c r="D108" s="36">
        <v>341503</v>
      </c>
      <c r="E108" s="35"/>
      <c r="F108" s="35"/>
      <c r="G108" s="35"/>
      <c r="H108" s="35"/>
      <c r="I108" s="35"/>
      <c r="J108" s="35"/>
      <c r="K108" s="35"/>
    </row>
    <row r="109" spans="1:11" ht="23.25" customHeight="1" x14ac:dyDescent="0.2">
      <c r="A109" s="35"/>
      <c r="B109" s="35"/>
      <c r="C109" s="35" t="s">
        <v>204</v>
      </c>
      <c r="D109" s="36"/>
      <c r="E109" s="35"/>
      <c r="F109" s="35"/>
      <c r="G109" s="35"/>
      <c r="H109" s="35"/>
      <c r="I109" s="35"/>
      <c r="J109" s="35"/>
      <c r="K109" s="35"/>
    </row>
    <row r="110" spans="1:11" ht="23.25" customHeight="1" x14ac:dyDescent="0.2">
      <c r="A110" s="35"/>
      <c r="B110" s="35"/>
      <c r="C110" s="35" t="s">
        <v>205</v>
      </c>
      <c r="D110" s="36">
        <v>60000</v>
      </c>
      <c r="E110" s="35"/>
      <c r="F110" s="35"/>
      <c r="G110" s="35"/>
      <c r="H110" s="35"/>
      <c r="I110" s="35"/>
      <c r="J110" s="35"/>
      <c r="K110" s="35"/>
    </row>
    <row r="111" spans="1:11" ht="23.25" customHeight="1" x14ac:dyDescent="0.2">
      <c r="A111" s="35" t="s">
        <v>198</v>
      </c>
      <c r="B111" s="35" t="s">
        <v>192</v>
      </c>
      <c r="C111" s="35" t="s">
        <v>230</v>
      </c>
      <c r="D111" s="36"/>
      <c r="E111" s="35"/>
      <c r="F111" s="35"/>
      <c r="G111" s="35"/>
      <c r="H111" s="35"/>
      <c r="I111" s="35"/>
      <c r="J111" s="35"/>
      <c r="K111" s="35"/>
    </row>
    <row r="112" spans="1:11" ht="23.25" customHeight="1" x14ac:dyDescent="0.2">
      <c r="A112" s="35" t="s">
        <v>200</v>
      </c>
      <c r="B112" s="35" t="s">
        <v>192</v>
      </c>
      <c r="C112" s="35" t="s">
        <v>201</v>
      </c>
      <c r="D112" s="36"/>
      <c r="E112" s="35"/>
      <c r="F112" s="35"/>
      <c r="G112" s="35"/>
      <c r="H112" s="35"/>
      <c r="I112" s="35"/>
      <c r="J112" s="35"/>
      <c r="K112" s="35"/>
    </row>
    <row r="113" spans="1:11" ht="23.25" customHeight="1" x14ac:dyDescent="0.2">
      <c r="A113" s="35"/>
      <c r="B113" s="35"/>
      <c r="C113" s="35" t="s">
        <v>202</v>
      </c>
      <c r="D113" s="36"/>
      <c r="E113" s="35"/>
      <c r="F113" s="35"/>
      <c r="G113" s="35"/>
      <c r="H113" s="35"/>
      <c r="I113" s="35"/>
      <c r="J113" s="35"/>
      <c r="K113" s="35"/>
    </row>
    <row r="114" spans="1:11" ht="23.25" customHeight="1" x14ac:dyDescent="0.2">
      <c r="A114" s="35"/>
      <c r="B114" s="35"/>
      <c r="C114" s="35" t="s">
        <v>203</v>
      </c>
      <c r="D114" s="36">
        <v>869795</v>
      </c>
      <c r="E114" s="35"/>
      <c r="F114" s="35"/>
      <c r="G114" s="35"/>
      <c r="H114" s="35"/>
      <c r="I114" s="35"/>
      <c r="J114" s="35"/>
      <c r="K114" s="35"/>
    </row>
    <row r="115" spans="1:11" ht="23.25" customHeight="1" x14ac:dyDescent="0.2">
      <c r="A115" s="35" t="s">
        <v>198</v>
      </c>
      <c r="B115" s="35" t="s">
        <v>192</v>
      </c>
      <c r="C115" s="35" t="s">
        <v>231</v>
      </c>
      <c r="D115" s="36"/>
      <c r="E115" s="35"/>
      <c r="F115" s="35"/>
      <c r="G115" s="35"/>
      <c r="H115" s="35"/>
      <c r="I115" s="35"/>
      <c r="J115" s="35"/>
      <c r="K115" s="35"/>
    </row>
    <row r="116" spans="1:11" ht="23.25" customHeight="1" x14ac:dyDescent="0.2">
      <c r="A116" s="35" t="s">
        <v>200</v>
      </c>
      <c r="B116" s="35" t="s">
        <v>192</v>
      </c>
      <c r="C116" s="35" t="s">
        <v>201</v>
      </c>
      <c r="D116" s="36"/>
      <c r="E116" s="35"/>
      <c r="F116" s="35"/>
      <c r="G116" s="35"/>
      <c r="H116" s="35"/>
      <c r="I116" s="35"/>
      <c r="J116" s="35"/>
      <c r="K116" s="35"/>
    </row>
    <row r="117" spans="1:11" ht="23.25" customHeight="1" x14ac:dyDescent="0.2">
      <c r="A117" s="35"/>
      <c r="B117" s="35"/>
      <c r="C117" s="35" t="s">
        <v>202</v>
      </c>
      <c r="D117" s="36"/>
      <c r="E117" s="35"/>
      <c r="F117" s="35"/>
      <c r="G117" s="35"/>
      <c r="H117" s="35"/>
      <c r="I117" s="35"/>
      <c r="J117" s="35"/>
      <c r="K117" s="35"/>
    </row>
    <row r="118" spans="1:11" ht="23.25" customHeight="1" x14ac:dyDescent="0.2">
      <c r="A118" s="35"/>
      <c r="B118" s="35"/>
      <c r="C118" s="35" t="s">
        <v>203</v>
      </c>
      <c r="D118" s="36">
        <v>876000</v>
      </c>
      <c r="E118" s="35"/>
      <c r="F118" s="35"/>
      <c r="G118" s="35"/>
      <c r="H118" s="35"/>
      <c r="I118" s="35"/>
      <c r="J118" s="35"/>
      <c r="K118" s="35"/>
    </row>
    <row r="119" spans="1:11" ht="23.25" customHeight="1" x14ac:dyDescent="0.2">
      <c r="A119" s="35"/>
      <c r="B119" s="35"/>
      <c r="C119" s="35" t="s">
        <v>204</v>
      </c>
      <c r="D119" s="36"/>
      <c r="E119" s="35"/>
      <c r="F119" s="35"/>
      <c r="G119" s="35"/>
      <c r="H119" s="35"/>
      <c r="I119" s="35"/>
      <c r="J119" s="35"/>
      <c r="K119" s="35"/>
    </row>
    <row r="120" spans="1:11" ht="23.25" customHeight="1" x14ac:dyDescent="0.2">
      <c r="A120" s="35"/>
      <c r="B120" s="35"/>
      <c r="C120" s="35" t="s">
        <v>205</v>
      </c>
      <c r="D120" s="36">
        <v>20000</v>
      </c>
      <c r="E120" s="35"/>
      <c r="F120" s="35"/>
      <c r="G120" s="35"/>
      <c r="H120" s="35"/>
      <c r="I120" s="35"/>
      <c r="J120" s="35"/>
      <c r="K120" s="35"/>
    </row>
    <row r="121" spans="1:11" ht="23.25" customHeight="1" x14ac:dyDescent="0.2">
      <c r="A121" s="35" t="s">
        <v>198</v>
      </c>
      <c r="B121" s="35" t="s">
        <v>192</v>
      </c>
      <c r="C121" s="35" t="s">
        <v>232</v>
      </c>
      <c r="D121" s="36"/>
      <c r="E121" s="35"/>
      <c r="F121" s="35"/>
      <c r="G121" s="35"/>
      <c r="H121" s="35"/>
      <c r="I121" s="35"/>
      <c r="J121" s="35"/>
      <c r="K121" s="35"/>
    </row>
    <row r="122" spans="1:11" ht="23.25" customHeight="1" x14ac:dyDescent="0.2">
      <c r="A122" s="35" t="s">
        <v>200</v>
      </c>
      <c r="B122" s="35" t="s">
        <v>192</v>
      </c>
      <c r="C122" s="35" t="s">
        <v>201</v>
      </c>
      <c r="D122" s="36"/>
      <c r="E122" s="35"/>
      <c r="F122" s="35"/>
      <c r="G122" s="35"/>
      <c r="H122" s="35"/>
      <c r="I122" s="35"/>
      <c r="J122" s="35"/>
      <c r="K122" s="35"/>
    </row>
    <row r="123" spans="1:11" ht="23.25" customHeight="1" x14ac:dyDescent="0.2">
      <c r="A123" s="35"/>
      <c r="B123" s="35"/>
      <c r="C123" s="35" t="s">
        <v>202</v>
      </c>
      <c r="D123" s="36"/>
      <c r="E123" s="35"/>
      <c r="F123" s="35"/>
      <c r="G123" s="35"/>
      <c r="H123" s="35"/>
      <c r="I123" s="35"/>
      <c r="J123" s="35"/>
      <c r="K123" s="35"/>
    </row>
    <row r="124" spans="1:11" ht="23.25" customHeight="1" x14ac:dyDescent="0.2">
      <c r="A124" s="35"/>
      <c r="B124" s="35"/>
      <c r="C124" s="35" t="s">
        <v>203</v>
      </c>
      <c r="D124" s="36">
        <v>260612</v>
      </c>
      <c r="E124" s="35"/>
      <c r="F124" s="35"/>
      <c r="G124" s="35"/>
      <c r="H124" s="35"/>
      <c r="I124" s="35"/>
      <c r="J124" s="35"/>
      <c r="K124" s="35"/>
    </row>
    <row r="125" spans="1:11" ht="23.25" customHeight="1" x14ac:dyDescent="0.2">
      <c r="A125" s="35" t="s">
        <v>198</v>
      </c>
      <c r="B125" s="35" t="s">
        <v>192</v>
      </c>
      <c r="C125" s="35" t="s">
        <v>233</v>
      </c>
      <c r="D125" s="36"/>
      <c r="E125" s="35"/>
      <c r="F125" s="35"/>
      <c r="G125" s="35"/>
      <c r="H125" s="35"/>
      <c r="I125" s="35"/>
      <c r="J125" s="35"/>
      <c r="K125" s="35"/>
    </row>
    <row r="126" spans="1:11" ht="23.25" customHeight="1" x14ac:dyDescent="0.2">
      <c r="A126" s="35" t="s">
        <v>200</v>
      </c>
      <c r="B126" s="35" t="s">
        <v>192</v>
      </c>
      <c r="C126" s="35" t="s">
        <v>201</v>
      </c>
      <c r="D126" s="36"/>
      <c r="E126" s="35"/>
      <c r="F126" s="35"/>
      <c r="G126" s="35"/>
      <c r="H126" s="35"/>
      <c r="I126" s="35"/>
      <c r="J126" s="35"/>
      <c r="K126" s="35"/>
    </row>
    <row r="127" spans="1:11" ht="23.25" customHeight="1" x14ac:dyDescent="0.2">
      <c r="A127" s="35"/>
      <c r="B127" s="35"/>
      <c r="C127" s="35" t="s">
        <v>204</v>
      </c>
      <c r="D127" s="36"/>
      <c r="E127" s="35"/>
      <c r="F127" s="35"/>
      <c r="G127" s="35"/>
      <c r="H127" s="35"/>
      <c r="I127" s="35"/>
      <c r="J127" s="35"/>
      <c r="K127" s="35"/>
    </row>
    <row r="128" spans="1:11" ht="23.25" customHeight="1" x14ac:dyDescent="0.2">
      <c r="A128" s="35"/>
      <c r="B128" s="35"/>
      <c r="C128" s="35" t="s">
        <v>205</v>
      </c>
      <c r="D128" s="36">
        <v>30000</v>
      </c>
      <c r="E128" s="35"/>
      <c r="F128" s="35"/>
      <c r="G128" s="35"/>
      <c r="H128" s="35"/>
      <c r="I128" s="35"/>
      <c r="J128" s="35"/>
      <c r="K128" s="35"/>
    </row>
    <row r="129" spans="1:11" ht="23.25" customHeight="1" x14ac:dyDescent="0.2">
      <c r="A129" s="35" t="s">
        <v>198</v>
      </c>
      <c r="B129" s="35" t="s">
        <v>192</v>
      </c>
      <c r="C129" s="35" t="s">
        <v>234</v>
      </c>
      <c r="D129" s="36"/>
      <c r="E129" s="35"/>
      <c r="F129" s="35"/>
      <c r="G129" s="35"/>
      <c r="H129" s="35"/>
      <c r="I129" s="35"/>
      <c r="J129" s="35"/>
      <c r="K129" s="35"/>
    </row>
    <row r="130" spans="1:11" ht="23.25" customHeight="1" x14ac:dyDescent="0.2">
      <c r="A130" s="35" t="s">
        <v>200</v>
      </c>
      <c r="B130" s="35" t="s">
        <v>192</v>
      </c>
      <c r="C130" s="35" t="s">
        <v>201</v>
      </c>
      <c r="D130" s="36"/>
      <c r="E130" s="35"/>
      <c r="F130" s="35"/>
      <c r="G130" s="35"/>
      <c r="H130" s="35"/>
      <c r="I130" s="35"/>
      <c r="J130" s="35"/>
      <c r="K130" s="35"/>
    </row>
    <row r="131" spans="1:11" ht="23.25" customHeight="1" x14ac:dyDescent="0.2">
      <c r="A131" s="35"/>
      <c r="B131" s="35"/>
      <c r="C131" s="35" t="s">
        <v>202</v>
      </c>
      <c r="D131" s="36"/>
      <c r="E131" s="35"/>
      <c r="F131" s="35"/>
      <c r="G131" s="35"/>
      <c r="H131" s="35"/>
      <c r="I131" s="35"/>
      <c r="J131" s="35"/>
      <c r="K131" s="35"/>
    </row>
    <row r="132" spans="1:11" ht="23.25" customHeight="1" x14ac:dyDescent="0.2">
      <c r="A132" s="35"/>
      <c r="B132" s="35"/>
      <c r="C132" s="35" t="s">
        <v>203</v>
      </c>
      <c r="D132" s="36">
        <v>392000</v>
      </c>
      <c r="E132" s="35"/>
      <c r="F132" s="35"/>
      <c r="G132" s="35"/>
      <c r="H132" s="35"/>
      <c r="I132" s="35"/>
      <c r="J132" s="35"/>
      <c r="K132" s="35"/>
    </row>
    <row r="133" spans="1:11" ht="23.25" customHeight="1" x14ac:dyDescent="0.2">
      <c r="A133" s="35"/>
      <c r="B133" s="35"/>
      <c r="C133" s="35" t="s">
        <v>204</v>
      </c>
      <c r="D133" s="36"/>
      <c r="E133" s="35"/>
      <c r="F133" s="35"/>
      <c r="G133" s="35"/>
      <c r="H133" s="35"/>
      <c r="I133" s="35"/>
      <c r="J133" s="35"/>
      <c r="K133" s="35"/>
    </row>
    <row r="134" spans="1:11" ht="23.25" customHeight="1" x14ac:dyDescent="0.2">
      <c r="A134" s="35"/>
      <c r="B134" s="35"/>
      <c r="C134" s="35" t="s">
        <v>205</v>
      </c>
      <c r="D134" s="36">
        <v>289226</v>
      </c>
      <c r="E134" s="35"/>
      <c r="F134" s="35"/>
      <c r="G134" s="35"/>
      <c r="H134" s="35"/>
      <c r="I134" s="35"/>
      <c r="J134" s="35"/>
      <c r="K134" s="35"/>
    </row>
    <row r="135" spans="1:11" ht="23.25" customHeight="1" x14ac:dyDescent="0.2">
      <c r="A135" s="35"/>
      <c r="B135" s="35"/>
      <c r="C135" s="35"/>
      <c r="D135" s="36"/>
      <c r="E135" s="35"/>
      <c r="F135" s="35"/>
      <c r="G135" s="35"/>
      <c r="H135" s="35"/>
      <c r="I135" s="35"/>
      <c r="J135" s="35"/>
      <c r="K135" s="35"/>
    </row>
    <row r="136" spans="1:11" ht="23.25" customHeight="1" x14ac:dyDescent="0.2">
      <c r="A136" s="35"/>
      <c r="B136" s="35"/>
      <c r="C136" s="35" t="s">
        <v>204</v>
      </c>
      <c r="D136" s="36"/>
      <c r="E136" s="35"/>
      <c r="F136" s="35"/>
      <c r="G136" s="35"/>
      <c r="H136" s="35"/>
      <c r="I136" s="35"/>
      <c r="J136" s="35"/>
      <c r="K136" s="35"/>
    </row>
    <row r="137" spans="1:11" ht="23.25" customHeight="1" x14ac:dyDescent="0.2">
      <c r="A137" s="35"/>
      <c r="B137" s="35"/>
      <c r="C137" s="35" t="s">
        <v>205</v>
      </c>
      <c r="D137" s="36">
        <v>1008282</v>
      </c>
      <c r="E137" s="35"/>
      <c r="F137" s="35"/>
      <c r="G137" s="35"/>
      <c r="H137" s="35"/>
      <c r="I137" s="35"/>
      <c r="J137" s="35"/>
      <c r="K137" s="35"/>
    </row>
    <row r="138" spans="1:11" ht="23.25" customHeight="1" x14ac:dyDescent="0.2">
      <c r="A138" s="35"/>
      <c r="B138" s="35"/>
      <c r="C138" s="35"/>
      <c r="D138" s="36"/>
      <c r="E138" s="35"/>
      <c r="F138" s="35"/>
      <c r="G138" s="35"/>
      <c r="H138" s="35"/>
      <c r="I138" s="35"/>
      <c r="J138" s="35"/>
      <c r="K138" s="35"/>
    </row>
    <row r="139" spans="1:11" ht="23.25" customHeight="1" x14ac:dyDescent="0.2">
      <c r="A139" s="35"/>
      <c r="B139" s="35"/>
      <c r="C139" s="35" t="s">
        <v>235</v>
      </c>
      <c r="D139" s="36">
        <f>D5+D73+D97</f>
        <v>67803405</v>
      </c>
      <c r="E139" s="35"/>
      <c r="F139" s="35"/>
      <c r="G139" s="35"/>
      <c r="H139" s="35"/>
      <c r="I139" s="35"/>
      <c r="J139" s="35"/>
      <c r="K139" s="35"/>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2"/>
  <sheetViews>
    <sheetView workbookViewId="0"/>
  </sheetViews>
  <sheetFormatPr baseColWidth="10" defaultColWidth="14.42578125" defaultRowHeight="15" customHeight="1" x14ac:dyDescent="0.2"/>
  <cols>
    <col min="1" max="1" width="61.42578125" customWidth="1"/>
    <col min="2" max="2" width="83.140625" customWidth="1"/>
    <col min="3" max="3" width="255.7109375" customWidth="1"/>
    <col min="4" max="4" width="46.7109375" customWidth="1"/>
    <col min="5" max="6" width="10.7109375" customWidth="1"/>
  </cols>
  <sheetData>
    <row r="1" spans="1:4" ht="12.75" customHeight="1" x14ac:dyDescent="0.2"/>
    <row r="2" spans="1:4" ht="12.75" customHeight="1" x14ac:dyDescent="0.2">
      <c r="A2" s="69" t="s">
        <v>280</v>
      </c>
      <c r="B2" s="70" t="s">
        <v>511</v>
      </c>
    </row>
    <row r="3" spans="1:4" ht="12.75" customHeight="1" x14ac:dyDescent="0.2"/>
    <row r="4" spans="1:4" ht="12.75" customHeight="1" x14ac:dyDescent="0.2">
      <c r="A4" s="57" t="s">
        <v>3605</v>
      </c>
      <c r="B4" s="58"/>
      <c r="C4" s="58"/>
      <c r="D4" s="59" t="s">
        <v>3606</v>
      </c>
    </row>
    <row r="5" spans="1:4" ht="12.75" customHeight="1" x14ac:dyDescent="0.2">
      <c r="A5" s="57" t="s">
        <v>3607</v>
      </c>
      <c r="B5" s="56" t="s">
        <v>271</v>
      </c>
      <c r="C5" s="56" t="s">
        <v>281</v>
      </c>
      <c r="D5" s="60" t="s">
        <v>140</v>
      </c>
    </row>
    <row r="6" spans="1:4" ht="12.75" customHeight="1" x14ac:dyDescent="0.2">
      <c r="A6" s="61" t="s">
        <v>107</v>
      </c>
      <c r="B6" s="61" t="s">
        <v>142</v>
      </c>
      <c r="C6" s="61" t="s">
        <v>177</v>
      </c>
      <c r="D6" s="62">
        <v>605000</v>
      </c>
    </row>
    <row r="7" spans="1:4" ht="12.75" customHeight="1" x14ac:dyDescent="0.2">
      <c r="A7" s="63"/>
      <c r="B7" s="63"/>
      <c r="C7" s="64" t="s">
        <v>236</v>
      </c>
      <c r="D7" s="65">
        <v>555000</v>
      </c>
    </row>
    <row r="8" spans="1:4" ht="12.75" customHeight="1" x14ac:dyDescent="0.2">
      <c r="A8" s="63"/>
      <c r="B8" s="63"/>
      <c r="C8" s="64" t="s">
        <v>178</v>
      </c>
      <c r="D8" s="65">
        <v>524016</v>
      </c>
    </row>
    <row r="9" spans="1:4" ht="12.75" customHeight="1" x14ac:dyDescent="0.2">
      <c r="A9" s="63"/>
      <c r="B9" s="61" t="s">
        <v>237</v>
      </c>
      <c r="C9" s="61" t="s">
        <v>238</v>
      </c>
      <c r="D9" s="62">
        <v>1304379.8999999999</v>
      </c>
    </row>
    <row r="10" spans="1:4" ht="12.75" customHeight="1" x14ac:dyDescent="0.2">
      <c r="A10" s="63"/>
      <c r="B10" s="61" t="s">
        <v>143</v>
      </c>
      <c r="C10" s="61" t="s">
        <v>239</v>
      </c>
      <c r="D10" s="62">
        <v>413220.23</v>
      </c>
    </row>
    <row r="11" spans="1:4" ht="12.75" customHeight="1" x14ac:dyDescent="0.2">
      <c r="A11" s="63"/>
      <c r="B11" s="63"/>
      <c r="C11" s="64" t="s">
        <v>240</v>
      </c>
      <c r="D11" s="65">
        <v>964381.36</v>
      </c>
    </row>
    <row r="12" spans="1:4" ht="12.75" customHeight="1" x14ac:dyDescent="0.2">
      <c r="A12" s="63"/>
      <c r="B12" s="63"/>
      <c r="C12" s="64" t="s">
        <v>241</v>
      </c>
      <c r="D12" s="65">
        <v>1610942.31</v>
      </c>
    </row>
    <row r="13" spans="1:4" ht="12.75" customHeight="1" x14ac:dyDescent="0.2">
      <c r="A13" s="63"/>
      <c r="B13" s="63"/>
      <c r="C13" s="64" t="s">
        <v>3608</v>
      </c>
      <c r="D13" s="65">
        <v>485737.66</v>
      </c>
    </row>
    <row r="14" spans="1:4" ht="12.75" customHeight="1" x14ac:dyDescent="0.2">
      <c r="A14" s="63"/>
      <c r="B14" s="61" t="s">
        <v>179</v>
      </c>
      <c r="C14" s="61" t="s">
        <v>243</v>
      </c>
      <c r="D14" s="62">
        <v>699980.38</v>
      </c>
    </row>
    <row r="15" spans="1:4" ht="12.75" customHeight="1" x14ac:dyDescent="0.2">
      <c r="A15" s="63"/>
      <c r="B15" s="63"/>
      <c r="C15" s="64" t="s">
        <v>244</v>
      </c>
      <c r="D15" s="65">
        <v>900001.32</v>
      </c>
    </row>
    <row r="16" spans="1:4" ht="12.75" customHeight="1" x14ac:dyDescent="0.2">
      <c r="A16" s="63"/>
      <c r="B16" s="63"/>
      <c r="C16" s="64" t="s">
        <v>245</v>
      </c>
      <c r="D16" s="65">
        <v>500009.51</v>
      </c>
    </row>
    <row r="17" spans="1:4" ht="12.75" customHeight="1" x14ac:dyDescent="0.2">
      <c r="A17" s="63"/>
      <c r="B17" s="63"/>
      <c r="C17" s="64" t="s">
        <v>246</v>
      </c>
      <c r="D17" s="65">
        <v>1499903.89</v>
      </c>
    </row>
    <row r="18" spans="1:4" ht="12.75" customHeight="1" x14ac:dyDescent="0.2">
      <c r="A18" s="63"/>
      <c r="B18" s="63"/>
      <c r="C18" s="64" t="s">
        <v>247</v>
      </c>
      <c r="D18" s="65">
        <v>1168770.24</v>
      </c>
    </row>
    <row r="19" spans="1:4" ht="12.75" customHeight="1" x14ac:dyDescent="0.2">
      <c r="A19" s="63"/>
      <c r="B19" s="61" t="s">
        <v>144</v>
      </c>
      <c r="C19" s="61" t="s">
        <v>248</v>
      </c>
      <c r="D19" s="62">
        <v>742240</v>
      </c>
    </row>
    <row r="20" spans="1:4" ht="12.75" customHeight="1" x14ac:dyDescent="0.2">
      <c r="A20" s="63"/>
      <c r="B20" s="63"/>
      <c r="C20" s="64" t="s">
        <v>249</v>
      </c>
      <c r="D20" s="65">
        <v>501618</v>
      </c>
    </row>
    <row r="21" spans="1:4" ht="12.75" customHeight="1" x14ac:dyDescent="0.2">
      <c r="A21" s="63"/>
      <c r="B21" s="61" t="s">
        <v>146</v>
      </c>
      <c r="C21" s="61" t="s">
        <v>3609</v>
      </c>
      <c r="D21" s="62">
        <v>1800000</v>
      </c>
    </row>
    <row r="22" spans="1:4" ht="12.75" customHeight="1" x14ac:dyDescent="0.2">
      <c r="A22" s="63"/>
      <c r="B22" s="61" t="s">
        <v>149</v>
      </c>
      <c r="C22" s="61" t="s">
        <v>251</v>
      </c>
      <c r="D22" s="62">
        <v>3323</v>
      </c>
    </row>
    <row r="23" spans="1:4" ht="12.75" customHeight="1" x14ac:dyDescent="0.2">
      <c r="A23" s="63"/>
      <c r="B23" s="63"/>
      <c r="C23" s="64" t="s">
        <v>252</v>
      </c>
      <c r="D23" s="65">
        <v>1246677</v>
      </c>
    </row>
    <row r="24" spans="1:4" ht="12.75" customHeight="1" x14ac:dyDescent="0.2">
      <c r="A24" s="63"/>
      <c r="B24" s="63"/>
      <c r="C24" s="64" t="s">
        <v>253</v>
      </c>
      <c r="D24" s="65">
        <v>207905</v>
      </c>
    </row>
    <row r="25" spans="1:4" ht="12.75" customHeight="1" x14ac:dyDescent="0.2">
      <c r="A25" s="63"/>
      <c r="B25" s="63"/>
      <c r="C25" s="64" t="s">
        <v>254</v>
      </c>
      <c r="D25" s="65">
        <v>265242</v>
      </c>
    </row>
    <row r="26" spans="1:4" ht="12.75" customHeight="1" x14ac:dyDescent="0.2">
      <c r="A26" s="63"/>
      <c r="B26" s="61" t="s">
        <v>150</v>
      </c>
      <c r="C26" s="61" t="s">
        <v>255</v>
      </c>
      <c r="D26" s="62">
        <v>1000000</v>
      </c>
    </row>
    <row r="27" spans="1:4" ht="12.75" customHeight="1" x14ac:dyDescent="0.2">
      <c r="A27" s="63"/>
      <c r="B27" s="63"/>
      <c r="C27" s="64" t="s">
        <v>180</v>
      </c>
      <c r="D27" s="65">
        <v>1000000</v>
      </c>
    </row>
    <row r="28" spans="1:4" ht="12.75" customHeight="1" x14ac:dyDescent="0.2">
      <c r="A28" s="63"/>
      <c r="B28" s="61" t="s">
        <v>181</v>
      </c>
      <c r="C28" s="61" t="s">
        <v>256</v>
      </c>
      <c r="D28" s="62">
        <v>2153044.1</v>
      </c>
    </row>
    <row r="29" spans="1:4" ht="12.75" customHeight="1" x14ac:dyDescent="0.2">
      <c r="A29" s="63"/>
      <c r="B29" s="61" t="s">
        <v>151</v>
      </c>
      <c r="C29" s="61" t="s">
        <v>257</v>
      </c>
      <c r="D29" s="62">
        <v>1192284.93</v>
      </c>
    </row>
    <row r="30" spans="1:4" ht="12.75" customHeight="1" x14ac:dyDescent="0.2">
      <c r="A30" s="63"/>
      <c r="B30" s="61" t="s">
        <v>152</v>
      </c>
      <c r="C30" s="61" t="s">
        <v>3610</v>
      </c>
      <c r="D30" s="62">
        <v>795263.8</v>
      </c>
    </row>
    <row r="31" spans="1:4" ht="12.75" customHeight="1" x14ac:dyDescent="0.2">
      <c r="A31" s="63"/>
      <c r="B31" s="61" t="s">
        <v>153</v>
      </c>
      <c r="C31" s="61" t="s">
        <v>3611</v>
      </c>
      <c r="D31" s="62">
        <v>318380.7</v>
      </c>
    </row>
    <row r="32" spans="1:4" ht="12.75" customHeight="1" x14ac:dyDescent="0.2">
      <c r="A32" s="63"/>
      <c r="B32" s="61" t="s">
        <v>156</v>
      </c>
      <c r="C32" s="61" t="s">
        <v>259</v>
      </c>
      <c r="D32" s="62">
        <v>1151893</v>
      </c>
    </row>
    <row r="33" spans="1:4" ht="12.75" customHeight="1" x14ac:dyDescent="0.2">
      <c r="A33" s="63"/>
      <c r="B33" s="61" t="s">
        <v>159</v>
      </c>
      <c r="C33" s="61" t="s">
        <v>260</v>
      </c>
      <c r="D33" s="62">
        <v>340568.41000000003</v>
      </c>
    </row>
    <row r="34" spans="1:4" ht="12.75" customHeight="1" x14ac:dyDescent="0.2">
      <c r="A34" s="63"/>
      <c r="B34" s="61" t="s">
        <v>162</v>
      </c>
      <c r="C34" s="61" t="s">
        <v>261</v>
      </c>
      <c r="D34" s="62">
        <v>545157</v>
      </c>
    </row>
    <row r="35" spans="1:4" ht="12.75" customHeight="1" x14ac:dyDescent="0.2">
      <c r="A35" s="63"/>
      <c r="B35" s="61" t="s">
        <v>184</v>
      </c>
      <c r="C35" s="61" t="s">
        <v>262</v>
      </c>
      <c r="D35" s="62">
        <v>964063.39</v>
      </c>
    </row>
    <row r="36" spans="1:4" ht="12.75" customHeight="1" x14ac:dyDescent="0.2">
      <c r="A36" s="63"/>
      <c r="B36" s="63"/>
      <c r="C36" s="64" t="s">
        <v>263</v>
      </c>
      <c r="D36" s="65">
        <v>179700</v>
      </c>
    </row>
    <row r="37" spans="1:4" ht="12.75" customHeight="1" x14ac:dyDescent="0.2">
      <c r="A37" s="63"/>
      <c r="B37" s="61" t="s">
        <v>264</v>
      </c>
      <c r="C37" s="61" t="s">
        <v>265</v>
      </c>
      <c r="D37" s="62">
        <v>205096.66</v>
      </c>
    </row>
    <row r="38" spans="1:4" ht="12.75" customHeight="1" x14ac:dyDescent="0.2">
      <c r="A38" s="63"/>
      <c r="B38" s="61" t="s">
        <v>185</v>
      </c>
      <c r="C38" s="61" t="s">
        <v>186</v>
      </c>
      <c r="D38" s="62">
        <v>480479.2</v>
      </c>
    </row>
    <row r="39" spans="1:4" ht="12.75" customHeight="1" x14ac:dyDescent="0.2">
      <c r="A39" s="63"/>
      <c r="B39" s="61" t="s">
        <v>188</v>
      </c>
      <c r="C39" s="61" t="s">
        <v>266</v>
      </c>
      <c r="D39" s="62">
        <v>646541</v>
      </c>
    </row>
    <row r="40" spans="1:4" ht="12.75" customHeight="1" x14ac:dyDescent="0.2">
      <c r="A40" s="63"/>
      <c r="B40" s="61" t="s">
        <v>267</v>
      </c>
      <c r="C40" s="61" t="s">
        <v>268</v>
      </c>
      <c r="D40" s="62">
        <v>167633</v>
      </c>
    </row>
    <row r="41" spans="1:4" ht="12.75" customHeight="1" x14ac:dyDescent="0.2">
      <c r="A41" s="61" t="s">
        <v>3612</v>
      </c>
      <c r="B41" s="58"/>
      <c r="C41" s="58"/>
      <c r="D41" s="62">
        <v>27138452.990000006</v>
      </c>
    </row>
    <row r="42" spans="1:4" ht="12.75" customHeight="1" x14ac:dyDescent="0.2">
      <c r="A42" s="66" t="s">
        <v>175</v>
      </c>
      <c r="B42" s="67"/>
      <c r="C42" s="67"/>
      <c r="D42" s="68">
        <v>27138452.990000006</v>
      </c>
    </row>
    <row r="43" spans="1:4" ht="12.75" customHeight="1" x14ac:dyDescent="0.2"/>
    <row r="44" spans="1:4" ht="12.75" customHeight="1" x14ac:dyDescent="0.2"/>
    <row r="45" spans="1:4" ht="12.75" customHeight="1" x14ac:dyDescent="0.2"/>
    <row r="46" spans="1:4" ht="12.75" customHeight="1" x14ac:dyDescent="0.2"/>
    <row r="47" spans="1:4" ht="12.75" customHeight="1" x14ac:dyDescent="0.2"/>
    <row r="48" spans="1:4"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39"/>
  <sheetViews>
    <sheetView workbookViewId="0"/>
  </sheetViews>
  <sheetFormatPr baseColWidth="10" defaultColWidth="14.42578125" defaultRowHeight="15" customHeight="1" x14ac:dyDescent="0.2"/>
  <cols>
    <col min="1" max="1" width="20.7109375" customWidth="1"/>
    <col min="2" max="2" width="55" customWidth="1"/>
    <col min="3" max="3" width="17.5703125" customWidth="1"/>
    <col min="4" max="10" width="9.140625" customWidth="1"/>
    <col min="11" max="11" width="11.85546875" customWidth="1"/>
    <col min="12" max="13" width="9.140625" customWidth="1"/>
    <col min="14" max="14" width="66.28515625" customWidth="1"/>
    <col min="15" max="18" width="9.140625" customWidth="1"/>
    <col min="19" max="19" width="14.5703125" customWidth="1"/>
    <col min="20" max="20" width="18.85546875" customWidth="1"/>
    <col min="21" max="21" width="40.42578125" customWidth="1"/>
    <col min="22" max="22" width="75.7109375" customWidth="1"/>
    <col min="23" max="23" width="30.85546875" customWidth="1"/>
    <col min="24" max="24" width="87.85546875" customWidth="1"/>
    <col min="25" max="26" width="9.140625" customWidth="1"/>
    <col min="27" max="27" width="15.85546875" customWidth="1"/>
    <col min="28" max="28" width="11.28515625" customWidth="1"/>
    <col min="29" max="29" width="10.5703125" customWidth="1"/>
  </cols>
  <sheetData>
    <row r="1" spans="1:29" ht="12.75" customHeight="1" x14ac:dyDescent="0.2">
      <c r="A1" s="38" t="s">
        <v>269</v>
      </c>
      <c r="B1" s="38" t="s">
        <v>270</v>
      </c>
      <c r="C1" s="38" t="s">
        <v>271</v>
      </c>
      <c r="D1" s="39" t="s">
        <v>272</v>
      </c>
      <c r="E1" s="38" t="s">
        <v>273</v>
      </c>
      <c r="F1" s="38" t="s">
        <v>274</v>
      </c>
      <c r="G1" s="38" t="s">
        <v>275</v>
      </c>
      <c r="H1" s="38" t="s">
        <v>276</v>
      </c>
      <c r="I1" s="38" t="s">
        <v>277</v>
      </c>
      <c r="J1" s="38" t="s">
        <v>278</v>
      </c>
      <c r="K1" s="40" t="s">
        <v>279</v>
      </c>
      <c r="L1" s="38" t="s">
        <v>280</v>
      </c>
      <c r="M1" s="38" t="s">
        <v>281</v>
      </c>
      <c r="N1" s="38" t="s">
        <v>282</v>
      </c>
      <c r="O1" s="38" t="s">
        <v>283</v>
      </c>
      <c r="P1" s="38" t="s">
        <v>284</v>
      </c>
      <c r="Q1" s="40" t="s">
        <v>285</v>
      </c>
      <c r="R1" s="40" t="s">
        <v>286</v>
      </c>
      <c r="S1" s="41" t="s">
        <v>287</v>
      </c>
      <c r="T1" s="41" t="s">
        <v>288</v>
      </c>
      <c r="U1" s="41" t="s">
        <v>289</v>
      </c>
      <c r="V1" s="38" t="s">
        <v>290</v>
      </c>
      <c r="W1" s="38" t="s">
        <v>291</v>
      </c>
      <c r="X1" s="38" t="s">
        <v>292</v>
      </c>
      <c r="Y1" s="38" t="s">
        <v>293</v>
      </c>
      <c r="Z1" s="38" t="s">
        <v>294</v>
      </c>
      <c r="AA1" s="38" t="s">
        <v>295</v>
      </c>
      <c r="AB1" s="38" t="s">
        <v>296</v>
      </c>
      <c r="AC1" s="40" t="s">
        <v>297</v>
      </c>
    </row>
    <row r="2" spans="1:29" ht="12.75" customHeight="1" x14ac:dyDescent="0.2">
      <c r="A2" s="42" t="s">
        <v>298</v>
      </c>
      <c r="B2" s="42" t="s">
        <v>66</v>
      </c>
      <c r="C2" s="43" t="s">
        <v>163</v>
      </c>
      <c r="D2" s="44">
        <v>6</v>
      </c>
      <c r="E2" s="42" t="s">
        <v>299</v>
      </c>
      <c r="F2" s="42" t="s">
        <v>300</v>
      </c>
      <c r="G2" s="42" t="s">
        <v>301</v>
      </c>
      <c r="H2" s="42" t="s">
        <v>302</v>
      </c>
      <c r="I2" s="42" t="s">
        <v>303</v>
      </c>
      <c r="J2" s="42" t="s">
        <v>304</v>
      </c>
      <c r="K2" s="45">
        <v>580000</v>
      </c>
      <c r="L2" s="42" t="s">
        <v>305</v>
      </c>
      <c r="M2" s="42" t="s">
        <v>306</v>
      </c>
      <c r="N2" s="42" t="s">
        <v>307</v>
      </c>
      <c r="O2" s="42" t="s">
        <v>308</v>
      </c>
      <c r="P2" s="46">
        <v>1</v>
      </c>
      <c r="Q2" s="45">
        <v>30000</v>
      </c>
      <c r="R2" s="45">
        <v>30000</v>
      </c>
      <c r="S2" s="42" t="s">
        <v>309</v>
      </c>
      <c r="T2" s="42" t="s">
        <v>310</v>
      </c>
      <c r="U2" s="42" t="s">
        <v>311</v>
      </c>
      <c r="V2" s="42" t="s">
        <v>107</v>
      </c>
      <c r="W2" s="42" t="s">
        <v>111</v>
      </c>
      <c r="X2" s="42" t="s">
        <v>119</v>
      </c>
      <c r="Y2" s="42" t="s">
        <v>312</v>
      </c>
      <c r="Z2" s="42" t="s">
        <v>312</v>
      </c>
      <c r="AA2" s="9" t="s">
        <v>139</v>
      </c>
      <c r="AB2" s="42" t="s">
        <v>313</v>
      </c>
      <c r="AC2" s="45">
        <v>30000</v>
      </c>
    </row>
    <row r="3" spans="1:29" ht="12.75" customHeight="1" x14ac:dyDescent="0.2">
      <c r="A3" s="42" t="s">
        <v>298</v>
      </c>
      <c r="B3" s="42" t="s">
        <v>66</v>
      </c>
      <c r="C3" s="43" t="s">
        <v>163</v>
      </c>
      <c r="D3" s="44">
        <v>6</v>
      </c>
      <c r="E3" s="42" t="s">
        <v>299</v>
      </c>
      <c r="F3" s="42" t="s">
        <v>300</v>
      </c>
      <c r="G3" s="42" t="s">
        <v>301</v>
      </c>
      <c r="H3" s="42" t="s">
        <v>302</v>
      </c>
      <c r="I3" s="42" t="s">
        <v>303</v>
      </c>
      <c r="J3" s="42" t="s">
        <v>304</v>
      </c>
      <c r="K3" s="45">
        <v>580000</v>
      </c>
      <c r="L3" s="42" t="s">
        <v>305</v>
      </c>
      <c r="M3" s="42" t="s">
        <v>314</v>
      </c>
      <c r="N3" s="42" t="s">
        <v>315</v>
      </c>
      <c r="O3" s="42" t="s">
        <v>308</v>
      </c>
      <c r="P3" s="46">
        <v>1</v>
      </c>
      <c r="Q3" s="45">
        <v>60000</v>
      </c>
      <c r="R3" s="45">
        <v>60000</v>
      </c>
      <c r="S3" s="42" t="s">
        <v>309</v>
      </c>
      <c r="T3" s="42" t="s">
        <v>310</v>
      </c>
      <c r="U3" s="42" t="s">
        <v>311</v>
      </c>
      <c r="V3" s="42" t="s">
        <v>107</v>
      </c>
      <c r="W3" s="42" t="s">
        <v>111</v>
      </c>
      <c r="X3" s="42" t="s">
        <v>119</v>
      </c>
      <c r="Y3" s="42" t="s">
        <v>312</v>
      </c>
      <c r="Z3" s="42" t="s">
        <v>312</v>
      </c>
      <c r="AA3" s="9" t="s">
        <v>139</v>
      </c>
      <c r="AB3" s="42" t="s">
        <v>313</v>
      </c>
      <c r="AC3" s="45">
        <v>60000</v>
      </c>
    </row>
    <row r="4" spans="1:29" ht="12.75" customHeight="1" x14ac:dyDescent="0.2">
      <c r="A4" s="42" t="s">
        <v>298</v>
      </c>
      <c r="B4" s="42" t="s">
        <v>66</v>
      </c>
      <c r="C4" s="43" t="s">
        <v>163</v>
      </c>
      <c r="D4" s="44">
        <v>6</v>
      </c>
      <c r="E4" s="42" t="s">
        <v>299</v>
      </c>
      <c r="F4" s="42" t="s">
        <v>300</v>
      </c>
      <c r="G4" s="42" t="s">
        <v>301</v>
      </c>
      <c r="H4" s="42" t="s">
        <v>302</v>
      </c>
      <c r="I4" s="42" t="s">
        <v>303</v>
      </c>
      <c r="J4" s="42" t="s">
        <v>304</v>
      </c>
      <c r="K4" s="45">
        <v>580000</v>
      </c>
      <c r="L4" s="42" t="s">
        <v>305</v>
      </c>
      <c r="M4" s="42" t="s">
        <v>316</v>
      </c>
      <c r="N4" s="42" t="s">
        <v>317</v>
      </c>
      <c r="O4" s="42" t="s">
        <v>308</v>
      </c>
      <c r="P4" s="46">
        <v>1</v>
      </c>
      <c r="Q4" s="45">
        <v>30000</v>
      </c>
      <c r="R4" s="45">
        <v>30000</v>
      </c>
      <c r="S4" s="42" t="s">
        <v>309</v>
      </c>
      <c r="T4" s="42" t="s">
        <v>310</v>
      </c>
      <c r="U4" s="42" t="s">
        <v>311</v>
      </c>
      <c r="V4" s="42" t="s">
        <v>107</v>
      </c>
      <c r="W4" s="42" t="s">
        <v>111</v>
      </c>
      <c r="X4" s="42" t="s">
        <v>119</v>
      </c>
      <c r="Y4" s="42" t="s">
        <v>312</v>
      </c>
      <c r="Z4" s="42" t="s">
        <v>312</v>
      </c>
      <c r="AA4" s="9" t="s">
        <v>139</v>
      </c>
      <c r="AB4" s="42" t="s">
        <v>313</v>
      </c>
      <c r="AC4" s="45">
        <v>30000</v>
      </c>
    </row>
    <row r="5" spans="1:29" ht="12.75" customHeight="1" x14ac:dyDescent="0.2">
      <c r="A5" s="42" t="s">
        <v>298</v>
      </c>
      <c r="B5" s="42" t="s">
        <v>66</v>
      </c>
      <c r="C5" s="43" t="s">
        <v>163</v>
      </c>
      <c r="D5" s="44">
        <v>6</v>
      </c>
      <c r="E5" s="42" t="s">
        <v>299</v>
      </c>
      <c r="F5" s="42" t="s">
        <v>300</v>
      </c>
      <c r="G5" s="42" t="s">
        <v>301</v>
      </c>
      <c r="H5" s="42" t="s">
        <v>302</v>
      </c>
      <c r="I5" s="42" t="s">
        <v>303</v>
      </c>
      <c r="J5" s="42" t="s">
        <v>304</v>
      </c>
      <c r="K5" s="45">
        <v>580000</v>
      </c>
      <c r="L5" s="42" t="s">
        <v>305</v>
      </c>
      <c r="M5" s="42" t="s">
        <v>318</v>
      </c>
      <c r="N5" s="42" t="s">
        <v>319</v>
      </c>
      <c r="O5" s="42" t="s">
        <v>308</v>
      </c>
      <c r="P5" s="46">
        <v>1</v>
      </c>
      <c r="Q5" s="45">
        <v>60000</v>
      </c>
      <c r="R5" s="45">
        <v>60000</v>
      </c>
      <c r="S5" s="42" t="s">
        <v>309</v>
      </c>
      <c r="T5" s="42" t="s">
        <v>310</v>
      </c>
      <c r="U5" s="42" t="s">
        <v>311</v>
      </c>
      <c r="V5" s="42" t="s">
        <v>107</v>
      </c>
      <c r="W5" s="42" t="s">
        <v>111</v>
      </c>
      <c r="X5" s="42" t="s">
        <v>119</v>
      </c>
      <c r="Y5" s="42" t="s">
        <v>312</v>
      </c>
      <c r="Z5" s="42" t="s">
        <v>312</v>
      </c>
      <c r="AA5" s="9" t="s">
        <v>139</v>
      </c>
      <c r="AB5" s="42" t="s">
        <v>313</v>
      </c>
      <c r="AC5" s="45">
        <v>60000</v>
      </c>
    </row>
    <row r="6" spans="1:29" ht="12.75" customHeight="1" x14ac:dyDescent="0.2">
      <c r="A6" s="42" t="s">
        <v>298</v>
      </c>
      <c r="B6" s="42" t="s">
        <v>66</v>
      </c>
      <c r="C6" s="43" t="s">
        <v>163</v>
      </c>
      <c r="D6" s="44">
        <v>6</v>
      </c>
      <c r="E6" s="42" t="s">
        <v>299</v>
      </c>
      <c r="F6" s="42" t="s">
        <v>300</v>
      </c>
      <c r="G6" s="42" t="s">
        <v>301</v>
      </c>
      <c r="H6" s="42" t="s">
        <v>302</v>
      </c>
      <c r="I6" s="42" t="s">
        <v>303</v>
      </c>
      <c r="J6" s="42" t="s">
        <v>304</v>
      </c>
      <c r="K6" s="45">
        <v>580000</v>
      </c>
      <c r="L6" s="42" t="s">
        <v>305</v>
      </c>
      <c r="M6" s="42" t="s">
        <v>320</v>
      </c>
      <c r="N6" s="42" t="s">
        <v>321</v>
      </c>
      <c r="O6" s="42" t="s">
        <v>308</v>
      </c>
      <c r="P6" s="46">
        <v>1</v>
      </c>
      <c r="Q6" s="45">
        <v>10000</v>
      </c>
      <c r="R6" s="45">
        <v>10000</v>
      </c>
      <c r="S6" s="42" t="s">
        <v>309</v>
      </c>
      <c r="T6" s="42" t="s">
        <v>310</v>
      </c>
      <c r="U6" s="42" t="s">
        <v>311</v>
      </c>
      <c r="V6" s="42" t="s">
        <v>107</v>
      </c>
      <c r="W6" s="42" t="s">
        <v>111</v>
      </c>
      <c r="X6" s="42" t="s">
        <v>119</v>
      </c>
      <c r="Y6" s="42" t="s">
        <v>312</v>
      </c>
      <c r="Z6" s="42" t="s">
        <v>312</v>
      </c>
      <c r="AA6" s="9" t="s">
        <v>139</v>
      </c>
      <c r="AB6" s="42" t="s">
        <v>313</v>
      </c>
      <c r="AC6" s="45">
        <v>10000</v>
      </c>
    </row>
    <row r="7" spans="1:29" ht="12.75" customHeight="1" x14ac:dyDescent="0.2">
      <c r="A7" s="42" t="s">
        <v>298</v>
      </c>
      <c r="B7" s="42" t="s">
        <v>66</v>
      </c>
      <c r="C7" s="43" t="s">
        <v>163</v>
      </c>
      <c r="D7" s="44">
        <v>6</v>
      </c>
      <c r="E7" s="42" t="s">
        <v>299</v>
      </c>
      <c r="F7" s="42" t="s">
        <v>300</v>
      </c>
      <c r="G7" s="42" t="s">
        <v>301</v>
      </c>
      <c r="H7" s="42" t="s">
        <v>302</v>
      </c>
      <c r="I7" s="42" t="s">
        <v>303</v>
      </c>
      <c r="J7" s="42" t="s">
        <v>304</v>
      </c>
      <c r="K7" s="45">
        <v>580000</v>
      </c>
      <c r="L7" s="42" t="s">
        <v>305</v>
      </c>
      <c r="M7" s="42" t="s">
        <v>322</v>
      </c>
      <c r="N7" s="42" t="s">
        <v>323</v>
      </c>
      <c r="O7" s="42" t="s">
        <v>308</v>
      </c>
      <c r="P7" s="46">
        <v>1</v>
      </c>
      <c r="Q7" s="45">
        <v>10000</v>
      </c>
      <c r="R7" s="45">
        <v>10000</v>
      </c>
      <c r="S7" s="42" t="s">
        <v>309</v>
      </c>
      <c r="T7" s="42" t="s">
        <v>310</v>
      </c>
      <c r="U7" s="42" t="s">
        <v>311</v>
      </c>
      <c r="V7" s="42" t="s">
        <v>107</v>
      </c>
      <c r="W7" s="42" t="s">
        <v>111</v>
      </c>
      <c r="X7" s="42" t="s">
        <v>119</v>
      </c>
      <c r="Y7" s="42" t="s">
        <v>312</v>
      </c>
      <c r="Z7" s="42" t="s">
        <v>312</v>
      </c>
      <c r="AA7" s="9" t="s">
        <v>139</v>
      </c>
      <c r="AB7" s="42" t="s">
        <v>313</v>
      </c>
      <c r="AC7" s="45">
        <v>10000</v>
      </c>
    </row>
    <row r="8" spans="1:29" ht="12.75" customHeight="1" x14ac:dyDescent="0.2">
      <c r="A8" s="42" t="s">
        <v>298</v>
      </c>
      <c r="B8" s="42" t="s">
        <v>66</v>
      </c>
      <c r="C8" s="43" t="s">
        <v>163</v>
      </c>
      <c r="D8" s="44">
        <v>6</v>
      </c>
      <c r="E8" s="42" t="s">
        <v>299</v>
      </c>
      <c r="F8" s="42" t="s">
        <v>300</v>
      </c>
      <c r="G8" s="42" t="s">
        <v>301</v>
      </c>
      <c r="H8" s="42" t="s">
        <v>302</v>
      </c>
      <c r="I8" s="42" t="s">
        <v>303</v>
      </c>
      <c r="J8" s="42" t="s">
        <v>304</v>
      </c>
      <c r="K8" s="45">
        <v>580000</v>
      </c>
      <c r="L8" s="42" t="s">
        <v>305</v>
      </c>
      <c r="M8" s="42" t="s">
        <v>324</v>
      </c>
      <c r="N8" s="42" t="s">
        <v>325</v>
      </c>
      <c r="O8" s="42" t="s">
        <v>308</v>
      </c>
      <c r="P8" s="46">
        <v>1</v>
      </c>
      <c r="Q8" s="45">
        <v>10000</v>
      </c>
      <c r="R8" s="45">
        <v>10000</v>
      </c>
      <c r="S8" s="42" t="s">
        <v>309</v>
      </c>
      <c r="T8" s="42" t="s">
        <v>310</v>
      </c>
      <c r="U8" s="42" t="s">
        <v>311</v>
      </c>
      <c r="V8" s="42" t="s">
        <v>107</v>
      </c>
      <c r="W8" s="42" t="s">
        <v>111</v>
      </c>
      <c r="X8" s="42" t="s">
        <v>119</v>
      </c>
      <c r="Y8" s="42" t="s">
        <v>312</v>
      </c>
      <c r="Z8" s="42" t="s">
        <v>312</v>
      </c>
      <c r="AA8" s="9" t="s">
        <v>139</v>
      </c>
      <c r="AB8" s="42" t="s">
        <v>313</v>
      </c>
      <c r="AC8" s="45">
        <v>10000</v>
      </c>
    </row>
    <row r="9" spans="1:29" ht="12.75" customHeight="1" x14ac:dyDescent="0.2">
      <c r="A9" s="42" t="s">
        <v>298</v>
      </c>
      <c r="B9" s="42" t="s">
        <v>66</v>
      </c>
      <c r="C9" s="43" t="s">
        <v>163</v>
      </c>
      <c r="D9" s="44">
        <v>6</v>
      </c>
      <c r="E9" s="42" t="s">
        <v>299</v>
      </c>
      <c r="F9" s="42" t="s">
        <v>300</v>
      </c>
      <c r="G9" s="42" t="s">
        <v>301</v>
      </c>
      <c r="H9" s="42" t="s">
        <v>302</v>
      </c>
      <c r="I9" s="42" t="s">
        <v>303</v>
      </c>
      <c r="J9" s="42" t="s">
        <v>304</v>
      </c>
      <c r="K9" s="45">
        <v>580000</v>
      </c>
      <c r="L9" s="42" t="s">
        <v>305</v>
      </c>
      <c r="M9" s="42" t="s">
        <v>326</v>
      </c>
      <c r="N9" s="42" t="s">
        <v>327</v>
      </c>
      <c r="O9" s="42" t="s">
        <v>308</v>
      </c>
      <c r="P9" s="46">
        <v>1</v>
      </c>
      <c r="Q9" s="45">
        <v>10000</v>
      </c>
      <c r="R9" s="45">
        <v>10000</v>
      </c>
      <c r="S9" s="42" t="s">
        <v>309</v>
      </c>
      <c r="T9" s="42" t="s">
        <v>310</v>
      </c>
      <c r="U9" s="42" t="s">
        <v>311</v>
      </c>
      <c r="V9" s="42" t="s">
        <v>107</v>
      </c>
      <c r="W9" s="42" t="s">
        <v>111</v>
      </c>
      <c r="X9" s="42" t="s">
        <v>119</v>
      </c>
      <c r="Y9" s="42" t="s">
        <v>312</v>
      </c>
      <c r="Z9" s="42" t="s">
        <v>312</v>
      </c>
      <c r="AA9" s="9" t="s">
        <v>139</v>
      </c>
      <c r="AB9" s="42" t="s">
        <v>313</v>
      </c>
      <c r="AC9" s="45">
        <v>10000</v>
      </c>
    </row>
    <row r="10" spans="1:29" ht="12.75" customHeight="1" x14ac:dyDescent="0.2">
      <c r="A10" s="42" t="s">
        <v>298</v>
      </c>
      <c r="B10" s="42" t="s">
        <v>66</v>
      </c>
      <c r="C10" s="43" t="s">
        <v>163</v>
      </c>
      <c r="D10" s="44">
        <v>6</v>
      </c>
      <c r="E10" s="42" t="s">
        <v>299</v>
      </c>
      <c r="F10" s="42" t="s">
        <v>300</v>
      </c>
      <c r="G10" s="42" t="s">
        <v>301</v>
      </c>
      <c r="H10" s="42" t="s">
        <v>302</v>
      </c>
      <c r="I10" s="42" t="s">
        <v>303</v>
      </c>
      <c r="J10" s="42" t="s">
        <v>304</v>
      </c>
      <c r="K10" s="45">
        <v>580000</v>
      </c>
      <c r="L10" s="42" t="s">
        <v>305</v>
      </c>
      <c r="M10" s="42" t="s">
        <v>328</v>
      </c>
      <c r="N10" s="42" t="s">
        <v>329</v>
      </c>
      <c r="O10" s="42" t="s">
        <v>308</v>
      </c>
      <c r="P10" s="46">
        <v>1</v>
      </c>
      <c r="Q10" s="45">
        <v>90000</v>
      </c>
      <c r="R10" s="45">
        <v>90000</v>
      </c>
      <c r="S10" s="42" t="s">
        <v>309</v>
      </c>
      <c r="T10" s="42" t="s">
        <v>310</v>
      </c>
      <c r="U10" s="42" t="s">
        <v>311</v>
      </c>
      <c r="V10" s="42" t="s">
        <v>107</v>
      </c>
      <c r="W10" s="42" t="s">
        <v>111</v>
      </c>
      <c r="X10" s="42" t="s">
        <v>119</v>
      </c>
      <c r="Y10" s="42" t="s">
        <v>312</v>
      </c>
      <c r="Z10" s="42" t="s">
        <v>312</v>
      </c>
      <c r="AA10" s="9" t="s">
        <v>139</v>
      </c>
      <c r="AB10" s="42" t="s">
        <v>313</v>
      </c>
      <c r="AC10" s="45">
        <v>90000</v>
      </c>
    </row>
    <row r="11" spans="1:29" ht="12.75" customHeight="1" x14ac:dyDescent="0.2">
      <c r="A11" s="42" t="s">
        <v>298</v>
      </c>
      <c r="B11" s="42" t="s">
        <v>66</v>
      </c>
      <c r="C11" s="43" t="s">
        <v>163</v>
      </c>
      <c r="D11" s="44">
        <v>6</v>
      </c>
      <c r="E11" s="42" t="s">
        <v>299</v>
      </c>
      <c r="F11" s="42" t="s">
        <v>300</v>
      </c>
      <c r="G11" s="42" t="s">
        <v>301</v>
      </c>
      <c r="H11" s="42" t="s">
        <v>302</v>
      </c>
      <c r="I11" s="42" t="s">
        <v>303</v>
      </c>
      <c r="J11" s="42" t="s">
        <v>304</v>
      </c>
      <c r="K11" s="45">
        <v>580000</v>
      </c>
      <c r="L11" s="42" t="s">
        <v>305</v>
      </c>
      <c r="M11" s="42" t="s">
        <v>330</v>
      </c>
      <c r="N11" s="42" t="s">
        <v>331</v>
      </c>
      <c r="O11" s="42" t="s">
        <v>308</v>
      </c>
      <c r="P11" s="46">
        <v>1</v>
      </c>
      <c r="Q11" s="45">
        <v>120000</v>
      </c>
      <c r="R11" s="45">
        <v>120000</v>
      </c>
      <c r="S11" s="42" t="s">
        <v>309</v>
      </c>
      <c r="T11" s="42" t="s">
        <v>310</v>
      </c>
      <c r="U11" s="42" t="s">
        <v>311</v>
      </c>
      <c r="V11" s="42" t="s">
        <v>107</v>
      </c>
      <c r="W11" s="42" t="s">
        <v>111</v>
      </c>
      <c r="X11" s="42" t="s">
        <v>119</v>
      </c>
      <c r="Y11" s="42" t="s">
        <v>312</v>
      </c>
      <c r="Z11" s="42" t="s">
        <v>312</v>
      </c>
      <c r="AA11" s="9" t="s">
        <v>139</v>
      </c>
      <c r="AB11" s="42" t="s">
        <v>313</v>
      </c>
      <c r="AC11" s="45">
        <v>120000</v>
      </c>
    </row>
    <row r="12" spans="1:29" ht="12.75" customHeight="1" x14ac:dyDescent="0.2">
      <c r="A12" s="42" t="s">
        <v>298</v>
      </c>
      <c r="B12" s="42" t="s">
        <v>66</v>
      </c>
      <c r="C12" s="43" t="s">
        <v>163</v>
      </c>
      <c r="D12" s="44">
        <v>6</v>
      </c>
      <c r="E12" s="42" t="s">
        <v>299</v>
      </c>
      <c r="F12" s="42" t="s">
        <v>300</v>
      </c>
      <c r="G12" s="42" t="s">
        <v>301</v>
      </c>
      <c r="H12" s="42" t="s">
        <v>302</v>
      </c>
      <c r="I12" s="42" t="s">
        <v>303</v>
      </c>
      <c r="J12" s="42" t="s">
        <v>304</v>
      </c>
      <c r="K12" s="45">
        <v>580000</v>
      </c>
      <c r="L12" s="42" t="s">
        <v>305</v>
      </c>
      <c r="M12" s="42" t="s">
        <v>332</v>
      </c>
      <c r="N12" s="42" t="s">
        <v>333</v>
      </c>
      <c r="O12" s="42" t="s">
        <v>308</v>
      </c>
      <c r="P12" s="46">
        <v>1</v>
      </c>
      <c r="Q12" s="45">
        <v>150000</v>
      </c>
      <c r="R12" s="45">
        <v>150000</v>
      </c>
      <c r="S12" s="42" t="s">
        <v>309</v>
      </c>
      <c r="T12" s="42" t="s">
        <v>310</v>
      </c>
      <c r="U12" s="42" t="s">
        <v>311</v>
      </c>
      <c r="V12" s="42" t="s">
        <v>107</v>
      </c>
      <c r="W12" s="42" t="s">
        <v>111</v>
      </c>
      <c r="X12" s="42" t="s">
        <v>119</v>
      </c>
      <c r="Y12" s="42" t="s">
        <v>312</v>
      </c>
      <c r="Z12" s="42" t="s">
        <v>312</v>
      </c>
      <c r="AA12" s="9" t="s">
        <v>139</v>
      </c>
      <c r="AB12" s="42" t="s">
        <v>313</v>
      </c>
      <c r="AC12" s="45">
        <v>150000</v>
      </c>
    </row>
    <row r="13" spans="1:29" ht="12.75" customHeight="1" x14ac:dyDescent="0.2">
      <c r="A13" s="42" t="s">
        <v>334</v>
      </c>
      <c r="B13" s="42" t="s">
        <v>40</v>
      </c>
      <c r="C13" s="43" t="s">
        <v>152</v>
      </c>
      <c r="D13" s="44">
        <v>7</v>
      </c>
      <c r="E13" s="42" t="s">
        <v>335</v>
      </c>
      <c r="F13" s="42" t="s">
        <v>336</v>
      </c>
      <c r="G13" s="42" t="s">
        <v>301</v>
      </c>
      <c r="H13" s="42" t="s">
        <v>302</v>
      </c>
      <c r="I13" s="42" t="s">
        <v>337</v>
      </c>
      <c r="J13" s="42" t="s">
        <v>338</v>
      </c>
      <c r="K13" s="45">
        <v>328288</v>
      </c>
      <c r="L13" s="42" t="s">
        <v>305</v>
      </c>
      <c r="M13" s="42" t="s">
        <v>339</v>
      </c>
      <c r="N13" s="42" t="s">
        <v>340</v>
      </c>
      <c r="O13" s="42" t="s">
        <v>341</v>
      </c>
      <c r="P13" s="46">
        <v>18</v>
      </c>
      <c r="Q13" s="45">
        <v>6700</v>
      </c>
      <c r="R13" s="45">
        <v>120600</v>
      </c>
      <c r="S13" s="42" t="s">
        <v>309</v>
      </c>
      <c r="T13" s="42" t="s">
        <v>310</v>
      </c>
      <c r="U13" s="42" t="s">
        <v>311</v>
      </c>
      <c r="V13" s="42" t="s">
        <v>107</v>
      </c>
      <c r="W13" s="42" t="s">
        <v>114</v>
      </c>
      <c r="X13" s="42" t="s">
        <v>127</v>
      </c>
      <c r="Y13" s="42" t="s">
        <v>312</v>
      </c>
      <c r="Z13" s="42" t="s">
        <v>312</v>
      </c>
      <c r="AA13" s="9" t="s">
        <v>140</v>
      </c>
      <c r="AB13" s="42" t="s">
        <v>342</v>
      </c>
      <c r="AC13" s="45">
        <v>120600</v>
      </c>
    </row>
    <row r="14" spans="1:29" ht="12.75" customHeight="1" x14ac:dyDescent="0.2">
      <c r="A14" s="42" t="s">
        <v>334</v>
      </c>
      <c r="B14" s="42" t="s">
        <v>40</v>
      </c>
      <c r="C14" s="43" t="s">
        <v>152</v>
      </c>
      <c r="D14" s="44">
        <v>7</v>
      </c>
      <c r="E14" s="42" t="s">
        <v>335</v>
      </c>
      <c r="F14" s="42" t="s">
        <v>336</v>
      </c>
      <c r="G14" s="42" t="s">
        <v>301</v>
      </c>
      <c r="H14" s="42" t="s">
        <v>302</v>
      </c>
      <c r="I14" s="42" t="s">
        <v>337</v>
      </c>
      <c r="J14" s="42" t="s">
        <v>338</v>
      </c>
      <c r="K14" s="45">
        <v>328288</v>
      </c>
      <c r="L14" s="42" t="s">
        <v>305</v>
      </c>
      <c r="M14" s="42" t="s">
        <v>343</v>
      </c>
      <c r="N14" s="42" t="s">
        <v>344</v>
      </c>
      <c r="O14" s="42" t="s">
        <v>341</v>
      </c>
      <c r="P14" s="46">
        <v>23</v>
      </c>
      <c r="Q14" s="45">
        <v>1500</v>
      </c>
      <c r="R14" s="45">
        <v>34500</v>
      </c>
      <c r="S14" s="42" t="s">
        <v>309</v>
      </c>
      <c r="T14" s="42" t="s">
        <v>310</v>
      </c>
      <c r="U14" s="42" t="s">
        <v>311</v>
      </c>
      <c r="V14" s="42" t="s">
        <v>107</v>
      </c>
      <c r="W14" s="42" t="s">
        <v>114</v>
      </c>
      <c r="X14" s="42" t="s">
        <v>127</v>
      </c>
      <c r="Y14" s="42" t="s">
        <v>312</v>
      </c>
      <c r="Z14" s="42" t="s">
        <v>312</v>
      </c>
      <c r="AA14" s="9" t="s">
        <v>140</v>
      </c>
      <c r="AB14" s="42" t="s">
        <v>342</v>
      </c>
      <c r="AC14" s="45">
        <v>34500</v>
      </c>
    </row>
    <row r="15" spans="1:29" ht="12.75" customHeight="1" x14ac:dyDescent="0.2">
      <c r="A15" s="42" t="s">
        <v>334</v>
      </c>
      <c r="B15" s="42" t="s">
        <v>40</v>
      </c>
      <c r="C15" s="43" t="s">
        <v>152</v>
      </c>
      <c r="D15" s="44">
        <v>7</v>
      </c>
      <c r="E15" s="42" t="s">
        <v>335</v>
      </c>
      <c r="F15" s="42" t="s">
        <v>336</v>
      </c>
      <c r="G15" s="42" t="s">
        <v>301</v>
      </c>
      <c r="H15" s="42" t="s">
        <v>302</v>
      </c>
      <c r="I15" s="42" t="s">
        <v>337</v>
      </c>
      <c r="J15" s="42" t="s">
        <v>338</v>
      </c>
      <c r="K15" s="45">
        <v>328288</v>
      </c>
      <c r="L15" s="42" t="s">
        <v>305</v>
      </c>
      <c r="M15" s="42" t="s">
        <v>345</v>
      </c>
      <c r="N15" s="42" t="s">
        <v>346</v>
      </c>
      <c r="O15" s="42" t="s">
        <v>341</v>
      </c>
      <c r="P15" s="46">
        <v>21</v>
      </c>
      <c r="Q15" s="45">
        <v>3500</v>
      </c>
      <c r="R15" s="45">
        <v>73500</v>
      </c>
      <c r="S15" s="42" t="s">
        <v>309</v>
      </c>
      <c r="T15" s="42" t="s">
        <v>310</v>
      </c>
      <c r="U15" s="42" t="s">
        <v>311</v>
      </c>
      <c r="V15" s="42" t="s">
        <v>107</v>
      </c>
      <c r="W15" s="42" t="s">
        <v>114</v>
      </c>
      <c r="X15" s="42" t="s">
        <v>127</v>
      </c>
      <c r="Y15" s="42" t="s">
        <v>312</v>
      </c>
      <c r="Z15" s="42" t="s">
        <v>312</v>
      </c>
      <c r="AA15" s="9" t="s">
        <v>140</v>
      </c>
      <c r="AB15" s="42" t="s">
        <v>342</v>
      </c>
      <c r="AC15" s="45">
        <v>73500</v>
      </c>
    </row>
    <row r="16" spans="1:29" ht="12.75" customHeight="1" x14ac:dyDescent="0.2">
      <c r="A16" s="42" t="s">
        <v>334</v>
      </c>
      <c r="B16" s="42" t="s">
        <v>40</v>
      </c>
      <c r="C16" s="43" t="s">
        <v>152</v>
      </c>
      <c r="D16" s="44">
        <v>7</v>
      </c>
      <c r="E16" s="42" t="s">
        <v>335</v>
      </c>
      <c r="F16" s="42" t="s">
        <v>336</v>
      </c>
      <c r="G16" s="42" t="s">
        <v>301</v>
      </c>
      <c r="H16" s="42" t="s">
        <v>302</v>
      </c>
      <c r="I16" s="42" t="s">
        <v>337</v>
      </c>
      <c r="J16" s="42" t="s">
        <v>338</v>
      </c>
      <c r="K16" s="45">
        <v>328288</v>
      </c>
      <c r="L16" s="42" t="s">
        <v>305</v>
      </c>
      <c r="M16" s="42" t="s">
        <v>347</v>
      </c>
      <c r="N16" s="42" t="s">
        <v>348</v>
      </c>
      <c r="O16" s="42" t="s">
        <v>341</v>
      </c>
      <c r="P16" s="46">
        <v>100</v>
      </c>
      <c r="Q16" s="45">
        <v>684</v>
      </c>
      <c r="R16" s="45">
        <v>68400</v>
      </c>
      <c r="S16" s="42" t="s">
        <v>309</v>
      </c>
      <c r="T16" s="42" t="s">
        <v>310</v>
      </c>
      <c r="U16" s="42" t="s">
        <v>311</v>
      </c>
      <c r="V16" s="42" t="s">
        <v>107</v>
      </c>
      <c r="W16" s="42" t="s">
        <v>114</v>
      </c>
      <c r="X16" s="42" t="s">
        <v>127</v>
      </c>
      <c r="Y16" s="42" t="s">
        <v>312</v>
      </c>
      <c r="Z16" s="42" t="s">
        <v>312</v>
      </c>
      <c r="AA16" s="9" t="s">
        <v>140</v>
      </c>
      <c r="AB16" s="42" t="s">
        <v>342</v>
      </c>
      <c r="AC16" s="45">
        <v>68400</v>
      </c>
    </row>
    <row r="17" spans="1:29" ht="12.75" customHeight="1" x14ac:dyDescent="0.2">
      <c r="A17" s="42" t="s">
        <v>334</v>
      </c>
      <c r="B17" s="42" t="s">
        <v>40</v>
      </c>
      <c r="C17" s="43" t="s">
        <v>152</v>
      </c>
      <c r="D17" s="44">
        <v>7</v>
      </c>
      <c r="E17" s="42" t="s">
        <v>335</v>
      </c>
      <c r="F17" s="42" t="s">
        <v>336</v>
      </c>
      <c r="G17" s="42" t="s">
        <v>301</v>
      </c>
      <c r="H17" s="42" t="s">
        <v>302</v>
      </c>
      <c r="I17" s="42" t="s">
        <v>337</v>
      </c>
      <c r="J17" s="42" t="s">
        <v>338</v>
      </c>
      <c r="K17" s="45">
        <v>328288</v>
      </c>
      <c r="L17" s="42" t="s">
        <v>305</v>
      </c>
      <c r="M17" s="42" t="s">
        <v>349</v>
      </c>
      <c r="N17" s="42" t="s">
        <v>350</v>
      </c>
      <c r="O17" s="42" t="s">
        <v>351</v>
      </c>
      <c r="P17" s="46">
        <v>1</v>
      </c>
      <c r="Q17" s="45">
        <v>19650</v>
      </c>
      <c r="R17" s="45">
        <v>19650</v>
      </c>
      <c r="S17" s="42" t="s">
        <v>309</v>
      </c>
      <c r="T17" s="42" t="s">
        <v>310</v>
      </c>
      <c r="U17" s="42" t="s">
        <v>311</v>
      </c>
      <c r="V17" s="42" t="s">
        <v>107</v>
      </c>
      <c r="W17" s="42" t="s">
        <v>111</v>
      </c>
      <c r="X17" s="42" t="s">
        <v>121</v>
      </c>
      <c r="Y17" s="42" t="s">
        <v>312</v>
      </c>
      <c r="Z17" s="42" t="s">
        <v>312</v>
      </c>
      <c r="AA17" s="9" t="s">
        <v>139</v>
      </c>
      <c r="AB17" s="42" t="s">
        <v>352</v>
      </c>
      <c r="AC17" s="45">
        <v>19650</v>
      </c>
    </row>
    <row r="18" spans="1:29" ht="12.75" customHeight="1" x14ac:dyDescent="0.2">
      <c r="A18" s="42" t="s">
        <v>334</v>
      </c>
      <c r="B18" s="42" t="s">
        <v>40</v>
      </c>
      <c r="C18" s="43" t="s">
        <v>152</v>
      </c>
      <c r="D18" s="44">
        <v>7</v>
      </c>
      <c r="E18" s="42" t="s">
        <v>335</v>
      </c>
      <c r="F18" s="42" t="s">
        <v>336</v>
      </c>
      <c r="G18" s="42" t="s">
        <v>301</v>
      </c>
      <c r="H18" s="42" t="s">
        <v>302</v>
      </c>
      <c r="I18" s="42" t="s">
        <v>337</v>
      </c>
      <c r="J18" s="42" t="s">
        <v>338</v>
      </c>
      <c r="K18" s="45">
        <v>328288</v>
      </c>
      <c r="L18" s="42" t="s">
        <v>305</v>
      </c>
      <c r="M18" s="42" t="s">
        <v>349</v>
      </c>
      <c r="N18" s="42" t="s">
        <v>353</v>
      </c>
      <c r="O18" s="42" t="s">
        <v>351</v>
      </c>
      <c r="P18" s="46">
        <v>1</v>
      </c>
      <c r="Q18" s="45">
        <v>11638</v>
      </c>
      <c r="R18" s="45">
        <v>11638</v>
      </c>
      <c r="S18" s="42" t="s">
        <v>309</v>
      </c>
      <c r="T18" s="42" t="s">
        <v>310</v>
      </c>
      <c r="U18" s="42" t="s">
        <v>311</v>
      </c>
      <c r="V18" s="42" t="s">
        <v>107</v>
      </c>
      <c r="W18" s="42" t="s">
        <v>111</v>
      </c>
      <c r="X18" s="42" t="s">
        <v>121</v>
      </c>
      <c r="Y18" s="42" t="s">
        <v>312</v>
      </c>
      <c r="Z18" s="42" t="s">
        <v>312</v>
      </c>
      <c r="AA18" s="9" t="s">
        <v>139</v>
      </c>
      <c r="AB18" s="42" t="s">
        <v>354</v>
      </c>
      <c r="AC18" s="45">
        <v>11638</v>
      </c>
    </row>
    <row r="19" spans="1:29" ht="12.75" customHeight="1" x14ac:dyDescent="0.2">
      <c r="A19" s="42" t="s">
        <v>355</v>
      </c>
      <c r="B19" s="42" t="s">
        <v>50</v>
      </c>
      <c r="C19" s="43" t="s">
        <v>157</v>
      </c>
      <c r="D19" s="44">
        <v>9</v>
      </c>
      <c r="E19" s="42" t="s">
        <v>356</v>
      </c>
      <c r="F19" s="42" t="s">
        <v>357</v>
      </c>
      <c r="G19" s="42" t="s">
        <v>358</v>
      </c>
      <c r="H19" s="42" t="s">
        <v>359</v>
      </c>
      <c r="I19" s="42" t="s">
        <v>360</v>
      </c>
      <c r="J19" s="42" t="s">
        <v>361</v>
      </c>
      <c r="K19" s="45">
        <v>340000</v>
      </c>
      <c r="L19" s="42" t="s">
        <v>305</v>
      </c>
      <c r="M19" s="42" t="s">
        <v>362</v>
      </c>
      <c r="N19" s="42" t="s">
        <v>363</v>
      </c>
      <c r="O19" s="42" t="s">
        <v>364</v>
      </c>
      <c r="P19" s="46">
        <v>30</v>
      </c>
      <c r="Q19" s="45">
        <v>10000</v>
      </c>
      <c r="R19" s="45">
        <v>300000</v>
      </c>
      <c r="S19" s="42" t="s">
        <v>309</v>
      </c>
      <c r="T19" s="42" t="s">
        <v>310</v>
      </c>
      <c r="U19" s="42" t="s">
        <v>311</v>
      </c>
      <c r="V19" s="42" t="s">
        <v>107</v>
      </c>
      <c r="W19" s="42" t="s">
        <v>111</v>
      </c>
      <c r="X19" s="42" t="s">
        <v>121</v>
      </c>
      <c r="Y19" s="42" t="s">
        <v>312</v>
      </c>
      <c r="Z19" s="42" t="s">
        <v>312</v>
      </c>
      <c r="AA19" s="9" t="s">
        <v>139</v>
      </c>
      <c r="AB19" s="42" t="s">
        <v>365</v>
      </c>
      <c r="AC19" s="45">
        <v>300000</v>
      </c>
    </row>
    <row r="20" spans="1:29" ht="12.75" customHeight="1" x14ac:dyDescent="0.2">
      <c r="A20" s="42" t="s">
        <v>355</v>
      </c>
      <c r="B20" s="42" t="s">
        <v>50</v>
      </c>
      <c r="C20" s="43" t="s">
        <v>157</v>
      </c>
      <c r="D20" s="44">
        <v>9</v>
      </c>
      <c r="E20" s="42" t="s">
        <v>356</v>
      </c>
      <c r="F20" s="42" t="s">
        <v>357</v>
      </c>
      <c r="G20" s="42" t="s">
        <v>358</v>
      </c>
      <c r="H20" s="42" t="s">
        <v>359</v>
      </c>
      <c r="I20" s="42" t="s">
        <v>360</v>
      </c>
      <c r="J20" s="42" t="s">
        <v>361</v>
      </c>
      <c r="K20" s="45">
        <v>340000</v>
      </c>
      <c r="L20" s="42" t="s">
        <v>305</v>
      </c>
      <c r="M20" s="42" t="s">
        <v>366</v>
      </c>
      <c r="N20" s="42" t="s">
        <v>367</v>
      </c>
      <c r="O20" s="42" t="s">
        <v>368</v>
      </c>
      <c r="P20" s="46">
        <v>4</v>
      </c>
      <c r="Q20" s="45">
        <v>10000</v>
      </c>
      <c r="R20" s="45">
        <v>40000</v>
      </c>
      <c r="S20" s="42" t="s">
        <v>309</v>
      </c>
      <c r="T20" s="42" t="s">
        <v>310</v>
      </c>
      <c r="U20" s="42" t="s">
        <v>311</v>
      </c>
      <c r="V20" s="42" t="s">
        <v>107</v>
      </c>
      <c r="W20" s="42" t="s">
        <v>111</v>
      </c>
      <c r="X20" s="42" t="s">
        <v>121</v>
      </c>
      <c r="Y20" s="42" t="s">
        <v>312</v>
      </c>
      <c r="Z20" s="42" t="s">
        <v>312</v>
      </c>
      <c r="AA20" s="9" t="s">
        <v>139</v>
      </c>
      <c r="AB20" s="42" t="s">
        <v>365</v>
      </c>
      <c r="AC20" s="45">
        <v>40000</v>
      </c>
    </row>
    <row r="21" spans="1:29" ht="12.75" customHeight="1" x14ac:dyDescent="0.2">
      <c r="A21" s="42" t="s">
        <v>369</v>
      </c>
      <c r="B21" s="42" t="s">
        <v>22</v>
      </c>
      <c r="C21" s="43" t="s">
        <v>144</v>
      </c>
      <c r="D21" s="44">
        <v>10</v>
      </c>
      <c r="E21" s="42" t="s">
        <v>370</v>
      </c>
      <c r="F21" s="42" t="s">
        <v>371</v>
      </c>
      <c r="G21" s="42" t="s">
        <v>301</v>
      </c>
      <c r="H21" s="42" t="s">
        <v>302</v>
      </c>
      <c r="I21" s="42" t="s">
        <v>372</v>
      </c>
      <c r="J21" s="42" t="s">
        <v>373</v>
      </c>
      <c r="K21" s="45">
        <v>839607.6</v>
      </c>
      <c r="L21" s="42" t="s">
        <v>305</v>
      </c>
      <c r="M21" s="42" t="s">
        <v>374</v>
      </c>
      <c r="N21" s="42" t="s">
        <v>375</v>
      </c>
      <c r="O21" s="42" t="s">
        <v>376</v>
      </c>
      <c r="P21" s="46">
        <v>6000</v>
      </c>
      <c r="Q21" s="45">
        <v>50</v>
      </c>
      <c r="R21" s="45">
        <v>300000</v>
      </c>
      <c r="S21" s="42" t="s">
        <v>309</v>
      </c>
      <c r="T21" s="42" t="s">
        <v>310</v>
      </c>
      <c r="U21" s="42" t="s">
        <v>311</v>
      </c>
      <c r="V21" s="42" t="s">
        <v>107</v>
      </c>
      <c r="W21" s="42" t="s">
        <v>110</v>
      </c>
      <c r="X21" s="42" t="s">
        <v>116</v>
      </c>
      <c r="Y21" s="42" t="s">
        <v>312</v>
      </c>
      <c r="Z21" s="42" t="s">
        <v>312</v>
      </c>
      <c r="AA21" s="9" t="s">
        <v>139</v>
      </c>
      <c r="AB21" s="42" t="s">
        <v>377</v>
      </c>
      <c r="AC21" s="45">
        <v>300000</v>
      </c>
    </row>
    <row r="22" spans="1:29" ht="12.75" customHeight="1" x14ac:dyDescent="0.2">
      <c r="A22" s="42" t="s">
        <v>369</v>
      </c>
      <c r="B22" s="42" t="s">
        <v>22</v>
      </c>
      <c r="C22" s="43" t="s">
        <v>144</v>
      </c>
      <c r="D22" s="44">
        <v>10</v>
      </c>
      <c r="E22" s="42" t="s">
        <v>370</v>
      </c>
      <c r="F22" s="42" t="s">
        <v>371</v>
      </c>
      <c r="G22" s="42" t="s">
        <v>301</v>
      </c>
      <c r="H22" s="42" t="s">
        <v>302</v>
      </c>
      <c r="I22" s="42" t="s">
        <v>372</v>
      </c>
      <c r="J22" s="42" t="s">
        <v>373</v>
      </c>
      <c r="K22" s="45">
        <v>839607.6</v>
      </c>
      <c r="L22" s="42" t="s">
        <v>305</v>
      </c>
      <c r="M22" s="42" t="s">
        <v>378</v>
      </c>
      <c r="N22" s="42" t="s">
        <v>379</v>
      </c>
      <c r="O22" s="42" t="s">
        <v>380</v>
      </c>
      <c r="P22" s="46">
        <v>21</v>
      </c>
      <c r="Q22" s="45">
        <v>25695.599999999999</v>
      </c>
      <c r="R22" s="45">
        <v>539607.6</v>
      </c>
      <c r="S22" s="42" t="s">
        <v>309</v>
      </c>
      <c r="T22" s="42" t="s">
        <v>310</v>
      </c>
      <c r="U22" s="42" t="s">
        <v>311</v>
      </c>
      <c r="V22" s="42" t="s">
        <v>107</v>
      </c>
      <c r="W22" s="42" t="s">
        <v>110</v>
      </c>
      <c r="X22" s="42" t="s">
        <v>116</v>
      </c>
      <c r="Y22" s="42" t="s">
        <v>312</v>
      </c>
      <c r="Z22" s="42" t="s">
        <v>312</v>
      </c>
      <c r="AA22" s="9" t="s">
        <v>139</v>
      </c>
      <c r="AB22" s="42" t="s">
        <v>377</v>
      </c>
      <c r="AC22" s="45">
        <v>539607.6</v>
      </c>
    </row>
    <row r="23" spans="1:29" ht="12.75" customHeight="1" x14ac:dyDescent="0.2">
      <c r="A23" s="42" t="s">
        <v>381</v>
      </c>
      <c r="B23" s="42" t="s">
        <v>38</v>
      </c>
      <c r="C23" s="43" t="s">
        <v>151</v>
      </c>
      <c r="D23" s="44">
        <v>11</v>
      </c>
      <c r="E23" s="42" t="s">
        <v>382</v>
      </c>
      <c r="F23" s="42" t="s">
        <v>383</v>
      </c>
      <c r="G23" s="42" t="s">
        <v>301</v>
      </c>
      <c r="H23" s="42" t="s">
        <v>384</v>
      </c>
      <c r="I23" s="42" t="s">
        <v>385</v>
      </c>
      <c r="J23" s="42" t="s">
        <v>386</v>
      </c>
      <c r="K23" s="45">
        <v>100000</v>
      </c>
      <c r="L23" s="42" t="s">
        <v>305</v>
      </c>
      <c r="M23" s="42" t="s">
        <v>382</v>
      </c>
      <c r="N23" s="42" t="s">
        <v>383</v>
      </c>
      <c r="O23" s="42" t="s">
        <v>387</v>
      </c>
      <c r="P23" s="46">
        <v>1</v>
      </c>
      <c r="Q23" s="45">
        <v>100000</v>
      </c>
      <c r="R23" s="45">
        <v>100000</v>
      </c>
      <c r="S23" s="42" t="s">
        <v>309</v>
      </c>
      <c r="T23" s="42" t="s">
        <v>310</v>
      </c>
      <c r="U23" s="42" t="s">
        <v>311</v>
      </c>
      <c r="V23" s="42" t="s">
        <v>107</v>
      </c>
      <c r="W23" s="42" t="s">
        <v>114</v>
      </c>
      <c r="X23" s="42" t="s">
        <v>127</v>
      </c>
      <c r="Y23" s="42" t="s">
        <v>312</v>
      </c>
      <c r="Z23" s="42" t="s">
        <v>312</v>
      </c>
      <c r="AA23" s="9" t="s">
        <v>139</v>
      </c>
      <c r="AB23" s="42" t="s">
        <v>388</v>
      </c>
      <c r="AC23" s="45">
        <v>100000</v>
      </c>
    </row>
    <row r="24" spans="1:29" ht="12.75" customHeight="1" x14ac:dyDescent="0.2">
      <c r="A24" s="42" t="s">
        <v>381</v>
      </c>
      <c r="B24" s="42" t="s">
        <v>38</v>
      </c>
      <c r="C24" s="43" t="s">
        <v>151</v>
      </c>
      <c r="D24" s="44">
        <v>13</v>
      </c>
      <c r="E24" s="42" t="s">
        <v>389</v>
      </c>
      <c r="F24" s="42" t="s">
        <v>390</v>
      </c>
      <c r="G24" s="42" t="s">
        <v>301</v>
      </c>
      <c r="H24" s="42" t="s">
        <v>384</v>
      </c>
      <c r="I24" s="42" t="s">
        <v>391</v>
      </c>
      <c r="J24" s="42" t="s">
        <v>392</v>
      </c>
      <c r="K24" s="45">
        <v>35175.25</v>
      </c>
      <c r="L24" s="42" t="s">
        <v>305</v>
      </c>
      <c r="M24" s="42" t="s">
        <v>389</v>
      </c>
      <c r="N24" s="42" t="s">
        <v>390</v>
      </c>
      <c r="O24" s="42" t="s">
        <v>387</v>
      </c>
      <c r="P24" s="46">
        <v>1</v>
      </c>
      <c r="Q24" s="45">
        <v>35175.25</v>
      </c>
      <c r="R24" s="45">
        <v>35175.25</v>
      </c>
      <c r="S24" s="42" t="s">
        <v>309</v>
      </c>
      <c r="T24" s="42" t="s">
        <v>310</v>
      </c>
      <c r="U24" s="42" t="s">
        <v>311</v>
      </c>
      <c r="V24" s="42" t="s">
        <v>107</v>
      </c>
      <c r="W24" s="42" t="s">
        <v>114</v>
      </c>
      <c r="X24" s="42" t="s">
        <v>127</v>
      </c>
      <c r="Y24" s="42" t="s">
        <v>312</v>
      </c>
      <c r="Z24" s="42" t="s">
        <v>312</v>
      </c>
      <c r="AA24" s="9" t="s">
        <v>139</v>
      </c>
      <c r="AB24" s="42" t="s">
        <v>388</v>
      </c>
      <c r="AC24" s="45">
        <v>35175.25</v>
      </c>
    </row>
    <row r="25" spans="1:29" ht="12.75" customHeight="1" x14ac:dyDescent="0.2">
      <c r="A25" s="42" t="s">
        <v>381</v>
      </c>
      <c r="B25" s="42" t="s">
        <v>38</v>
      </c>
      <c r="C25" s="43" t="s">
        <v>151</v>
      </c>
      <c r="D25" s="44">
        <v>14</v>
      </c>
      <c r="E25" s="42" t="s">
        <v>393</v>
      </c>
      <c r="F25" s="42" t="s">
        <v>394</v>
      </c>
      <c r="G25" s="42" t="s">
        <v>301</v>
      </c>
      <c r="H25" s="42" t="s">
        <v>384</v>
      </c>
      <c r="I25" s="42" t="s">
        <v>391</v>
      </c>
      <c r="J25" s="42" t="s">
        <v>395</v>
      </c>
      <c r="K25" s="45">
        <v>35035.85</v>
      </c>
      <c r="L25" s="42" t="s">
        <v>305</v>
      </c>
      <c r="M25" s="42" t="s">
        <v>393</v>
      </c>
      <c r="N25" s="42" t="s">
        <v>394</v>
      </c>
      <c r="O25" s="42" t="s">
        <v>387</v>
      </c>
      <c r="P25" s="46">
        <v>1</v>
      </c>
      <c r="Q25" s="45">
        <v>35035.85</v>
      </c>
      <c r="R25" s="45">
        <v>35035.85</v>
      </c>
      <c r="S25" s="42" t="s">
        <v>309</v>
      </c>
      <c r="T25" s="42" t="s">
        <v>310</v>
      </c>
      <c r="U25" s="42" t="s">
        <v>311</v>
      </c>
      <c r="V25" s="42" t="s">
        <v>107</v>
      </c>
      <c r="W25" s="42" t="s">
        <v>114</v>
      </c>
      <c r="X25" s="42" t="s">
        <v>127</v>
      </c>
      <c r="Y25" s="42" t="s">
        <v>312</v>
      </c>
      <c r="Z25" s="42" t="s">
        <v>312</v>
      </c>
      <c r="AA25" s="9" t="s">
        <v>139</v>
      </c>
      <c r="AB25" s="42" t="s">
        <v>388</v>
      </c>
      <c r="AC25" s="45">
        <v>35035.85</v>
      </c>
    </row>
    <row r="26" spans="1:29" ht="12.75" customHeight="1" x14ac:dyDescent="0.2">
      <c r="A26" s="42" t="s">
        <v>381</v>
      </c>
      <c r="B26" s="42" t="s">
        <v>38</v>
      </c>
      <c r="C26" s="43" t="s">
        <v>151</v>
      </c>
      <c r="D26" s="44">
        <v>15</v>
      </c>
      <c r="E26" s="42" t="s">
        <v>396</v>
      </c>
      <c r="F26" s="42" t="s">
        <v>397</v>
      </c>
      <c r="G26" s="42" t="s">
        <v>301</v>
      </c>
      <c r="H26" s="42" t="s">
        <v>384</v>
      </c>
      <c r="I26" s="42" t="s">
        <v>391</v>
      </c>
      <c r="J26" s="42" t="s">
        <v>395</v>
      </c>
      <c r="K26" s="45">
        <v>80149.25</v>
      </c>
      <c r="L26" s="42" t="s">
        <v>305</v>
      </c>
      <c r="M26" s="42" t="s">
        <v>396</v>
      </c>
      <c r="N26" s="42" t="s">
        <v>397</v>
      </c>
      <c r="O26" s="42" t="s">
        <v>387</v>
      </c>
      <c r="P26" s="46">
        <v>1</v>
      </c>
      <c r="Q26" s="45">
        <v>80149.25</v>
      </c>
      <c r="R26" s="45">
        <v>80149.25</v>
      </c>
      <c r="S26" s="42" t="s">
        <v>309</v>
      </c>
      <c r="T26" s="42" t="s">
        <v>310</v>
      </c>
      <c r="U26" s="42" t="s">
        <v>311</v>
      </c>
      <c r="V26" s="42" t="s">
        <v>107</v>
      </c>
      <c r="W26" s="42" t="s">
        <v>114</v>
      </c>
      <c r="X26" s="42" t="s">
        <v>127</v>
      </c>
      <c r="Y26" s="42" t="s">
        <v>312</v>
      </c>
      <c r="Z26" s="42" t="s">
        <v>312</v>
      </c>
      <c r="AA26" s="9" t="s">
        <v>139</v>
      </c>
      <c r="AB26" s="42" t="s">
        <v>388</v>
      </c>
      <c r="AC26" s="45">
        <v>80149.25</v>
      </c>
    </row>
    <row r="27" spans="1:29" ht="12.75" customHeight="1" x14ac:dyDescent="0.2">
      <c r="A27" s="42" t="s">
        <v>381</v>
      </c>
      <c r="B27" s="42" t="s">
        <v>38</v>
      </c>
      <c r="C27" s="43" t="s">
        <v>151</v>
      </c>
      <c r="D27" s="44">
        <v>16</v>
      </c>
      <c r="E27" s="42" t="s">
        <v>398</v>
      </c>
      <c r="F27" s="42" t="s">
        <v>399</v>
      </c>
      <c r="G27" s="42" t="s">
        <v>301</v>
      </c>
      <c r="H27" s="42" t="s">
        <v>384</v>
      </c>
      <c r="I27" s="42" t="s">
        <v>391</v>
      </c>
      <c r="J27" s="42" t="s">
        <v>400</v>
      </c>
      <c r="K27" s="45">
        <v>34998.699999999997</v>
      </c>
      <c r="L27" s="42" t="s">
        <v>305</v>
      </c>
      <c r="M27" s="42" t="s">
        <v>401</v>
      </c>
      <c r="N27" s="42" t="s">
        <v>399</v>
      </c>
      <c r="O27" s="42" t="s">
        <v>387</v>
      </c>
      <c r="P27" s="46">
        <v>1</v>
      </c>
      <c r="Q27" s="45">
        <v>34998.699999999997</v>
      </c>
      <c r="R27" s="45">
        <v>34998.699999999997</v>
      </c>
      <c r="S27" s="42" t="s">
        <v>309</v>
      </c>
      <c r="T27" s="42" t="s">
        <v>310</v>
      </c>
      <c r="U27" s="42" t="s">
        <v>311</v>
      </c>
      <c r="V27" s="42" t="s">
        <v>107</v>
      </c>
      <c r="W27" s="42" t="s">
        <v>114</v>
      </c>
      <c r="X27" s="42" t="s">
        <v>127</v>
      </c>
      <c r="Y27" s="42" t="s">
        <v>312</v>
      </c>
      <c r="Z27" s="42" t="s">
        <v>312</v>
      </c>
      <c r="AA27" s="9" t="s">
        <v>139</v>
      </c>
      <c r="AB27" s="42" t="s">
        <v>388</v>
      </c>
      <c r="AC27" s="45">
        <v>34998.699999999997</v>
      </c>
    </row>
    <row r="28" spans="1:29" ht="12.75" customHeight="1" x14ac:dyDescent="0.2">
      <c r="A28" s="42" t="s">
        <v>381</v>
      </c>
      <c r="B28" s="42" t="s">
        <v>38</v>
      </c>
      <c r="C28" s="43" t="s">
        <v>151</v>
      </c>
      <c r="D28" s="44">
        <v>17</v>
      </c>
      <c r="E28" s="42" t="s">
        <v>402</v>
      </c>
      <c r="F28" s="42" t="s">
        <v>403</v>
      </c>
      <c r="G28" s="42" t="s">
        <v>301</v>
      </c>
      <c r="H28" s="42" t="s">
        <v>384</v>
      </c>
      <c r="I28" s="42" t="s">
        <v>391</v>
      </c>
      <c r="J28" s="42" t="s">
        <v>404</v>
      </c>
      <c r="K28" s="45">
        <v>35000</v>
      </c>
      <c r="L28" s="42" t="s">
        <v>305</v>
      </c>
      <c r="M28" s="42" t="s">
        <v>402</v>
      </c>
      <c r="N28" s="42" t="s">
        <v>405</v>
      </c>
      <c r="O28" s="42" t="s">
        <v>387</v>
      </c>
      <c r="P28" s="46">
        <v>1</v>
      </c>
      <c r="Q28" s="45">
        <v>35000</v>
      </c>
      <c r="R28" s="45">
        <v>35000</v>
      </c>
      <c r="S28" s="42" t="s">
        <v>309</v>
      </c>
      <c r="T28" s="42" t="s">
        <v>310</v>
      </c>
      <c r="U28" s="42" t="s">
        <v>311</v>
      </c>
      <c r="V28" s="42" t="s">
        <v>107</v>
      </c>
      <c r="W28" s="42" t="s">
        <v>114</v>
      </c>
      <c r="X28" s="42" t="s">
        <v>127</v>
      </c>
      <c r="Y28" s="42" t="s">
        <v>312</v>
      </c>
      <c r="Z28" s="42" t="s">
        <v>312</v>
      </c>
      <c r="AA28" s="9" t="s">
        <v>139</v>
      </c>
      <c r="AB28" s="42" t="s">
        <v>388</v>
      </c>
      <c r="AC28" s="45">
        <v>35000</v>
      </c>
    </row>
    <row r="29" spans="1:29" ht="12.75" customHeight="1" x14ac:dyDescent="0.2">
      <c r="A29" s="42" t="s">
        <v>381</v>
      </c>
      <c r="B29" s="42" t="s">
        <v>38</v>
      </c>
      <c r="C29" s="43" t="s">
        <v>151</v>
      </c>
      <c r="D29" s="44">
        <v>18</v>
      </c>
      <c r="E29" s="42" t="s">
        <v>406</v>
      </c>
      <c r="F29" s="42" t="s">
        <v>407</v>
      </c>
      <c r="G29" s="42" t="s">
        <v>301</v>
      </c>
      <c r="H29" s="42" t="s">
        <v>384</v>
      </c>
      <c r="I29" s="42" t="s">
        <v>408</v>
      </c>
      <c r="J29" s="42" t="s">
        <v>409</v>
      </c>
      <c r="K29" s="45">
        <v>25035.8</v>
      </c>
      <c r="L29" s="42" t="s">
        <v>305</v>
      </c>
      <c r="M29" s="42" t="s">
        <v>406</v>
      </c>
      <c r="N29" s="42" t="s">
        <v>407</v>
      </c>
      <c r="O29" s="42" t="s">
        <v>387</v>
      </c>
      <c r="P29" s="46">
        <v>1</v>
      </c>
      <c r="Q29" s="45">
        <v>25035.8</v>
      </c>
      <c r="R29" s="45">
        <v>25035.8</v>
      </c>
      <c r="S29" s="42" t="s">
        <v>309</v>
      </c>
      <c r="T29" s="42" t="s">
        <v>310</v>
      </c>
      <c r="U29" s="42" t="s">
        <v>311</v>
      </c>
      <c r="V29" s="42" t="s">
        <v>107</v>
      </c>
      <c r="W29" s="42" t="s">
        <v>114</v>
      </c>
      <c r="X29" s="42" t="s">
        <v>127</v>
      </c>
      <c r="Y29" s="42" t="s">
        <v>312</v>
      </c>
      <c r="Z29" s="42" t="s">
        <v>312</v>
      </c>
      <c r="AA29" s="9" t="s">
        <v>139</v>
      </c>
      <c r="AB29" s="42" t="s">
        <v>388</v>
      </c>
      <c r="AC29" s="45">
        <v>25035.8</v>
      </c>
    </row>
    <row r="30" spans="1:29" ht="12.75" customHeight="1" x14ac:dyDescent="0.2">
      <c r="A30" s="42" t="s">
        <v>381</v>
      </c>
      <c r="B30" s="42" t="s">
        <v>38</v>
      </c>
      <c r="C30" s="43" t="s">
        <v>151</v>
      </c>
      <c r="D30" s="44">
        <v>19</v>
      </c>
      <c r="E30" s="42" t="s">
        <v>410</v>
      </c>
      <c r="F30" s="42" t="s">
        <v>411</v>
      </c>
      <c r="G30" s="42" t="s">
        <v>301</v>
      </c>
      <c r="H30" s="42" t="s">
        <v>384</v>
      </c>
      <c r="I30" s="42" t="s">
        <v>408</v>
      </c>
      <c r="J30" s="42" t="s">
        <v>412</v>
      </c>
      <c r="K30" s="45">
        <v>35000</v>
      </c>
      <c r="L30" s="42" t="s">
        <v>305</v>
      </c>
      <c r="M30" s="42" t="s">
        <v>410</v>
      </c>
      <c r="N30" s="42" t="s">
        <v>411</v>
      </c>
      <c r="O30" s="42" t="s">
        <v>387</v>
      </c>
      <c r="P30" s="46">
        <v>1</v>
      </c>
      <c r="Q30" s="45">
        <v>35000</v>
      </c>
      <c r="R30" s="45">
        <v>35000</v>
      </c>
      <c r="S30" s="42" t="s">
        <v>309</v>
      </c>
      <c r="T30" s="42" t="s">
        <v>310</v>
      </c>
      <c r="U30" s="42" t="s">
        <v>311</v>
      </c>
      <c r="V30" s="42" t="s">
        <v>107</v>
      </c>
      <c r="W30" s="42" t="s">
        <v>114</v>
      </c>
      <c r="X30" s="42" t="s">
        <v>127</v>
      </c>
      <c r="Y30" s="42" t="s">
        <v>312</v>
      </c>
      <c r="Z30" s="42" t="s">
        <v>312</v>
      </c>
      <c r="AA30" s="9" t="s">
        <v>139</v>
      </c>
      <c r="AB30" s="42" t="s">
        <v>388</v>
      </c>
      <c r="AC30" s="45">
        <v>35000</v>
      </c>
    </row>
    <row r="31" spans="1:29" ht="12.75" customHeight="1" x14ac:dyDescent="0.2">
      <c r="A31" s="42" t="s">
        <v>381</v>
      </c>
      <c r="B31" s="42" t="s">
        <v>38</v>
      </c>
      <c r="C31" s="43" t="s">
        <v>151</v>
      </c>
      <c r="D31" s="44">
        <v>20</v>
      </c>
      <c r="E31" s="42" t="s">
        <v>413</v>
      </c>
      <c r="F31" s="42" t="s">
        <v>414</v>
      </c>
      <c r="G31" s="42" t="s">
        <v>301</v>
      </c>
      <c r="H31" s="42" t="s">
        <v>384</v>
      </c>
      <c r="I31" s="42" t="s">
        <v>391</v>
      </c>
      <c r="J31" s="42" t="s">
        <v>415</v>
      </c>
      <c r="K31" s="45">
        <v>35000</v>
      </c>
      <c r="L31" s="42" t="s">
        <v>305</v>
      </c>
      <c r="M31" s="42" t="s">
        <v>413</v>
      </c>
      <c r="N31" s="42" t="s">
        <v>414</v>
      </c>
      <c r="O31" s="42" t="s">
        <v>387</v>
      </c>
      <c r="P31" s="46">
        <v>1</v>
      </c>
      <c r="Q31" s="45">
        <v>35000</v>
      </c>
      <c r="R31" s="45">
        <v>35000</v>
      </c>
      <c r="S31" s="42" t="s">
        <v>309</v>
      </c>
      <c r="T31" s="42" t="s">
        <v>310</v>
      </c>
      <c r="U31" s="42" t="s">
        <v>311</v>
      </c>
      <c r="V31" s="42" t="s">
        <v>107</v>
      </c>
      <c r="W31" s="42" t="s">
        <v>114</v>
      </c>
      <c r="X31" s="42" t="s">
        <v>127</v>
      </c>
      <c r="Y31" s="42" t="s">
        <v>312</v>
      </c>
      <c r="Z31" s="42" t="s">
        <v>312</v>
      </c>
      <c r="AA31" s="9" t="s">
        <v>139</v>
      </c>
      <c r="AB31" s="42" t="s">
        <v>388</v>
      </c>
      <c r="AC31" s="45">
        <v>35000</v>
      </c>
    </row>
    <row r="32" spans="1:29" ht="12.75" customHeight="1" x14ac:dyDescent="0.2">
      <c r="A32" s="42" t="s">
        <v>381</v>
      </c>
      <c r="B32" s="42" t="s">
        <v>38</v>
      </c>
      <c r="C32" s="43" t="s">
        <v>151</v>
      </c>
      <c r="D32" s="44">
        <v>21</v>
      </c>
      <c r="E32" s="42" t="s">
        <v>416</v>
      </c>
      <c r="F32" s="42" t="s">
        <v>417</v>
      </c>
      <c r="G32" s="42" t="s">
        <v>301</v>
      </c>
      <c r="H32" s="42" t="s">
        <v>302</v>
      </c>
      <c r="I32" s="42" t="s">
        <v>391</v>
      </c>
      <c r="J32" s="42" t="s">
        <v>415</v>
      </c>
      <c r="K32" s="45">
        <v>53240.4</v>
      </c>
      <c r="L32" s="42" t="s">
        <v>305</v>
      </c>
      <c r="M32" s="42" t="s">
        <v>416</v>
      </c>
      <c r="N32" s="42" t="s">
        <v>417</v>
      </c>
      <c r="O32" s="42" t="s">
        <v>387</v>
      </c>
      <c r="P32" s="46">
        <v>1</v>
      </c>
      <c r="Q32" s="45">
        <v>53240.4</v>
      </c>
      <c r="R32" s="45">
        <v>53240.4</v>
      </c>
      <c r="S32" s="42" t="s">
        <v>309</v>
      </c>
      <c r="T32" s="42" t="s">
        <v>310</v>
      </c>
      <c r="U32" s="42" t="s">
        <v>311</v>
      </c>
      <c r="V32" s="42" t="s">
        <v>107</v>
      </c>
      <c r="W32" s="42" t="s">
        <v>114</v>
      </c>
      <c r="X32" s="42" t="s">
        <v>127</v>
      </c>
      <c r="Y32" s="42" t="s">
        <v>312</v>
      </c>
      <c r="Z32" s="42" t="s">
        <v>312</v>
      </c>
      <c r="AA32" s="9" t="s">
        <v>139</v>
      </c>
      <c r="AB32" s="42" t="s">
        <v>388</v>
      </c>
      <c r="AC32" s="45">
        <v>53240.4</v>
      </c>
    </row>
    <row r="33" spans="1:29" ht="12.75" customHeight="1" x14ac:dyDescent="0.2">
      <c r="A33" s="42" t="s">
        <v>381</v>
      </c>
      <c r="B33" s="42" t="s">
        <v>38</v>
      </c>
      <c r="C33" s="43" t="s">
        <v>151</v>
      </c>
      <c r="D33" s="44">
        <v>22</v>
      </c>
      <c r="E33" s="42" t="s">
        <v>418</v>
      </c>
      <c r="F33" s="42" t="s">
        <v>419</v>
      </c>
      <c r="G33" s="42" t="s">
        <v>301</v>
      </c>
      <c r="H33" s="42" t="s">
        <v>384</v>
      </c>
      <c r="I33" s="42" t="s">
        <v>420</v>
      </c>
      <c r="J33" s="42" t="s">
        <v>421</v>
      </c>
      <c r="K33" s="45">
        <v>34725.300000000003</v>
      </c>
      <c r="L33" s="42" t="s">
        <v>305</v>
      </c>
      <c r="M33" s="42" t="s">
        <v>418</v>
      </c>
      <c r="N33" s="42" t="s">
        <v>419</v>
      </c>
      <c r="O33" s="42" t="s">
        <v>387</v>
      </c>
      <c r="P33" s="46">
        <v>1</v>
      </c>
      <c r="Q33" s="45">
        <v>34725.300000000003</v>
      </c>
      <c r="R33" s="45">
        <v>34725.300000000003</v>
      </c>
      <c r="S33" s="42" t="s">
        <v>309</v>
      </c>
      <c r="T33" s="42" t="s">
        <v>310</v>
      </c>
      <c r="U33" s="42" t="s">
        <v>311</v>
      </c>
      <c r="V33" s="42" t="s">
        <v>107</v>
      </c>
      <c r="W33" s="42" t="s">
        <v>114</v>
      </c>
      <c r="X33" s="42" t="s">
        <v>127</v>
      </c>
      <c r="Y33" s="42" t="s">
        <v>312</v>
      </c>
      <c r="Z33" s="42" t="s">
        <v>312</v>
      </c>
      <c r="AA33" s="9" t="s">
        <v>139</v>
      </c>
      <c r="AB33" s="42" t="s">
        <v>388</v>
      </c>
      <c r="AC33" s="45">
        <v>34725.300000000003</v>
      </c>
    </row>
    <row r="34" spans="1:29" ht="12.75" customHeight="1" x14ac:dyDescent="0.2">
      <c r="A34" s="42" t="s">
        <v>381</v>
      </c>
      <c r="B34" s="42" t="s">
        <v>38</v>
      </c>
      <c r="C34" s="43" t="s">
        <v>151</v>
      </c>
      <c r="D34" s="44">
        <v>23</v>
      </c>
      <c r="E34" s="42" t="s">
        <v>422</v>
      </c>
      <c r="F34" s="42" t="s">
        <v>423</v>
      </c>
      <c r="G34" s="42" t="s">
        <v>301</v>
      </c>
      <c r="H34" s="42" t="s">
        <v>384</v>
      </c>
      <c r="I34" s="42" t="s">
        <v>391</v>
      </c>
      <c r="J34" s="42" t="s">
        <v>424</v>
      </c>
      <c r="K34" s="45">
        <v>85020.25</v>
      </c>
      <c r="L34" s="42" t="s">
        <v>305</v>
      </c>
      <c r="M34" s="42" t="s">
        <v>422</v>
      </c>
      <c r="N34" s="42" t="s">
        <v>423</v>
      </c>
      <c r="O34" s="42" t="s">
        <v>387</v>
      </c>
      <c r="P34" s="46">
        <v>1</v>
      </c>
      <c r="Q34" s="45">
        <v>85020.25</v>
      </c>
      <c r="R34" s="45">
        <v>85020.25</v>
      </c>
      <c r="S34" s="42" t="s">
        <v>309</v>
      </c>
      <c r="T34" s="42" t="s">
        <v>310</v>
      </c>
      <c r="U34" s="42" t="s">
        <v>311</v>
      </c>
      <c r="V34" s="42" t="s">
        <v>107</v>
      </c>
      <c r="W34" s="42" t="s">
        <v>114</v>
      </c>
      <c r="X34" s="42" t="s">
        <v>127</v>
      </c>
      <c r="Y34" s="42" t="s">
        <v>312</v>
      </c>
      <c r="Z34" s="42" t="s">
        <v>312</v>
      </c>
      <c r="AA34" s="9" t="s">
        <v>139</v>
      </c>
      <c r="AB34" s="42" t="s">
        <v>388</v>
      </c>
      <c r="AC34" s="45">
        <v>85020.25</v>
      </c>
    </row>
    <row r="35" spans="1:29" ht="12.75" customHeight="1" x14ac:dyDescent="0.2">
      <c r="A35" s="42" t="s">
        <v>381</v>
      </c>
      <c r="B35" s="42" t="s">
        <v>38</v>
      </c>
      <c r="C35" s="43" t="s">
        <v>151</v>
      </c>
      <c r="D35" s="44">
        <v>24</v>
      </c>
      <c r="E35" s="42" t="s">
        <v>425</v>
      </c>
      <c r="F35" s="42" t="s">
        <v>426</v>
      </c>
      <c r="G35" s="42" t="s">
        <v>301</v>
      </c>
      <c r="H35" s="42" t="s">
        <v>384</v>
      </c>
      <c r="I35" s="42" t="s">
        <v>391</v>
      </c>
      <c r="J35" s="42" t="s">
        <v>427</v>
      </c>
      <c r="K35" s="45">
        <v>35000</v>
      </c>
      <c r="L35" s="42" t="s">
        <v>305</v>
      </c>
      <c r="M35" s="42" t="s">
        <v>425</v>
      </c>
      <c r="N35" s="42" t="s">
        <v>426</v>
      </c>
      <c r="O35" s="42" t="s">
        <v>387</v>
      </c>
      <c r="P35" s="46">
        <v>1</v>
      </c>
      <c r="Q35" s="45">
        <v>35000</v>
      </c>
      <c r="R35" s="45">
        <v>35000</v>
      </c>
      <c r="S35" s="42" t="s">
        <v>309</v>
      </c>
      <c r="T35" s="42" t="s">
        <v>310</v>
      </c>
      <c r="U35" s="42" t="s">
        <v>311</v>
      </c>
      <c r="V35" s="42" t="s">
        <v>107</v>
      </c>
      <c r="W35" s="42" t="s">
        <v>114</v>
      </c>
      <c r="X35" s="42" t="s">
        <v>127</v>
      </c>
      <c r="Y35" s="42" t="s">
        <v>312</v>
      </c>
      <c r="Z35" s="42" t="s">
        <v>312</v>
      </c>
      <c r="AA35" s="9" t="s">
        <v>139</v>
      </c>
      <c r="AB35" s="42" t="s">
        <v>388</v>
      </c>
      <c r="AC35" s="45">
        <v>35000</v>
      </c>
    </row>
    <row r="36" spans="1:29" ht="12.75" customHeight="1" x14ac:dyDescent="0.2">
      <c r="A36" s="42" t="s">
        <v>381</v>
      </c>
      <c r="B36" s="42" t="s">
        <v>38</v>
      </c>
      <c r="C36" s="43" t="s">
        <v>151</v>
      </c>
      <c r="D36" s="44">
        <v>25</v>
      </c>
      <c r="E36" s="42" t="s">
        <v>428</v>
      </c>
      <c r="F36" s="42" t="s">
        <v>429</v>
      </c>
      <c r="G36" s="42" t="s">
        <v>301</v>
      </c>
      <c r="H36" s="42" t="s">
        <v>384</v>
      </c>
      <c r="I36" s="42" t="s">
        <v>391</v>
      </c>
      <c r="J36" s="42" t="s">
        <v>430</v>
      </c>
      <c r="K36" s="45">
        <v>35000</v>
      </c>
      <c r="L36" s="42" t="s">
        <v>305</v>
      </c>
      <c r="M36" s="42" t="s">
        <v>428</v>
      </c>
      <c r="N36" s="42" t="s">
        <v>429</v>
      </c>
      <c r="O36" s="42" t="s">
        <v>387</v>
      </c>
      <c r="P36" s="46">
        <v>1</v>
      </c>
      <c r="Q36" s="45">
        <v>35000</v>
      </c>
      <c r="R36" s="45">
        <v>35000</v>
      </c>
      <c r="S36" s="42" t="s">
        <v>309</v>
      </c>
      <c r="T36" s="42" t="s">
        <v>310</v>
      </c>
      <c r="U36" s="42" t="s">
        <v>311</v>
      </c>
      <c r="V36" s="42" t="s">
        <v>107</v>
      </c>
      <c r="W36" s="42" t="s">
        <v>114</v>
      </c>
      <c r="X36" s="42" t="s">
        <v>127</v>
      </c>
      <c r="Y36" s="42" t="s">
        <v>312</v>
      </c>
      <c r="Z36" s="42" t="s">
        <v>312</v>
      </c>
      <c r="AA36" s="9" t="s">
        <v>139</v>
      </c>
      <c r="AB36" s="42" t="s">
        <v>388</v>
      </c>
      <c r="AC36" s="45">
        <v>35000</v>
      </c>
    </row>
    <row r="37" spans="1:29" ht="12.75" customHeight="1" x14ac:dyDescent="0.2">
      <c r="A37" s="42" t="s">
        <v>381</v>
      </c>
      <c r="B37" s="42" t="s">
        <v>38</v>
      </c>
      <c r="C37" s="43" t="s">
        <v>151</v>
      </c>
      <c r="D37" s="44">
        <v>26</v>
      </c>
      <c r="E37" s="42" t="s">
        <v>431</v>
      </c>
      <c r="F37" s="42" t="s">
        <v>432</v>
      </c>
      <c r="G37" s="42" t="s">
        <v>301</v>
      </c>
      <c r="H37" s="42" t="s">
        <v>384</v>
      </c>
      <c r="I37" s="42" t="s">
        <v>420</v>
      </c>
      <c r="J37" s="42" t="s">
        <v>433</v>
      </c>
      <c r="K37" s="45">
        <v>159779</v>
      </c>
      <c r="L37" s="42" t="s">
        <v>305</v>
      </c>
      <c r="M37" s="42" t="s">
        <v>431</v>
      </c>
      <c r="N37" s="42" t="s">
        <v>432</v>
      </c>
      <c r="O37" s="42" t="s">
        <v>387</v>
      </c>
      <c r="P37" s="46">
        <v>1</v>
      </c>
      <c r="Q37" s="45">
        <v>159779</v>
      </c>
      <c r="R37" s="45">
        <v>159779</v>
      </c>
      <c r="S37" s="42" t="s">
        <v>309</v>
      </c>
      <c r="T37" s="42" t="s">
        <v>310</v>
      </c>
      <c r="U37" s="42" t="s">
        <v>311</v>
      </c>
      <c r="V37" s="42" t="s">
        <v>107</v>
      </c>
      <c r="W37" s="42" t="s">
        <v>114</v>
      </c>
      <c r="X37" s="42" t="s">
        <v>127</v>
      </c>
      <c r="Y37" s="42" t="s">
        <v>312</v>
      </c>
      <c r="Z37" s="42" t="s">
        <v>312</v>
      </c>
      <c r="AA37" s="9" t="s">
        <v>139</v>
      </c>
      <c r="AB37" s="42" t="s">
        <v>388</v>
      </c>
      <c r="AC37" s="45">
        <v>159779</v>
      </c>
    </row>
    <row r="38" spans="1:29" ht="12.75" customHeight="1" x14ac:dyDescent="0.2">
      <c r="A38" s="42" t="s">
        <v>381</v>
      </c>
      <c r="B38" s="42" t="s">
        <v>38</v>
      </c>
      <c r="C38" s="43" t="s">
        <v>151</v>
      </c>
      <c r="D38" s="44">
        <v>27</v>
      </c>
      <c r="E38" s="42" t="s">
        <v>434</v>
      </c>
      <c r="F38" s="42" t="s">
        <v>435</v>
      </c>
      <c r="G38" s="42" t="s">
        <v>301</v>
      </c>
      <c r="H38" s="42" t="s">
        <v>384</v>
      </c>
      <c r="I38" s="42" t="s">
        <v>391</v>
      </c>
      <c r="J38" s="42" t="s">
        <v>436</v>
      </c>
      <c r="K38" s="45">
        <v>52759</v>
      </c>
      <c r="L38" s="42" t="s">
        <v>305</v>
      </c>
      <c r="M38" s="42" t="s">
        <v>434</v>
      </c>
      <c r="N38" s="42" t="s">
        <v>435</v>
      </c>
      <c r="O38" s="42" t="s">
        <v>387</v>
      </c>
      <c r="P38" s="46">
        <v>1</v>
      </c>
      <c r="Q38" s="45">
        <v>52759</v>
      </c>
      <c r="R38" s="45">
        <v>52759</v>
      </c>
      <c r="S38" s="42" t="s">
        <v>309</v>
      </c>
      <c r="T38" s="42" t="s">
        <v>437</v>
      </c>
      <c r="U38" s="42" t="s">
        <v>438</v>
      </c>
      <c r="V38" s="42" t="s">
        <v>108</v>
      </c>
      <c r="W38" s="42" t="s">
        <v>115</v>
      </c>
      <c r="X38" s="42" t="s">
        <v>129</v>
      </c>
      <c r="Y38" s="42" t="s">
        <v>312</v>
      </c>
      <c r="Z38" s="42" t="s">
        <v>312</v>
      </c>
      <c r="AA38" s="9" t="s">
        <v>139</v>
      </c>
      <c r="AB38" s="42" t="s">
        <v>388</v>
      </c>
      <c r="AC38" s="45">
        <v>52759</v>
      </c>
    </row>
    <row r="39" spans="1:29" ht="12.75" customHeight="1" x14ac:dyDescent="0.2">
      <c r="A39" s="42" t="s">
        <v>381</v>
      </c>
      <c r="B39" s="42" t="s">
        <v>38</v>
      </c>
      <c r="C39" s="43" t="s">
        <v>151</v>
      </c>
      <c r="D39" s="44">
        <v>28</v>
      </c>
      <c r="E39" s="42" t="s">
        <v>439</v>
      </c>
      <c r="F39" s="42" t="s">
        <v>440</v>
      </c>
      <c r="G39" s="42" t="s">
        <v>301</v>
      </c>
      <c r="H39" s="42" t="s">
        <v>384</v>
      </c>
      <c r="I39" s="42" t="s">
        <v>391</v>
      </c>
      <c r="J39" s="42" t="s">
        <v>441</v>
      </c>
      <c r="K39" s="45">
        <v>100000</v>
      </c>
      <c r="L39" s="42" t="s">
        <v>305</v>
      </c>
      <c r="M39" s="42" t="s">
        <v>439</v>
      </c>
      <c r="N39" s="42" t="s">
        <v>440</v>
      </c>
      <c r="O39" s="42" t="s">
        <v>387</v>
      </c>
      <c r="P39" s="46">
        <v>1</v>
      </c>
      <c r="Q39" s="45">
        <v>100000</v>
      </c>
      <c r="R39" s="45">
        <v>100000</v>
      </c>
      <c r="S39" s="42" t="s">
        <v>309</v>
      </c>
      <c r="T39" s="42" t="s">
        <v>310</v>
      </c>
      <c r="U39" s="42" t="s">
        <v>311</v>
      </c>
      <c r="V39" s="42" t="s">
        <v>107</v>
      </c>
      <c r="W39" s="42" t="s">
        <v>114</v>
      </c>
      <c r="X39" s="42" t="s">
        <v>127</v>
      </c>
      <c r="Y39" s="42" t="s">
        <v>312</v>
      </c>
      <c r="Z39" s="42" t="s">
        <v>312</v>
      </c>
      <c r="AA39" s="9" t="s">
        <v>139</v>
      </c>
      <c r="AB39" s="42" t="s">
        <v>388</v>
      </c>
      <c r="AC39" s="45">
        <v>100000</v>
      </c>
    </row>
    <row r="40" spans="1:29" ht="12.75" customHeight="1" x14ac:dyDescent="0.2">
      <c r="A40" s="42" t="s">
        <v>381</v>
      </c>
      <c r="B40" s="42" t="s">
        <v>38</v>
      </c>
      <c r="C40" s="43" t="s">
        <v>151</v>
      </c>
      <c r="D40" s="44">
        <v>29</v>
      </c>
      <c r="E40" s="42" t="s">
        <v>442</v>
      </c>
      <c r="F40" s="42" t="s">
        <v>443</v>
      </c>
      <c r="G40" s="42" t="s">
        <v>301</v>
      </c>
      <c r="H40" s="42" t="s">
        <v>384</v>
      </c>
      <c r="I40" s="42" t="s">
        <v>391</v>
      </c>
      <c r="J40" s="42" t="s">
        <v>441</v>
      </c>
      <c r="K40" s="45">
        <v>95110.2</v>
      </c>
      <c r="L40" s="42" t="s">
        <v>305</v>
      </c>
      <c r="M40" s="42" t="s">
        <v>442</v>
      </c>
      <c r="N40" s="42" t="s">
        <v>443</v>
      </c>
      <c r="O40" s="42" t="s">
        <v>387</v>
      </c>
      <c r="P40" s="46">
        <v>1</v>
      </c>
      <c r="Q40" s="45">
        <v>95110.2</v>
      </c>
      <c r="R40" s="45">
        <v>95110.2</v>
      </c>
      <c r="S40" s="42" t="s">
        <v>309</v>
      </c>
      <c r="T40" s="42" t="s">
        <v>310</v>
      </c>
      <c r="U40" s="42" t="s">
        <v>311</v>
      </c>
      <c r="V40" s="42" t="s">
        <v>107</v>
      </c>
      <c r="W40" s="42" t="s">
        <v>114</v>
      </c>
      <c r="X40" s="42" t="s">
        <v>127</v>
      </c>
      <c r="Y40" s="42" t="s">
        <v>312</v>
      </c>
      <c r="Z40" s="42" t="s">
        <v>312</v>
      </c>
      <c r="AA40" s="9" t="s">
        <v>139</v>
      </c>
      <c r="AB40" s="42" t="s">
        <v>388</v>
      </c>
      <c r="AC40" s="45">
        <v>95110.2</v>
      </c>
    </row>
    <row r="41" spans="1:29" ht="12.75" customHeight="1" x14ac:dyDescent="0.2">
      <c r="A41" s="42" t="s">
        <v>381</v>
      </c>
      <c r="B41" s="42" t="s">
        <v>38</v>
      </c>
      <c r="C41" s="43" t="s">
        <v>151</v>
      </c>
      <c r="D41" s="44">
        <v>31</v>
      </c>
      <c r="E41" s="42" t="s">
        <v>444</v>
      </c>
      <c r="F41" s="42" t="s">
        <v>445</v>
      </c>
      <c r="G41" s="42" t="s">
        <v>301</v>
      </c>
      <c r="H41" s="42" t="s">
        <v>384</v>
      </c>
      <c r="I41" s="42" t="s">
        <v>391</v>
      </c>
      <c r="J41" s="42" t="s">
        <v>446</v>
      </c>
      <c r="K41" s="45">
        <v>77000</v>
      </c>
      <c r="L41" s="42" t="s">
        <v>305</v>
      </c>
      <c r="M41" s="42" t="s">
        <v>444</v>
      </c>
      <c r="N41" s="42" t="s">
        <v>445</v>
      </c>
      <c r="O41" s="42" t="s">
        <v>387</v>
      </c>
      <c r="P41" s="46">
        <v>1</v>
      </c>
      <c r="Q41" s="45">
        <v>77000</v>
      </c>
      <c r="R41" s="45">
        <v>77000</v>
      </c>
      <c r="S41" s="42" t="s">
        <v>309</v>
      </c>
      <c r="T41" s="42" t="s">
        <v>310</v>
      </c>
      <c r="U41" s="42" t="s">
        <v>311</v>
      </c>
      <c r="V41" s="42" t="s">
        <v>107</v>
      </c>
      <c r="W41" s="42" t="s">
        <v>114</v>
      </c>
      <c r="X41" s="42" t="s">
        <v>127</v>
      </c>
      <c r="Y41" s="42" t="s">
        <v>312</v>
      </c>
      <c r="Z41" s="42" t="s">
        <v>312</v>
      </c>
      <c r="AA41" s="9" t="s">
        <v>140</v>
      </c>
      <c r="AB41" s="42" t="s">
        <v>447</v>
      </c>
      <c r="AC41" s="45">
        <v>77000</v>
      </c>
    </row>
    <row r="42" spans="1:29" ht="12.75" customHeight="1" x14ac:dyDescent="0.2">
      <c r="A42" s="42" t="s">
        <v>381</v>
      </c>
      <c r="B42" s="42" t="s">
        <v>38</v>
      </c>
      <c r="C42" s="43" t="s">
        <v>151</v>
      </c>
      <c r="D42" s="44">
        <v>32</v>
      </c>
      <c r="E42" s="42" t="s">
        <v>448</v>
      </c>
      <c r="F42" s="42" t="s">
        <v>449</v>
      </c>
      <c r="G42" s="42" t="s">
        <v>301</v>
      </c>
      <c r="H42" s="42" t="s">
        <v>384</v>
      </c>
      <c r="I42" s="42" t="s">
        <v>391</v>
      </c>
      <c r="J42" s="42" t="s">
        <v>450</v>
      </c>
      <c r="K42" s="45">
        <v>35000</v>
      </c>
      <c r="L42" s="42" t="s">
        <v>305</v>
      </c>
      <c r="M42" s="42" t="s">
        <v>448</v>
      </c>
      <c r="N42" s="42" t="s">
        <v>449</v>
      </c>
      <c r="O42" s="42" t="s">
        <v>387</v>
      </c>
      <c r="P42" s="46">
        <v>1</v>
      </c>
      <c r="Q42" s="45">
        <v>35000</v>
      </c>
      <c r="R42" s="45">
        <v>35000</v>
      </c>
      <c r="S42" s="42" t="s">
        <v>309</v>
      </c>
      <c r="T42" s="42" t="s">
        <v>310</v>
      </c>
      <c r="U42" s="42" t="s">
        <v>311</v>
      </c>
      <c r="V42" s="42" t="s">
        <v>107</v>
      </c>
      <c r="W42" s="42" t="s">
        <v>114</v>
      </c>
      <c r="X42" s="42" t="s">
        <v>127</v>
      </c>
      <c r="Y42" s="42" t="s">
        <v>312</v>
      </c>
      <c r="Z42" s="42" t="s">
        <v>312</v>
      </c>
      <c r="AA42" s="9" t="s">
        <v>140</v>
      </c>
      <c r="AB42" s="42" t="s">
        <v>447</v>
      </c>
      <c r="AC42" s="45">
        <v>35000</v>
      </c>
    </row>
    <row r="43" spans="1:29" ht="12.75" customHeight="1" x14ac:dyDescent="0.2">
      <c r="A43" s="42" t="s">
        <v>381</v>
      </c>
      <c r="B43" s="42" t="s">
        <v>38</v>
      </c>
      <c r="C43" s="43" t="s">
        <v>151</v>
      </c>
      <c r="D43" s="44">
        <v>34</v>
      </c>
      <c r="E43" s="42" t="s">
        <v>451</v>
      </c>
      <c r="F43" s="42" t="s">
        <v>452</v>
      </c>
      <c r="G43" s="42" t="s">
        <v>301</v>
      </c>
      <c r="H43" s="42" t="s">
        <v>384</v>
      </c>
      <c r="I43" s="42" t="s">
        <v>391</v>
      </c>
      <c r="J43" s="42" t="s">
        <v>453</v>
      </c>
      <c r="K43" s="45">
        <v>81744.070000000007</v>
      </c>
      <c r="L43" s="42" t="s">
        <v>305</v>
      </c>
      <c r="M43" s="42" t="s">
        <v>451</v>
      </c>
      <c r="N43" s="42" t="s">
        <v>452</v>
      </c>
      <c r="O43" s="42" t="s">
        <v>387</v>
      </c>
      <c r="P43" s="46">
        <v>1</v>
      </c>
      <c r="Q43" s="45">
        <v>81744.070000000007</v>
      </c>
      <c r="R43" s="45">
        <v>81744.070000000007</v>
      </c>
      <c r="S43" s="42" t="s">
        <v>309</v>
      </c>
      <c r="T43" s="42" t="s">
        <v>310</v>
      </c>
      <c r="U43" s="42" t="s">
        <v>311</v>
      </c>
      <c r="V43" s="42" t="s">
        <v>107</v>
      </c>
      <c r="W43" s="42" t="s">
        <v>114</v>
      </c>
      <c r="X43" s="42" t="s">
        <v>127</v>
      </c>
      <c r="Y43" s="42" t="s">
        <v>312</v>
      </c>
      <c r="Z43" s="42" t="s">
        <v>312</v>
      </c>
      <c r="AA43" s="9" t="s">
        <v>140</v>
      </c>
      <c r="AB43" s="42" t="s">
        <v>447</v>
      </c>
      <c r="AC43" s="45">
        <v>81744.070000000007</v>
      </c>
    </row>
    <row r="44" spans="1:29" ht="12.75" customHeight="1" x14ac:dyDescent="0.2">
      <c r="A44" s="42" t="s">
        <v>381</v>
      </c>
      <c r="B44" s="42" t="s">
        <v>38</v>
      </c>
      <c r="C44" s="43" t="s">
        <v>151</v>
      </c>
      <c r="D44" s="44">
        <v>35</v>
      </c>
      <c r="E44" s="42" t="s">
        <v>454</v>
      </c>
      <c r="F44" s="42" t="s">
        <v>455</v>
      </c>
      <c r="G44" s="42" t="s">
        <v>301</v>
      </c>
      <c r="H44" s="42" t="s">
        <v>302</v>
      </c>
      <c r="I44" s="42" t="s">
        <v>456</v>
      </c>
      <c r="J44" s="42" t="s">
        <v>457</v>
      </c>
      <c r="K44" s="45">
        <v>550000</v>
      </c>
      <c r="L44" s="42" t="s">
        <v>305</v>
      </c>
      <c r="M44" s="42" t="s">
        <v>454</v>
      </c>
      <c r="N44" s="42" t="s">
        <v>455</v>
      </c>
      <c r="O44" s="42" t="s">
        <v>387</v>
      </c>
      <c r="P44" s="46">
        <v>1</v>
      </c>
      <c r="Q44" s="45">
        <v>550000</v>
      </c>
      <c r="R44" s="45">
        <v>550000</v>
      </c>
      <c r="S44" s="42" t="s">
        <v>309</v>
      </c>
      <c r="T44" s="42" t="s">
        <v>310</v>
      </c>
      <c r="U44" s="42" t="s">
        <v>311</v>
      </c>
      <c r="V44" s="42" t="s">
        <v>107</v>
      </c>
      <c r="W44" s="42" t="s">
        <v>114</v>
      </c>
      <c r="X44" s="42" t="s">
        <v>127</v>
      </c>
      <c r="Y44" s="42" t="s">
        <v>312</v>
      </c>
      <c r="Z44" s="42" t="s">
        <v>312</v>
      </c>
      <c r="AA44" s="9" t="s">
        <v>140</v>
      </c>
      <c r="AB44" s="42" t="s">
        <v>342</v>
      </c>
      <c r="AC44" s="45">
        <v>550000</v>
      </c>
    </row>
    <row r="45" spans="1:29" ht="12.75" customHeight="1" x14ac:dyDescent="0.2">
      <c r="A45" s="42" t="s">
        <v>381</v>
      </c>
      <c r="B45" s="42" t="s">
        <v>38</v>
      </c>
      <c r="C45" s="43" t="s">
        <v>151</v>
      </c>
      <c r="D45" s="44">
        <v>36</v>
      </c>
      <c r="E45" s="42" t="s">
        <v>458</v>
      </c>
      <c r="F45" s="42" t="s">
        <v>459</v>
      </c>
      <c r="G45" s="42" t="s">
        <v>301</v>
      </c>
      <c r="H45" s="42" t="s">
        <v>384</v>
      </c>
      <c r="I45" s="42" t="s">
        <v>456</v>
      </c>
      <c r="J45" s="42" t="s">
        <v>460</v>
      </c>
      <c r="K45" s="45">
        <v>250000</v>
      </c>
      <c r="L45" s="42" t="s">
        <v>305</v>
      </c>
      <c r="M45" s="42" t="s">
        <v>458</v>
      </c>
      <c r="N45" s="42" t="s">
        <v>459</v>
      </c>
      <c r="O45" s="42" t="s">
        <v>387</v>
      </c>
      <c r="P45" s="46">
        <v>1</v>
      </c>
      <c r="Q45" s="45">
        <v>250000</v>
      </c>
      <c r="R45" s="45">
        <v>250000</v>
      </c>
      <c r="S45" s="42" t="s">
        <v>309</v>
      </c>
      <c r="T45" s="42" t="s">
        <v>437</v>
      </c>
      <c r="U45" s="42" t="s">
        <v>438</v>
      </c>
      <c r="V45" s="42" t="s">
        <v>108</v>
      </c>
      <c r="W45" s="42" t="s">
        <v>115</v>
      </c>
      <c r="X45" s="42" t="s">
        <v>129</v>
      </c>
      <c r="Y45" s="42" t="s">
        <v>312</v>
      </c>
      <c r="Z45" s="42" t="s">
        <v>312</v>
      </c>
      <c r="AA45" s="9" t="s">
        <v>139</v>
      </c>
      <c r="AB45" s="42" t="s">
        <v>461</v>
      </c>
      <c r="AC45" s="45">
        <v>250000</v>
      </c>
    </row>
    <row r="46" spans="1:29" ht="12.75" customHeight="1" x14ac:dyDescent="0.2">
      <c r="A46" s="42" t="s">
        <v>381</v>
      </c>
      <c r="B46" s="42" t="s">
        <v>38</v>
      </c>
      <c r="C46" s="43" t="s">
        <v>151</v>
      </c>
      <c r="D46" s="44">
        <v>37</v>
      </c>
      <c r="E46" s="42" t="s">
        <v>462</v>
      </c>
      <c r="F46" s="42" t="s">
        <v>463</v>
      </c>
      <c r="G46" s="42" t="s">
        <v>301</v>
      </c>
      <c r="H46" s="42" t="s">
        <v>384</v>
      </c>
      <c r="I46" s="42" t="s">
        <v>456</v>
      </c>
      <c r="J46" s="42" t="s">
        <v>460</v>
      </c>
      <c r="K46" s="45">
        <v>120000</v>
      </c>
      <c r="L46" s="42" t="s">
        <v>305</v>
      </c>
      <c r="M46" s="42" t="s">
        <v>462</v>
      </c>
      <c r="N46" s="42" t="s">
        <v>463</v>
      </c>
      <c r="O46" s="42" t="s">
        <v>387</v>
      </c>
      <c r="P46" s="46">
        <v>1</v>
      </c>
      <c r="Q46" s="45">
        <v>120000</v>
      </c>
      <c r="R46" s="45">
        <v>120000</v>
      </c>
      <c r="S46" s="42" t="s">
        <v>309</v>
      </c>
      <c r="T46" s="42" t="s">
        <v>437</v>
      </c>
      <c r="U46" s="42" t="s">
        <v>438</v>
      </c>
      <c r="V46" s="42" t="s">
        <v>108</v>
      </c>
      <c r="W46" s="42" t="s">
        <v>115</v>
      </c>
      <c r="X46" s="42" t="s">
        <v>129</v>
      </c>
      <c r="Y46" s="42" t="s">
        <v>312</v>
      </c>
      <c r="Z46" s="42" t="s">
        <v>312</v>
      </c>
      <c r="AA46" s="9" t="s">
        <v>139</v>
      </c>
      <c r="AB46" s="42" t="s">
        <v>377</v>
      </c>
      <c r="AC46" s="45">
        <v>120000</v>
      </c>
    </row>
    <row r="47" spans="1:29" ht="12.75" customHeight="1" x14ac:dyDescent="0.2">
      <c r="A47" s="42" t="s">
        <v>381</v>
      </c>
      <c r="B47" s="42" t="s">
        <v>38</v>
      </c>
      <c r="C47" s="43" t="s">
        <v>151</v>
      </c>
      <c r="D47" s="44">
        <v>39</v>
      </c>
      <c r="E47" s="42" t="s">
        <v>464</v>
      </c>
      <c r="F47" s="42" t="s">
        <v>465</v>
      </c>
      <c r="G47" s="42" t="s">
        <v>301</v>
      </c>
      <c r="H47" s="42" t="s">
        <v>302</v>
      </c>
      <c r="I47" s="42" t="s">
        <v>456</v>
      </c>
      <c r="J47" s="42" t="s">
        <v>460</v>
      </c>
      <c r="K47" s="45">
        <v>200000</v>
      </c>
      <c r="L47" s="42" t="s">
        <v>305</v>
      </c>
      <c r="M47" s="42" t="s">
        <v>464</v>
      </c>
      <c r="N47" s="42" t="s">
        <v>465</v>
      </c>
      <c r="O47" s="42" t="s">
        <v>387</v>
      </c>
      <c r="P47" s="46">
        <v>1</v>
      </c>
      <c r="Q47" s="45">
        <v>200000</v>
      </c>
      <c r="R47" s="45">
        <v>200000</v>
      </c>
      <c r="S47" s="42" t="s">
        <v>309</v>
      </c>
      <c r="T47" s="42" t="s">
        <v>437</v>
      </c>
      <c r="U47" s="42" t="s">
        <v>438</v>
      </c>
      <c r="V47" s="42" t="s">
        <v>108</v>
      </c>
      <c r="W47" s="42" t="s">
        <v>115</v>
      </c>
      <c r="X47" s="42" t="s">
        <v>129</v>
      </c>
      <c r="Y47" s="42" t="s">
        <v>312</v>
      </c>
      <c r="Z47" s="42" t="s">
        <v>312</v>
      </c>
      <c r="AA47" s="9" t="s">
        <v>139</v>
      </c>
      <c r="AB47" s="42" t="s">
        <v>466</v>
      </c>
      <c r="AC47" s="45">
        <v>200000</v>
      </c>
    </row>
    <row r="48" spans="1:29" ht="12.75" customHeight="1" x14ac:dyDescent="0.2">
      <c r="A48" s="42" t="s">
        <v>381</v>
      </c>
      <c r="B48" s="42" t="s">
        <v>38</v>
      </c>
      <c r="C48" s="43" t="s">
        <v>151</v>
      </c>
      <c r="D48" s="44">
        <v>40</v>
      </c>
      <c r="E48" s="42" t="s">
        <v>467</v>
      </c>
      <c r="F48" s="42" t="s">
        <v>468</v>
      </c>
      <c r="G48" s="42" t="s">
        <v>358</v>
      </c>
      <c r="H48" s="42" t="s">
        <v>469</v>
      </c>
      <c r="I48" s="42" t="s">
        <v>470</v>
      </c>
      <c r="J48" s="42" t="s">
        <v>471</v>
      </c>
      <c r="K48" s="45">
        <v>120000</v>
      </c>
      <c r="L48" s="42" t="s">
        <v>305</v>
      </c>
      <c r="M48" s="42" t="s">
        <v>467</v>
      </c>
      <c r="N48" s="42" t="s">
        <v>468</v>
      </c>
      <c r="O48" s="42" t="s">
        <v>472</v>
      </c>
      <c r="P48" s="46">
        <v>12</v>
      </c>
      <c r="Q48" s="45">
        <v>10000</v>
      </c>
      <c r="R48" s="45">
        <v>120000</v>
      </c>
      <c r="S48" s="42" t="s">
        <v>309</v>
      </c>
      <c r="T48" s="42" t="s">
        <v>310</v>
      </c>
      <c r="U48" s="42" t="s">
        <v>473</v>
      </c>
      <c r="V48" s="42" t="s">
        <v>109</v>
      </c>
      <c r="W48" s="42" t="s">
        <v>115</v>
      </c>
      <c r="X48" s="42" t="s">
        <v>474</v>
      </c>
      <c r="Y48" s="42" t="s">
        <v>312</v>
      </c>
      <c r="Z48" s="42" t="s">
        <v>312</v>
      </c>
      <c r="AA48" s="9" t="s">
        <v>139</v>
      </c>
      <c r="AB48" s="42" t="s">
        <v>365</v>
      </c>
      <c r="AC48" s="45">
        <v>120000</v>
      </c>
    </row>
    <row r="49" spans="1:29" ht="12.75" customHeight="1" x14ac:dyDescent="0.2">
      <c r="A49" s="42" t="s">
        <v>381</v>
      </c>
      <c r="B49" s="42" t="s">
        <v>38</v>
      </c>
      <c r="C49" s="43" t="s">
        <v>151</v>
      </c>
      <c r="D49" s="44">
        <v>42</v>
      </c>
      <c r="E49" s="42" t="s">
        <v>475</v>
      </c>
      <c r="F49" s="42" t="s">
        <v>476</v>
      </c>
      <c r="G49" s="42" t="s">
        <v>358</v>
      </c>
      <c r="H49" s="42" t="s">
        <v>469</v>
      </c>
      <c r="I49" s="42" t="s">
        <v>477</v>
      </c>
      <c r="J49" s="42" t="s">
        <v>478</v>
      </c>
      <c r="K49" s="45">
        <v>120000</v>
      </c>
      <c r="L49" s="42" t="s">
        <v>305</v>
      </c>
      <c r="M49" s="42" t="s">
        <v>475</v>
      </c>
      <c r="N49" s="42" t="s">
        <v>476</v>
      </c>
      <c r="O49" s="42" t="s">
        <v>472</v>
      </c>
      <c r="P49" s="46">
        <v>12</v>
      </c>
      <c r="Q49" s="45">
        <v>10000</v>
      </c>
      <c r="R49" s="45">
        <v>120000</v>
      </c>
      <c r="S49" s="42" t="s">
        <v>309</v>
      </c>
      <c r="T49" s="42" t="s">
        <v>310</v>
      </c>
      <c r="U49" s="42" t="s">
        <v>473</v>
      </c>
      <c r="V49" s="42" t="s">
        <v>109</v>
      </c>
      <c r="W49" s="42" t="s">
        <v>115</v>
      </c>
      <c r="X49" s="42" t="s">
        <v>474</v>
      </c>
      <c r="Y49" s="42" t="s">
        <v>312</v>
      </c>
      <c r="Z49" s="42" t="s">
        <v>312</v>
      </c>
      <c r="AA49" s="9" t="s">
        <v>139</v>
      </c>
      <c r="AB49" s="42" t="s">
        <v>365</v>
      </c>
      <c r="AC49" s="45">
        <v>120000</v>
      </c>
    </row>
    <row r="50" spans="1:29" ht="12.75" customHeight="1" x14ac:dyDescent="0.2">
      <c r="A50" s="42" t="s">
        <v>381</v>
      </c>
      <c r="B50" s="42" t="s">
        <v>38</v>
      </c>
      <c r="C50" s="43" t="s">
        <v>151</v>
      </c>
      <c r="D50" s="44">
        <v>43</v>
      </c>
      <c r="E50" s="42" t="s">
        <v>479</v>
      </c>
      <c r="F50" s="42" t="s">
        <v>480</v>
      </c>
      <c r="G50" s="42" t="s">
        <v>481</v>
      </c>
      <c r="H50" s="42" t="s">
        <v>482</v>
      </c>
      <c r="I50" s="42" t="s">
        <v>483</v>
      </c>
      <c r="J50" s="42" t="s">
        <v>484</v>
      </c>
      <c r="K50" s="45">
        <v>180000</v>
      </c>
      <c r="L50" s="42" t="s">
        <v>305</v>
      </c>
      <c r="M50" s="42" t="s">
        <v>479</v>
      </c>
      <c r="N50" s="42" t="s">
        <v>480</v>
      </c>
      <c r="O50" s="42" t="s">
        <v>485</v>
      </c>
      <c r="P50" s="46">
        <v>30</v>
      </c>
      <c r="Q50" s="45">
        <v>6000</v>
      </c>
      <c r="R50" s="45">
        <v>180000</v>
      </c>
      <c r="S50" s="42" t="s">
        <v>309</v>
      </c>
      <c r="T50" s="42" t="s">
        <v>310</v>
      </c>
      <c r="U50" s="42" t="s">
        <v>311</v>
      </c>
      <c r="V50" s="42" t="s">
        <v>107</v>
      </c>
      <c r="W50" s="42" t="s">
        <v>112</v>
      </c>
      <c r="X50" s="42" t="s">
        <v>123</v>
      </c>
      <c r="Y50" s="42" t="s">
        <v>312</v>
      </c>
      <c r="Z50" s="42" t="s">
        <v>312</v>
      </c>
      <c r="AA50" s="9" t="s">
        <v>141</v>
      </c>
      <c r="AB50" s="42" t="s">
        <v>486</v>
      </c>
      <c r="AC50" s="45">
        <v>180000</v>
      </c>
    </row>
    <row r="51" spans="1:29" ht="12.75" customHeight="1" x14ac:dyDescent="0.2">
      <c r="A51" s="42" t="s">
        <v>381</v>
      </c>
      <c r="B51" s="42" t="s">
        <v>38</v>
      </c>
      <c r="C51" s="43" t="s">
        <v>151</v>
      </c>
      <c r="D51" s="44">
        <v>44</v>
      </c>
      <c r="E51" s="42" t="s">
        <v>487</v>
      </c>
      <c r="F51" s="42" t="s">
        <v>488</v>
      </c>
      <c r="G51" s="42" t="s">
        <v>489</v>
      </c>
      <c r="H51" s="42" t="s">
        <v>490</v>
      </c>
      <c r="I51" s="42" t="s">
        <v>491</v>
      </c>
      <c r="J51" s="42" t="s">
        <v>492</v>
      </c>
      <c r="K51" s="45">
        <v>200000</v>
      </c>
      <c r="L51" s="42" t="s">
        <v>305</v>
      </c>
      <c r="M51" s="42" t="s">
        <v>487</v>
      </c>
      <c r="N51" s="42" t="s">
        <v>488</v>
      </c>
      <c r="O51" s="42" t="s">
        <v>472</v>
      </c>
      <c r="P51" s="46">
        <v>50</v>
      </c>
      <c r="Q51" s="45">
        <v>4000</v>
      </c>
      <c r="R51" s="45">
        <v>200000</v>
      </c>
      <c r="S51" s="42" t="s">
        <v>309</v>
      </c>
      <c r="T51" s="42" t="s">
        <v>310</v>
      </c>
      <c r="U51" s="42" t="s">
        <v>473</v>
      </c>
      <c r="V51" s="42" t="s">
        <v>109</v>
      </c>
      <c r="W51" s="42" t="s">
        <v>115</v>
      </c>
      <c r="X51" s="42" t="s">
        <v>474</v>
      </c>
      <c r="Y51" s="42" t="s">
        <v>312</v>
      </c>
      <c r="Z51" s="42" t="s">
        <v>312</v>
      </c>
      <c r="AA51" s="9" t="s">
        <v>139</v>
      </c>
      <c r="AB51" s="42" t="s">
        <v>365</v>
      </c>
      <c r="AC51" s="45">
        <v>200000</v>
      </c>
    </row>
    <row r="52" spans="1:29" ht="12.75" customHeight="1" x14ac:dyDescent="0.2">
      <c r="A52" s="42" t="s">
        <v>381</v>
      </c>
      <c r="B52" s="42" t="s">
        <v>38</v>
      </c>
      <c r="C52" s="43" t="s">
        <v>151</v>
      </c>
      <c r="D52" s="44">
        <v>45</v>
      </c>
      <c r="E52" s="42" t="s">
        <v>493</v>
      </c>
      <c r="F52" s="42" t="s">
        <v>494</v>
      </c>
      <c r="G52" s="42" t="s">
        <v>301</v>
      </c>
      <c r="H52" s="42" t="s">
        <v>302</v>
      </c>
      <c r="I52" s="42" t="s">
        <v>491</v>
      </c>
      <c r="J52" s="42" t="s">
        <v>495</v>
      </c>
      <c r="K52" s="45">
        <v>30000</v>
      </c>
      <c r="L52" s="42" t="s">
        <v>305</v>
      </c>
      <c r="M52" s="42" t="s">
        <v>493</v>
      </c>
      <c r="N52" s="42" t="s">
        <v>494</v>
      </c>
      <c r="O52" s="42" t="s">
        <v>496</v>
      </c>
      <c r="P52" s="46">
        <v>1</v>
      </c>
      <c r="Q52" s="45">
        <v>30000</v>
      </c>
      <c r="R52" s="45">
        <v>30000</v>
      </c>
      <c r="S52" s="42" t="s">
        <v>309</v>
      </c>
      <c r="T52" s="42" t="s">
        <v>310</v>
      </c>
      <c r="U52" s="42" t="s">
        <v>473</v>
      </c>
      <c r="V52" s="42" t="s">
        <v>109</v>
      </c>
      <c r="W52" s="42" t="s">
        <v>115</v>
      </c>
      <c r="X52" s="42" t="s">
        <v>474</v>
      </c>
      <c r="Y52" s="42" t="s">
        <v>312</v>
      </c>
      <c r="Z52" s="42" t="s">
        <v>312</v>
      </c>
      <c r="AA52" s="9" t="s">
        <v>139</v>
      </c>
      <c r="AB52" s="42" t="s">
        <v>365</v>
      </c>
      <c r="AC52" s="45">
        <v>30000</v>
      </c>
    </row>
    <row r="53" spans="1:29" ht="12.75" customHeight="1" x14ac:dyDescent="0.2">
      <c r="A53" s="42" t="s">
        <v>381</v>
      </c>
      <c r="B53" s="42" t="s">
        <v>38</v>
      </c>
      <c r="C53" s="43" t="s">
        <v>151</v>
      </c>
      <c r="D53" s="44">
        <v>46</v>
      </c>
      <c r="E53" s="42" t="s">
        <v>497</v>
      </c>
      <c r="F53" s="42" t="s">
        <v>498</v>
      </c>
      <c r="G53" s="42" t="s">
        <v>358</v>
      </c>
      <c r="H53" s="42" t="s">
        <v>469</v>
      </c>
      <c r="I53" s="42" t="s">
        <v>491</v>
      </c>
      <c r="J53" s="42" t="s">
        <v>499</v>
      </c>
      <c r="K53" s="45">
        <v>190000</v>
      </c>
      <c r="L53" s="42" t="s">
        <v>305</v>
      </c>
      <c r="M53" s="42" t="s">
        <v>497</v>
      </c>
      <c r="N53" s="42" t="s">
        <v>500</v>
      </c>
      <c r="O53" s="42" t="s">
        <v>501</v>
      </c>
      <c r="P53" s="46">
        <v>38</v>
      </c>
      <c r="Q53" s="45">
        <v>5000</v>
      </c>
      <c r="R53" s="45">
        <v>190000</v>
      </c>
      <c r="S53" s="42" t="s">
        <v>309</v>
      </c>
      <c r="T53" s="42" t="s">
        <v>310</v>
      </c>
      <c r="U53" s="42" t="s">
        <v>311</v>
      </c>
      <c r="V53" s="42" t="s">
        <v>109</v>
      </c>
      <c r="W53" s="42" t="s">
        <v>115</v>
      </c>
      <c r="X53" s="42" t="s">
        <v>474</v>
      </c>
      <c r="Y53" s="42" t="s">
        <v>312</v>
      </c>
      <c r="Z53" s="42" t="s">
        <v>312</v>
      </c>
      <c r="AA53" s="9" t="s">
        <v>140</v>
      </c>
      <c r="AB53" s="42" t="s">
        <v>502</v>
      </c>
      <c r="AC53" s="45">
        <v>190000</v>
      </c>
    </row>
    <row r="54" spans="1:29" ht="12.75" customHeight="1" x14ac:dyDescent="0.2">
      <c r="A54" s="42" t="s">
        <v>381</v>
      </c>
      <c r="B54" s="42" t="s">
        <v>38</v>
      </c>
      <c r="C54" s="43" t="s">
        <v>151</v>
      </c>
      <c r="D54" s="44">
        <v>47</v>
      </c>
      <c r="E54" s="42" t="s">
        <v>503</v>
      </c>
      <c r="F54" s="42" t="s">
        <v>504</v>
      </c>
      <c r="G54" s="42" t="s">
        <v>358</v>
      </c>
      <c r="H54" s="42" t="s">
        <v>469</v>
      </c>
      <c r="I54" s="42" t="s">
        <v>491</v>
      </c>
      <c r="J54" s="42" t="s">
        <v>505</v>
      </c>
      <c r="K54" s="45">
        <v>160000</v>
      </c>
      <c r="L54" s="42" t="s">
        <v>305</v>
      </c>
      <c r="M54" s="42" t="s">
        <v>506</v>
      </c>
      <c r="N54" s="42" t="s">
        <v>504</v>
      </c>
      <c r="O54" s="42" t="s">
        <v>387</v>
      </c>
      <c r="P54" s="46">
        <v>1</v>
      </c>
      <c r="Q54" s="45">
        <v>160000</v>
      </c>
      <c r="R54" s="45">
        <v>160000</v>
      </c>
      <c r="S54" s="42" t="s">
        <v>309</v>
      </c>
      <c r="T54" s="42" t="s">
        <v>310</v>
      </c>
      <c r="U54" s="42" t="s">
        <v>311</v>
      </c>
      <c r="V54" s="42" t="s">
        <v>109</v>
      </c>
      <c r="W54" s="42" t="s">
        <v>115</v>
      </c>
      <c r="X54" s="42" t="s">
        <v>474</v>
      </c>
      <c r="Y54" s="42" t="s">
        <v>312</v>
      </c>
      <c r="Z54" s="42" t="s">
        <v>312</v>
      </c>
      <c r="AA54" s="9" t="s">
        <v>140</v>
      </c>
      <c r="AB54" s="42" t="s">
        <v>507</v>
      </c>
      <c r="AC54" s="45">
        <v>160000</v>
      </c>
    </row>
    <row r="55" spans="1:29" ht="12.75" customHeight="1" x14ac:dyDescent="0.2">
      <c r="A55" s="42" t="s">
        <v>381</v>
      </c>
      <c r="B55" s="42" t="s">
        <v>38</v>
      </c>
      <c r="C55" s="43" t="s">
        <v>151</v>
      </c>
      <c r="D55" s="44">
        <v>48</v>
      </c>
      <c r="E55" s="42" t="s">
        <v>508</v>
      </c>
      <c r="F55" s="42" t="s">
        <v>509</v>
      </c>
      <c r="G55" s="42" t="s">
        <v>301</v>
      </c>
      <c r="H55" s="42" t="s">
        <v>384</v>
      </c>
      <c r="I55" s="42" t="s">
        <v>391</v>
      </c>
      <c r="J55" s="42" t="s">
        <v>510</v>
      </c>
      <c r="K55" s="45">
        <v>1192284.93</v>
      </c>
      <c r="L55" s="42" t="s">
        <v>511</v>
      </c>
      <c r="M55" s="42" t="s">
        <v>257</v>
      </c>
      <c r="N55" s="42" t="s">
        <v>509</v>
      </c>
      <c r="O55" s="42" t="s">
        <v>512</v>
      </c>
      <c r="P55" s="46">
        <v>1</v>
      </c>
      <c r="Q55" s="45">
        <v>1192284.93</v>
      </c>
      <c r="R55" s="45">
        <v>1192284.93</v>
      </c>
      <c r="S55" s="42" t="s">
        <v>309</v>
      </c>
      <c r="T55" s="42" t="s">
        <v>310</v>
      </c>
      <c r="U55" s="42" t="s">
        <v>311</v>
      </c>
      <c r="V55" s="42" t="s">
        <v>107</v>
      </c>
      <c r="W55" s="42" t="s">
        <v>257</v>
      </c>
      <c r="X55" s="42" t="s">
        <v>513</v>
      </c>
      <c r="Y55" s="42" t="s">
        <v>312</v>
      </c>
      <c r="Z55" s="42" t="s">
        <v>312</v>
      </c>
      <c r="AA55" s="9" t="s">
        <v>140</v>
      </c>
      <c r="AB55" s="42" t="s">
        <v>514</v>
      </c>
      <c r="AC55" s="45">
        <v>1192284.93</v>
      </c>
    </row>
    <row r="56" spans="1:29" ht="12.75" customHeight="1" x14ac:dyDescent="0.2">
      <c r="A56" s="42" t="s">
        <v>515</v>
      </c>
      <c r="B56" s="42" t="s">
        <v>82</v>
      </c>
      <c r="C56" s="43" t="s">
        <v>167</v>
      </c>
      <c r="D56" s="44">
        <v>51</v>
      </c>
      <c r="E56" s="42" t="s">
        <v>516</v>
      </c>
      <c r="F56" s="42" t="s">
        <v>517</v>
      </c>
      <c r="G56" s="42" t="s">
        <v>301</v>
      </c>
      <c r="H56" s="42" t="s">
        <v>302</v>
      </c>
      <c r="I56" s="42" t="s">
        <v>518</v>
      </c>
      <c r="J56" s="42" t="s">
        <v>373</v>
      </c>
      <c r="K56" s="45">
        <v>120000</v>
      </c>
      <c r="L56" s="42" t="s">
        <v>305</v>
      </c>
      <c r="M56" s="42" t="s">
        <v>519</v>
      </c>
      <c r="N56" s="42" t="s">
        <v>520</v>
      </c>
      <c r="O56" s="42" t="s">
        <v>521</v>
      </c>
      <c r="P56" s="46">
        <v>1</v>
      </c>
      <c r="Q56" s="45">
        <v>120000</v>
      </c>
      <c r="R56" s="45">
        <v>120000</v>
      </c>
      <c r="S56" s="42" t="s">
        <v>309</v>
      </c>
      <c r="T56" s="42" t="s">
        <v>310</v>
      </c>
      <c r="U56" s="42" t="s">
        <v>311</v>
      </c>
      <c r="V56" s="42" t="s">
        <v>107</v>
      </c>
      <c r="W56" s="42" t="s">
        <v>114</v>
      </c>
      <c r="X56" s="42" t="s">
        <v>127</v>
      </c>
      <c r="Y56" s="42" t="s">
        <v>312</v>
      </c>
      <c r="Z56" s="42" t="s">
        <v>312</v>
      </c>
      <c r="AA56" s="9" t="s">
        <v>140</v>
      </c>
      <c r="AB56" s="42" t="s">
        <v>342</v>
      </c>
      <c r="AC56" s="45">
        <v>120000</v>
      </c>
    </row>
    <row r="57" spans="1:29" ht="12.75" customHeight="1" x14ac:dyDescent="0.2">
      <c r="A57" s="42" t="s">
        <v>522</v>
      </c>
      <c r="B57" s="42" t="s">
        <v>74</v>
      </c>
      <c r="C57" s="43" t="s">
        <v>264</v>
      </c>
      <c r="D57" s="44">
        <v>52</v>
      </c>
      <c r="E57" s="42" t="s">
        <v>523</v>
      </c>
      <c r="F57" s="42" t="s">
        <v>524</v>
      </c>
      <c r="G57" s="42" t="s">
        <v>481</v>
      </c>
      <c r="H57" s="42" t="s">
        <v>482</v>
      </c>
      <c r="I57" s="42" t="s">
        <v>525</v>
      </c>
      <c r="J57" s="42" t="s">
        <v>526</v>
      </c>
      <c r="K57" s="45">
        <v>150000</v>
      </c>
      <c r="L57" s="42" t="s">
        <v>305</v>
      </c>
      <c r="M57" s="42" t="s">
        <v>527</v>
      </c>
      <c r="N57" s="42" t="s">
        <v>524</v>
      </c>
      <c r="O57" s="42" t="s">
        <v>528</v>
      </c>
      <c r="P57" s="46">
        <v>1</v>
      </c>
      <c r="Q57" s="45">
        <v>150000</v>
      </c>
      <c r="R57" s="45">
        <v>150000</v>
      </c>
      <c r="S57" s="42" t="s">
        <v>309</v>
      </c>
      <c r="T57" s="42" t="s">
        <v>310</v>
      </c>
      <c r="U57" s="42" t="s">
        <v>311</v>
      </c>
      <c r="V57" s="42" t="s">
        <v>107</v>
      </c>
      <c r="W57" s="42" t="s">
        <v>112</v>
      </c>
      <c r="X57" s="42" t="s">
        <v>122</v>
      </c>
      <c r="Y57" s="42" t="s">
        <v>312</v>
      </c>
      <c r="Z57" s="42" t="s">
        <v>312</v>
      </c>
      <c r="AA57" s="9" t="s">
        <v>139</v>
      </c>
      <c r="AB57" s="42" t="s">
        <v>466</v>
      </c>
      <c r="AC57" s="45">
        <v>150000</v>
      </c>
    </row>
    <row r="58" spans="1:29" ht="12.75" customHeight="1" x14ac:dyDescent="0.2">
      <c r="A58" s="42" t="s">
        <v>522</v>
      </c>
      <c r="B58" s="42" t="s">
        <v>74</v>
      </c>
      <c r="C58" s="43" t="s">
        <v>264</v>
      </c>
      <c r="D58" s="44">
        <v>53</v>
      </c>
      <c r="E58" s="42" t="s">
        <v>529</v>
      </c>
      <c r="F58" s="42" t="s">
        <v>530</v>
      </c>
      <c r="G58" s="42" t="s">
        <v>301</v>
      </c>
      <c r="H58" s="42" t="s">
        <v>384</v>
      </c>
      <c r="I58" s="42" t="s">
        <v>525</v>
      </c>
      <c r="J58" s="42" t="s">
        <v>531</v>
      </c>
      <c r="K58" s="45">
        <v>80000</v>
      </c>
      <c r="L58" s="42" t="s">
        <v>305</v>
      </c>
      <c r="M58" s="42" t="s">
        <v>532</v>
      </c>
      <c r="N58" s="42" t="s">
        <v>530</v>
      </c>
      <c r="O58" s="42" t="s">
        <v>528</v>
      </c>
      <c r="P58" s="46">
        <v>1</v>
      </c>
      <c r="Q58" s="45">
        <v>80000</v>
      </c>
      <c r="R58" s="45">
        <v>80000</v>
      </c>
      <c r="S58" s="42" t="s">
        <v>309</v>
      </c>
      <c r="T58" s="42" t="s">
        <v>437</v>
      </c>
      <c r="U58" s="42" t="s">
        <v>438</v>
      </c>
      <c r="V58" s="42" t="s">
        <v>108</v>
      </c>
      <c r="W58" s="42" t="s">
        <v>115</v>
      </c>
      <c r="X58" s="42" t="s">
        <v>129</v>
      </c>
      <c r="Y58" s="42" t="s">
        <v>312</v>
      </c>
      <c r="Z58" s="42" t="s">
        <v>312</v>
      </c>
      <c r="AA58" s="9" t="s">
        <v>139</v>
      </c>
      <c r="AB58" s="42" t="s">
        <v>466</v>
      </c>
      <c r="AC58" s="45">
        <v>80000</v>
      </c>
    </row>
    <row r="59" spans="1:29" ht="12.75" customHeight="1" x14ac:dyDescent="0.2">
      <c r="A59" s="42" t="s">
        <v>522</v>
      </c>
      <c r="B59" s="42" t="s">
        <v>74</v>
      </c>
      <c r="C59" s="43" t="s">
        <v>264</v>
      </c>
      <c r="D59" s="44">
        <v>54</v>
      </c>
      <c r="E59" s="42" t="s">
        <v>533</v>
      </c>
      <c r="F59" s="42" t="s">
        <v>534</v>
      </c>
      <c r="G59" s="42" t="s">
        <v>301</v>
      </c>
      <c r="H59" s="42" t="s">
        <v>302</v>
      </c>
      <c r="I59" s="42" t="s">
        <v>525</v>
      </c>
      <c r="J59" s="42" t="s">
        <v>535</v>
      </c>
      <c r="K59" s="45">
        <v>35200</v>
      </c>
      <c r="L59" s="42" t="s">
        <v>305</v>
      </c>
      <c r="M59" s="42" t="s">
        <v>536</v>
      </c>
      <c r="N59" s="42" t="s">
        <v>534</v>
      </c>
      <c r="O59" s="42" t="s">
        <v>387</v>
      </c>
      <c r="P59" s="46">
        <v>1</v>
      </c>
      <c r="Q59" s="45">
        <v>35200</v>
      </c>
      <c r="R59" s="45">
        <v>35200</v>
      </c>
      <c r="S59" s="42" t="s">
        <v>309</v>
      </c>
      <c r="T59" s="42" t="s">
        <v>310</v>
      </c>
      <c r="U59" s="42" t="s">
        <v>311</v>
      </c>
      <c r="V59" s="42" t="s">
        <v>107</v>
      </c>
      <c r="W59" s="42" t="s">
        <v>112</v>
      </c>
      <c r="X59" s="42" t="s">
        <v>122</v>
      </c>
      <c r="Y59" s="42" t="s">
        <v>312</v>
      </c>
      <c r="Z59" s="42" t="s">
        <v>312</v>
      </c>
      <c r="AA59" s="9" t="s">
        <v>139</v>
      </c>
      <c r="AB59" s="42" t="s">
        <v>466</v>
      </c>
      <c r="AC59" s="45">
        <v>35200</v>
      </c>
    </row>
    <row r="60" spans="1:29" ht="12.75" customHeight="1" x14ac:dyDescent="0.2">
      <c r="A60" s="42" t="s">
        <v>522</v>
      </c>
      <c r="B60" s="42" t="s">
        <v>74</v>
      </c>
      <c r="C60" s="43" t="s">
        <v>264</v>
      </c>
      <c r="D60" s="44">
        <v>57</v>
      </c>
      <c r="E60" s="42" t="s">
        <v>537</v>
      </c>
      <c r="F60" s="42" t="s">
        <v>538</v>
      </c>
      <c r="G60" s="42" t="s">
        <v>301</v>
      </c>
      <c r="H60" s="42" t="s">
        <v>384</v>
      </c>
      <c r="I60" s="42" t="s">
        <v>539</v>
      </c>
      <c r="J60" s="42" t="s">
        <v>540</v>
      </c>
      <c r="K60" s="45">
        <v>205096.66</v>
      </c>
      <c r="L60" s="42" t="s">
        <v>511</v>
      </c>
      <c r="M60" s="42" t="s">
        <v>265</v>
      </c>
      <c r="N60" s="42" t="s">
        <v>538</v>
      </c>
      <c r="O60" s="42" t="s">
        <v>528</v>
      </c>
      <c r="P60" s="46">
        <v>1</v>
      </c>
      <c r="Q60" s="45">
        <v>205096.66</v>
      </c>
      <c r="R60" s="45">
        <v>205096.66</v>
      </c>
      <c r="S60" s="42" t="s">
        <v>309</v>
      </c>
      <c r="T60" s="42" t="s">
        <v>310</v>
      </c>
      <c r="U60" s="42" t="s">
        <v>311</v>
      </c>
      <c r="V60" s="42" t="s">
        <v>107</v>
      </c>
      <c r="W60" s="42" t="s">
        <v>265</v>
      </c>
      <c r="X60" s="42" t="s">
        <v>513</v>
      </c>
      <c r="Y60" s="42" t="s">
        <v>312</v>
      </c>
      <c r="Z60" s="42" t="s">
        <v>312</v>
      </c>
      <c r="AA60" s="9" t="s">
        <v>140</v>
      </c>
      <c r="AB60" s="42" t="s">
        <v>541</v>
      </c>
      <c r="AC60" s="45">
        <v>205096.66</v>
      </c>
    </row>
    <row r="61" spans="1:29" ht="12.75" customHeight="1" x14ac:dyDescent="0.2">
      <c r="A61" s="42" t="s">
        <v>522</v>
      </c>
      <c r="B61" s="42" t="s">
        <v>74</v>
      </c>
      <c r="C61" s="43" t="s">
        <v>264</v>
      </c>
      <c r="D61" s="44">
        <v>58</v>
      </c>
      <c r="E61" s="42" t="s">
        <v>542</v>
      </c>
      <c r="F61" s="42" t="s">
        <v>543</v>
      </c>
      <c r="G61" s="42" t="s">
        <v>301</v>
      </c>
      <c r="H61" s="42" t="s">
        <v>384</v>
      </c>
      <c r="I61" s="42" t="s">
        <v>544</v>
      </c>
      <c r="J61" s="42" t="s">
        <v>545</v>
      </c>
      <c r="K61" s="45">
        <v>116540.43</v>
      </c>
      <c r="L61" s="42" t="s">
        <v>305</v>
      </c>
      <c r="M61" s="42" t="s">
        <v>546</v>
      </c>
      <c r="N61" s="42" t="s">
        <v>547</v>
      </c>
      <c r="O61" s="42" t="s">
        <v>528</v>
      </c>
      <c r="P61" s="46">
        <v>1</v>
      </c>
      <c r="Q61" s="45">
        <v>116540.43</v>
      </c>
      <c r="R61" s="45">
        <v>116540.43</v>
      </c>
      <c r="S61" s="42" t="s">
        <v>309</v>
      </c>
      <c r="T61" s="42" t="s">
        <v>310</v>
      </c>
      <c r="U61" s="42" t="s">
        <v>311</v>
      </c>
      <c r="V61" s="42" t="s">
        <v>107</v>
      </c>
      <c r="W61" s="42" t="s">
        <v>114</v>
      </c>
      <c r="X61" s="42" t="s">
        <v>127</v>
      </c>
      <c r="Y61" s="42" t="s">
        <v>312</v>
      </c>
      <c r="Z61" s="42" t="s">
        <v>312</v>
      </c>
      <c r="AA61" s="9" t="s">
        <v>139</v>
      </c>
      <c r="AB61" s="42" t="s">
        <v>388</v>
      </c>
      <c r="AC61" s="45">
        <v>116540.43</v>
      </c>
    </row>
    <row r="62" spans="1:29" ht="12.75" customHeight="1" x14ac:dyDescent="0.2">
      <c r="A62" s="42" t="s">
        <v>548</v>
      </c>
      <c r="B62" s="42" t="s">
        <v>549</v>
      </c>
      <c r="C62" s="43" t="s">
        <v>267</v>
      </c>
      <c r="D62" s="44">
        <v>61</v>
      </c>
      <c r="E62" s="42" t="s">
        <v>268</v>
      </c>
      <c r="F62" s="42" t="s">
        <v>550</v>
      </c>
      <c r="G62" s="42" t="s">
        <v>301</v>
      </c>
      <c r="H62" s="42" t="s">
        <v>302</v>
      </c>
      <c r="I62" s="42" t="s">
        <v>551</v>
      </c>
      <c r="J62" s="42" t="s">
        <v>552</v>
      </c>
      <c r="K62" s="45">
        <v>167633</v>
      </c>
      <c r="L62" s="42" t="s">
        <v>511</v>
      </c>
      <c r="M62" s="42" t="s">
        <v>268</v>
      </c>
      <c r="N62" s="42" t="s">
        <v>553</v>
      </c>
      <c r="O62" s="42" t="s">
        <v>554</v>
      </c>
      <c r="P62" s="46">
        <v>1</v>
      </c>
      <c r="Q62" s="45">
        <v>167633</v>
      </c>
      <c r="R62" s="45">
        <v>167633</v>
      </c>
      <c r="S62" s="42" t="s">
        <v>309</v>
      </c>
      <c r="T62" s="42" t="s">
        <v>310</v>
      </c>
      <c r="U62" s="42" t="s">
        <v>311</v>
      </c>
      <c r="V62" s="42" t="s">
        <v>107</v>
      </c>
      <c r="W62" s="42" t="s">
        <v>268</v>
      </c>
      <c r="X62" s="42" t="s">
        <v>513</v>
      </c>
      <c r="Y62" s="42" t="s">
        <v>312</v>
      </c>
      <c r="Z62" s="42" t="s">
        <v>312</v>
      </c>
      <c r="AA62" s="9" t="s">
        <v>140</v>
      </c>
      <c r="AB62" s="42" t="s">
        <v>555</v>
      </c>
      <c r="AC62" s="45">
        <v>167633</v>
      </c>
    </row>
    <row r="63" spans="1:29" ht="12.75" customHeight="1" x14ac:dyDescent="0.2">
      <c r="A63" s="42" t="s">
        <v>556</v>
      </c>
      <c r="B63" s="42" t="s">
        <v>30</v>
      </c>
      <c r="C63" s="43" t="s">
        <v>148</v>
      </c>
      <c r="D63" s="44">
        <v>62</v>
      </c>
      <c r="E63" s="42" t="s">
        <v>557</v>
      </c>
      <c r="F63" s="42" t="s">
        <v>558</v>
      </c>
      <c r="G63" s="42" t="s">
        <v>301</v>
      </c>
      <c r="H63" s="42" t="s">
        <v>384</v>
      </c>
      <c r="I63" s="42" t="s">
        <v>559</v>
      </c>
      <c r="J63" s="42" t="s">
        <v>560</v>
      </c>
      <c r="K63" s="45">
        <v>709663.03</v>
      </c>
      <c r="L63" s="42" t="s">
        <v>305</v>
      </c>
      <c r="M63" s="42" t="s">
        <v>561</v>
      </c>
      <c r="N63" s="42" t="s">
        <v>562</v>
      </c>
      <c r="O63" s="42" t="s">
        <v>351</v>
      </c>
      <c r="P63" s="46">
        <v>1</v>
      </c>
      <c r="Q63" s="45">
        <v>709663.03</v>
      </c>
      <c r="R63" s="45">
        <v>709663.03</v>
      </c>
      <c r="S63" s="42" t="s">
        <v>309</v>
      </c>
      <c r="T63" s="42" t="s">
        <v>310</v>
      </c>
      <c r="U63" s="42" t="s">
        <v>311</v>
      </c>
      <c r="V63" s="42" t="s">
        <v>107</v>
      </c>
      <c r="W63" s="42" t="s">
        <v>114</v>
      </c>
      <c r="X63" s="42" t="s">
        <v>127</v>
      </c>
      <c r="Y63" s="42" t="s">
        <v>312</v>
      </c>
      <c r="Z63" s="42" t="s">
        <v>312</v>
      </c>
      <c r="AA63" s="9" t="s">
        <v>139</v>
      </c>
      <c r="AB63" s="42" t="s">
        <v>388</v>
      </c>
      <c r="AC63" s="45">
        <v>709663.03</v>
      </c>
    </row>
    <row r="64" spans="1:29" ht="12.75" customHeight="1" x14ac:dyDescent="0.2">
      <c r="A64" s="42" t="s">
        <v>515</v>
      </c>
      <c r="B64" s="42" t="s">
        <v>82</v>
      </c>
      <c r="C64" s="43" t="s">
        <v>167</v>
      </c>
      <c r="D64" s="44">
        <v>63</v>
      </c>
      <c r="E64" s="42" t="s">
        <v>563</v>
      </c>
      <c r="F64" s="42" t="s">
        <v>564</v>
      </c>
      <c r="G64" s="42" t="s">
        <v>301</v>
      </c>
      <c r="H64" s="42" t="s">
        <v>384</v>
      </c>
      <c r="I64" s="42" t="s">
        <v>565</v>
      </c>
      <c r="J64" s="42" t="s">
        <v>373</v>
      </c>
      <c r="K64" s="45">
        <v>131217</v>
      </c>
      <c r="L64" s="42" t="s">
        <v>305</v>
      </c>
      <c r="M64" s="42" t="s">
        <v>566</v>
      </c>
      <c r="N64" s="42" t="s">
        <v>567</v>
      </c>
      <c r="O64" s="42" t="s">
        <v>568</v>
      </c>
      <c r="P64" s="46">
        <v>1</v>
      </c>
      <c r="Q64" s="45">
        <v>131217</v>
      </c>
      <c r="R64" s="45">
        <v>131217</v>
      </c>
      <c r="S64" s="42" t="s">
        <v>309</v>
      </c>
      <c r="T64" s="42" t="s">
        <v>310</v>
      </c>
      <c r="U64" s="42" t="s">
        <v>311</v>
      </c>
      <c r="V64" s="42" t="s">
        <v>107</v>
      </c>
      <c r="W64" s="42" t="s">
        <v>114</v>
      </c>
      <c r="X64" s="42" t="s">
        <v>127</v>
      </c>
      <c r="Y64" s="42" t="s">
        <v>312</v>
      </c>
      <c r="Z64" s="42" t="s">
        <v>312</v>
      </c>
      <c r="AA64" s="9" t="s">
        <v>139</v>
      </c>
      <c r="AB64" s="42" t="s">
        <v>388</v>
      </c>
      <c r="AC64" s="45">
        <v>131217</v>
      </c>
    </row>
    <row r="65" spans="1:29" ht="12.75" customHeight="1" x14ac:dyDescent="0.2">
      <c r="A65" s="42" t="s">
        <v>515</v>
      </c>
      <c r="B65" s="42" t="s">
        <v>82</v>
      </c>
      <c r="C65" s="43" t="s">
        <v>167</v>
      </c>
      <c r="D65" s="44">
        <v>67</v>
      </c>
      <c r="E65" s="42" t="s">
        <v>569</v>
      </c>
      <c r="F65" s="42" t="s">
        <v>570</v>
      </c>
      <c r="G65" s="42" t="s">
        <v>301</v>
      </c>
      <c r="H65" s="42" t="s">
        <v>384</v>
      </c>
      <c r="I65" s="42" t="s">
        <v>571</v>
      </c>
      <c r="J65" s="42" t="s">
        <v>373</v>
      </c>
      <c r="K65" s="45">
        <v>33500</v>
      </c>
      <c r="L65" s="42" t="s">
        <v>305</v>
      </c>
      <c r="M65" s="42" t="s">
        <v>572</v>
      </c>
      <c r="N65" s="42" t="s">
        <v>573</v>
      </c>
      <c r="O65" s="42" t="s">
        <v>308</v>
      </c>
      <c r="P65" s="46">
        <v>1</v>
      </c>
      <c r="Q65" s="45">
        <v>33500</v>
      </c>
      <c r="R65" s="45">
        <v>33500</v>
      </c>
      <c r="S65" s="42" t="s">
        <v>309</v>
      </c>
      <c r="T65" s="42" t="s">
        <v>437</v>
      </c>
      <c r="U65" s="42" t="s">
        <v>438</v>
      </c>
      <c r="V65" s="42" t="s">
        <v>108</v>
      </c>
      <c r="W65" s="42" t="s">
        <v>115</v>
      </c>
      <c r="X65" s="42" t="s">
        <v>129</v>
      </c>
      <c r="Y65" s="42" t="s">
        <v>312</v>
      </c>
      <c r="Z65" s="42" t="s">
        <v>312</v>
      </c>
      <c r="AA65" s="9" t="s">
        <v>139</v>
      </c>
      <c r="AB65" s="42" t="s">
        <v>466</v>
      </c>
      <c r="AC65" s="45">
        <v>33500</v>
      </c>
    </row>
    <row r="66" spans="1:29" ht="12.75" customHeight="1" x14ac:dyDescent="0.2">
      <c r="A66" s="42" t="s">
        <v>515</v>
      </c>
      <c r="B66" s="42" t="s">
        <v>82</v>
      </c>
      <c r="C66" s="43" t="s">
        <v>167</v>
      </c>
      <c r="D66" s="44">
        <v>68</v>
      </c>
      <c r="E66" s="42" t="s">
        <v>574</v>
      </c>
      <c r="F66" s="42" t="s">
        <v>575</v>
      </c>
      <c r="G66" s="42" t="s">
        <v>301</v>
      </c>
      <c r="H66" s="42" t="s">
        <v>384</v>
      </c>
      <c r="I66" s="42" t="s">
        <v>571</v>
      </c>
      <c r="J66" s="42" t="s">
        <v>576</v>
      </c>
      <c r="K66" s="45">
        <v>26400</v>
      </c>
      <c r="L66" s="42" t="s">
        <v>305</v>
      </c>
      <c r="M66" s="42" t="s">
        <v>577</v>
      </c>
      <c r="N66" s="42" t="s">
        <v>578</v>
      </c>
      <c r="O66" s="42" t="s">
        <v>351</v>
      </c>
      <c r="P66" s="46">
        <v>1</v>
      </c>
      <c r="Q66" s="45">
        <v>7400</v>
      </c>
      <c r="R66" s="45">
        <v>7400</v>
      </c>
      <c r="S66" s="42" t="s">
        <v>309</v>
      </c>
      <c r="T66" s="42" t="s">
        <v>310</v>
      </c>
      <c r="U66" s="42" t="s">
        <v>311</v>
      </c>
      <c r="V66" s="42" t="s">
        <v>107</v>
      </c>
      <c r="W66" s="42" t="s">
        <v>114</v>
      </c>
      <c r="X66" s="42" t="s">
        <v>127</v>
      </c>
      <c r="Y66" s="42" t="s">
        <v>312</v>
      </c>
      <c r="Z66" s="42" t="s">
        <v>312</v>
      </c>
      <c r="AA66" s="9" t="s">
        <v>139</v>
      </c>
      <c r="AB66" s="42" t="s">
        <v>388</v>
      </c>
      <c r="AC66" s="45">
        <v>7400</v>
      </c>
    </row>
    <row r="67" spans="1:29" ht="12.75" customHeight="1" x14ac:dyDescent="0.2">
      <c r="A67" s="42" t="s">
        <v>515</v>
      </c>
      <c r="B67" s="42" t="s">
        <v>82</v>
      </c>
      <c r="C67" s="43" t="s">
        <v>167</v>
      </c>
      <c r="D67" s="44">
        <v>68</v>
      </c>
      <c r="E67" s="42" t="s">
        <v>574</v>
      </c>
      <c r="F67" s="42" t="s">
        <v>575</v>
      </c>
      <c r="G67" s="42" t="s">
        <v>301</v>
      </c>
      <c r="H67" s="42" t="s">
        <v>384</v>
      </c>
      <c r="I67" s="42" t="s">
        <v>571</v>
      </c>
      <c r="J67" s="42" t="s">
        <v>576</v>
      </c>
      <c r="K67" s="45">
        <v>26400</v>
      </c>
      <c r="L67" s="42" t="s">
        <v>305</v>
      </c>
      <c r="M67" s="42" t="s">
        <v>579</v>
      </c>
      <c r="N67" s="42" t="s">
        <v>580</v>
      </c>
      <c r="O67" s="42" t="s">
        <v>351</v>
      </c>
      <c r="P67" s="46">
        <v>1</v>
      </c>
      <c r="Q67" s="45">
        <v>15400</v>
      </c>
      <c r="R67" s="45">
        <v>15400</v>
      </c>
      <c r="S67" s="42" t="s">
        <v>309</v>
      </c>
      <c r="T67" s="42" t="s">
        <v>310</v>
      </c>
      <c r="U67" s="42" t="s">
        <v>311</v>
      </c>
      <c r="V67" s="42" t="s">
        <v>107</v>
      </c>
      <c r="W67" s="42" t="s">
        <v>114</v>
      </c>
      <c r="X67" s="42" t="s">
        <v>127</v>
      </c>
      <c r="Y67" s="42" t="s">
        <v>312</v>
      </c>
      <c r="Z67" s="42" t="s">
        <v>312</v>
      </c>
      <c r="AA67" s="9" t="s">
        <v>139</v>
      </c>
      <c r="AB67" s="42" t="s">
        <v>388</v>
      </c>
      <c r="AC67" s="45">
        <v>15400</v>
      </c>
    </row>
    <row r="68" spans="1:29" ht="12.75" customHeight="1" x14ac:dyDescent="0.2">
      <c r="A68" s="42" t="s">
        <v>515</v>
      </c>
      <c r="B68" s="42" t="s">
        <v>82</v>
      </c>
      <c r="C68" s="43" t="s">
        <v>167</v>
      </c>
      <c r="D68" s="44">
        <v>68</v>
      </c>
      <c r="E68" s="42" t="s">
        <v>574</v>
      </c>
      <c r="F68" s="42" t="s">
        <v>575</v>
      </c>
      <c r="G68" s="42" t="s">
        <v>301</v>
      </c>
      <c r="H68" s="42" t="s">
        <v>384</v>
      </c>
      <c r="I68" s="42" t="s">
        <v>571</v>
      </c>
      <c r="J68" s="42" t="s">
        <v>576</v>
      </c>
      <c r="K68" s="45">
        <v>26400</v>
      </c>
      <c r="L68" s="42" t="s">
        <v>305</v>
      </c>
      <c r="M68" s="42" t="s">
        <v>581</v>
      </c>
      <c r="N68" s="42" t="s">
        <v>582</v>
      </c>
      <c r="O68" s="42" t="s">
        <v>351</v>
      </c>
      <c r="P68" s="46">
        <v>1</v>
      </c>
      <c r="Q68" s="45">
        <v>3600</v>
      </c>
      <c r="R68" s="45">
        <v>3600</v>
      </c>
      <c r="S68" s="42" t="s">
        <v>309</v>
      </c>
      <c r="T68" s="42" t="s">
        <v>310</v>
      </c>
      <c r="U68" s="42" t="s">
        <v>311</v>
      </c>
      <c r="V68" s="42" t="s">
        <v>107</v>
      </c>
      <c r="W68" s="42" t="s">
        <v>114</v>
      </c>
      <c r="X68" s="42" t="s">
        <v>127</v>
      </c>
      <c r="Y68" s="42" t="s">
        <v>312</v>
      </c>
      <c r="Z68" s="42" t="s">
        <v>312</v>
      </c>
      <c r="AA68" s="9" t="s">
        <v>139</v>
      </c>
      <c r="AB68" s="42" t="s">
        <v>388</v>
      </c>
      <c r="AC68" s="45">
        <v>3600</v>
      </c>
    </row>
    <row r="69" spans="1:29" ht="12.75" customHeight="1" x14ac:dyDescent="0.2">
      <c r="A69" s="42" t="s">
        <v>515</v>
      </c>
      <c r="B69" s="42" t="s">
        <v>82</v>
      </c>
      <c r="C69" s="43" t="s">
        <v>167</v>
      </c>
      <c r="D69" s="44">
        <v>69</v>
      </c>
      <c r="E69" s="42" t="s">
        <v>583</v>
      </c>
      <c r="F69" s="42" t="s">
        <v>584</v>
      </c>
      <c r="G69" s="42" t="s">
        <v>301</v>
      </c>
      <c r="H69" s="42" t="s">
        <v>384</v>
      </c>
      <c r="I69" s="42" t="s">
        <v>571</v>
      </c>
      <c r="J69" s="42" t="s">
        <v>585</v>
      </c>
      <c r="K69" s="45">
        <v>20000</v>
      </c>
      <c r="L69" s="42" t="s">
        <v>305</v>
      </c>
      <c r="M69" s="42" t="s">
        <v>577</v>
      </c>
      <c r="N69" s="42" t="s">
        <v>578</v>
      </c>
      <c r="O69" s="42" t="s">
        <v>586</v>
      </c>
      <c r="P69" s="46">
        <v>1</v>
      </c>
      <c r="Q69" s="45">
        <v>3850</v>
      </c>
      <c r="R69" s="45">
        <v>3850</v>
      </c>
      <c r="S69" s="42" t="s">
        <v>309</v>
      </c>
      <c r="T69" s="42" t="s">
        <v>310</v>
      </c>
      <c r="U69" s="42" t="s">
        <v>311</v>
      </c>
      <c r="V69" s="42" t="s">
        <v>107</v>
      </c>
      <c r="W69" s="42" t="s">
        <v>114</v>
      </c>
      <c r="X69" s="42" t="s">
        <v>127</v>
      </c>
      <c r="Y69" s="42" t="s">
        <v>312</v>
      </c>
      <c r="Z69" s="42" t="s">
        <v>312</v>
      </c>
      <c r="AA69" s="9" t="s">
        <v>139</v>
      </c>
      <c r="AB69" s="42" t="s">
        <v>388</v>
      </c>
      <c r="AC69" s="45">
        <v>3850</v>
      </c>
    </row>
    <row r="70" spans="1:29" ht="12.75" customHeight="1" x14ac:dyDescent="0.2">
      <c r="A70" s="42" t="s">
        <v>515</v>
      </c>
      <c r="B70" s="42" t="s">
        <v>82</v>
      </c>
      <c r="C70" s="43" t="s">
        <v>167</v>
      </c>
      <c r="D70" s="44">
        <v>69</v>
      </c>
      <c r="E70" s="42" t="s">
        <v>583</v>
      </c>
      <c r="F70" s="42" t="s">
        <v>584</v>
      </c>
      <c r="G70" s="42" t="s">
        <v>301</v>
      </c>
      <c r="H70" s="42" t="s">
        <v>384</v>
      </c>
      <c r="I70" s="42" t="s">
        <v>571</v>
      </c>
      <c r="J70" s="42" t="s">
        <v>585</v>
      </c>
      <c r="K70" s="45">
        <v>20000</v>
      </c>
      <c r="L70" s="42" t="s">
        <v>305</v>
      </c>
      <c r="M70" s="42" t="s">
        <v>587</v>
      </c>
      <c r="N70" s="42" t="s">
        <v>588</v>
      </c>
      <c r="O70" s="42" t="s">
        <v>351</v>
      </c>
      <c r="P70" s="46">
        <v>1</v>
      </c>
      <c r="Q70" s="45">
        <v>11100</v>
      </c>
      <c r="R70" s="45">
        <v>11100</v>
      </c>
      <c r="S70" s="42" t="s">
        <v>309</v>
      </c>
      <c r="T70" s="42" t="s">
        <v>310</v>
      </c>
      <c r="U70" s="42" t="s">
        <v>311</v>
      </c>
      <c r="V70" s="42" t="s">
        <v>107</v>
      </c>
      <c r="W70" s="42" t="s">
        <v>114</v>
      </c>
      <c r="X70" s="42" t="s">
        <v>127</v>
      </c>
      <c r="Y70" s="42" t="s">
        <v>312</v>
      </c>
      <c r="Z70" s="42" t="s">
        <v>312</v>
      </c>
      <c r="AA70" s="9" t="s">
        <v>139</v>
      </c>
      <c r="AB70" s="42" t="s">
        <v>388</v>
      </c>
      <c r="AC70" s="45">
        <v>11100</v>
      </c>
    </row>
    <row r="71" spans="1:29" ht="12.75" customHeight="1" x14ac:dyDescent="0.2">
      <c r="A71" s="42" t="s">
        <v>515</v>
      </c>
      <c r="B71" s="42" t="s">
        <v>82</v>
      </c>
      <c r="C71" s="43" t="s">
        <v>167</v>
      </c>
      <c r="D71" s="44">
        <v>69</v>
      </c>
      <c r="E71" s="42" t="s">
        <v>583</v>
      </c>
      <c r="F71" s="42" t="s">
        <v>584</v>
      </c>
      <c r="G71" s="42" t="s">
        <v>301</v>
      </c>
      <c r="H71" s="42" t="s">
        <v>384</v>
      </c>
      <c r="I71" s="42" t="s">
        <v>571</v>
      </c>
      <c r="J71" s="42" t="s">
        <v>585</v>
      </c>
      <c r="K71" s="45">
        <v>20000</v>
      </c>
      <c r="L71" s="42" t="s">
        <v>305</v>
      </c>
      <c r="M71" s="42" t="s">
        <v>581</v>
      </c>
      <c r="N71" s="42" t="s">
        <v>589</v>
      </c>
      <c r="O71" s="42" t="s">
        <v>351</v>
      </c>
      <c r="P71" s="46">
        <v>1</v>
      </c>
      <c r="Q71" s="45">
        <v>250</v>
      </c>
      <c r="R71" s="45">
        <v>250</v>
      </c>
      <c r="S71" s="42" t="s">
        <v>309</v>
      </c>
      <c r="T71" s="42" t="s">
        <v>310</v>
      </c>
      <c r="U71" s="42" t="s">
        <v>311</v>
      </c>
      <c r="V71" s="42" t="s">
        <v>107</v>
      </c>
      <c r="W71" s="42" t="s">
        <v>114</v>
      </c>
      <c r="X71" s="42" t="s">
        <v>127</v>
      </c>
      <c r="Y71" s="42" t="s">
        <v>312</v>
      </c>
      <c r="Z71" s="42" t="s">
        <v>312</v>
      </c>
      <c r="AA71" s="9" t="s">
        <v>139</v>
      </c>
      <c r="AB71" s="42" t="s">
        <v>388</v>
      </c>
      <c r="AC71" s="45">
        <v>250</v>
      </c>
    </row>
    <row r="72" spans="1:29" ht="12.75" customHeight="1" x14ac:dyDescent="0.2">
      <c r="A72" s="42" t="s">
        <v>515</v>
      </c>
      <c r="B72" s="42" t="s">
        <v>82</v>
      </c>
      <c r="C72" s="43" t="s">
        <v>167</v>
      </c>
      <c r="D72" s="44">
        <v>69</v>
      </c>
      <c r="E72" s="42" t="s">
        <v>583</v>
      </c>
      <c r="F72" s="42" t="s">
        <v>584</v>
      </c>
      <c r="G72" s="42" t="s">
        <v>301</v>
      </c>
      <c r="H72" s="42" t="s">
        <v>384</v>
      </c>
      <c r="I72" s="42" t="s">
        <v>571</v>
      </c>
      <c r="J72" s="42" t="s">
        <v>585</v>
      </c>
      <c r="K72" s="45">
        <v>20000</v>
      </c>
      <c r="L72" s="42" t="s">
        <v>305</v>
      </c>
      <c r="M72" s="42" t="s">
        <v>590</v>
      </c>
      <c r="N72" s="42" t="s">
        <v>591</v>
      </c>
      <c r="O72" s="42" t="s">
        <v>351</v>
      </c>
      <c r="P72" s="46">
        <v>1</v>
      </c>
      <c r="Q72" s="45">
        <v>4800</v>
      </c>
      <c r="R72" s="45">
        <v>4800</v>
      </c>
      <c r="S72" s="42" t="s">
        <v>309</v>
      </c>
      <c r="T72" s="42" t="s">
        <v>310</v>
      </c>
      <c r="U72" s="42" t="s">
        <v>311</v>
      </c>
      <c r="V72" s="42" t="s">
        <v>107</v>
      </c>
      <c r="W72" s="42" t="s">
        <v>114</v>
      </c>
      <c r="X72" s="42" t="s">
        <v>127</v>
      </c>
      <c r="Y72" s="42" t="s">
        <v>312</v>
      </c>
      <c r="Z72" s="42" t="s">
        <v>312</v>
      </c>
      <c r="AA72" s="9" t="s">
        <v>139</v>
      </c>
      <c r="AB72" s="42" t="s">
        <v>388</v>
      </c>
      <c r="AC72" s="45">
        <v>4800</v>
      </c>
    </row>
    <row r="73" spans="1:29" ht="12.75" customHeight="1" x14ac:dyDescent="0.2">
      <c r="A73" s="42" t="s">
        <v>355</v>
      </c>
      <c r="B73" s="42" t="s">
        <v>50</v>
      </c>
      <c r="C73" s="43" t="s">
        <v>157</v>
      </c>
      <c r="D73" s="44">
        <v>70</v>
      </c>
      <c r="E73" s="42" t="s">
        <v>592</v>
      </c>
      <c r="F73" s="42" t="s">
        <v>593</v>
      </c>
      <c r="G73" s="42" t="s">
        <v>481</v>
      </c>
      <c r="H73" s="42" t="s">
        <v>482</v>
      </c>
      <c r="I73" s="42" t="s">
        <v>594</v>
      </c>
      <c r="J73" s="42" t="s">
        <v>595</v>
      </c>
      <c r="K73" s="45">
        <v>255000</v>
      </c>
      <c r="L73" s="42" t="s">
        <v>305</v>
      </c>
      <c r="M73" s="42" t="s">
        <v>596</v>
      </c>
      <c r="N73" s="42" t="s">
        <v>597</v>
      </c>
      <c r="O73" s="42" t="s">
        <v>364</v>
      </c>
      <c r="P73" s="46">
        <v>34</v>
      </c>
      <c r="Q73" s="45">
        <v>7500</v>
      </c>
      <c r="R73" s="45">
        <v>255000</v>
      </c>
      <c r="S73" s="42" t="s">
        <v>309</v>
      </c>
      <c r="T73" s="42" t="s">
        <v>310</v>
      </c>
      <c r="U73" s="42" t="s">
        <v>311</v>
      </c>
      <c r="V73" s="42" t="s">
        <v>107</v>
      </c>
      <c r="W73" s="42" t="s">
        <v>110</v>
      </c>
      <c r="X73" s="42" t="s">
        <v>116</v>
      </c>
      <c r="Y73" s="42" t="s">
        <v>312</v>
      </c>
      <c r="Z73" s="42" t="s">
        <v>312</v>
      </c>
      <c r="AA73" s="9" t="s">
        <v>139</v>
      </c>
      <c r="AB73" s="42" t="s">
        <v>598</v>
      </c>
      <c r="AC73" s="45">
        <v>255000</v>
      </c>
    </row>
    <row r="74" spans="1:29" ht="12.75" customHeight="1" x14ac:dyDescent="0.2">
      <c r="A74" s="42" t="s">
        <v>355</v>
      </c>
      <c r="B74" s="42" t="s">
        <v>50</v>
      </c>
      <c r="C74" s="43" t="s">
        <v>157</v>
      </c>
      <c r="D74" s="44">
        <v>71</v>
      </c>
      <c r="E74" s="42" t="s">
        <v>599</v>
      </c>
      <c r="F74" s="42" t="s">
        <v>600</v>
      </c>
      <c r="G74" s="42" t="s">
        <v>481</v>
      </c>
      <c r="H74" s="42" t="s">
        <v>482</v>
      </c>
      <c r="I74" s="42" t="s">
        <v>601</v>
      </c>
      <c r="J74" s="42" t="s">
        <v>602</v>
      </c>
      <c r="K74" s="45">
        <v>204000</v>
      </c>
      <c r="L74" s="42" t="s">
        <v>305</v>
      </c>
      <c r="M74" s="42" t="s">
        <v>599</v>
      </c>
      <c r="N74" s="42" t="s">
        <v>603</v>
      </c>
      <c r="O74" s="42" t="s">
        <v>364</v>
      </c>
      <c r="P74" s="46">
        <v>34</v>
      </c>
      <c r="Q74" s="45">
        <v>6000</v>
      </c>
      <c r="R74" s="45">
        <v>204000</v>
      </c>
      <c r="S74" s="42" t="s">
        <v>309</v>
      </c>
      <c r="T74" s="42" t="s">
        <v>310</v>
      </c>
      <c r="U74" s="42" t="s">
        <v>311</v>
      </c>
      <c r="V74" s="42" t="s">
        <v>107</v>
      </c>
      <c r="W74" s="42" t="s">
        <v>113</v>
      </c>
      <c r="X74" s="42" t="s">
        <v>126</v>
      </c>
      <c r="Y74" s="42" t="s">
        <v>312</v>
      </c>
      <c r="Z74" s="42" t="s">
        <v>312</v>
      </c>
      <c r="AA74" s="9" t="s">
        <v>139</v>
      </c>
      <c r="AB74" s="42" t="s">
        <v>365</v>
      </c>
      <c r="AC74" s="45">
        <v>204000</v>
      </c>
    </row>
    <row r="75" spans="1:29" ht="12.75" customHeight="1" x14ac:dyDescent="0.2">
      <c r="A75" s="42" t="s">
        <v>604</v>
      </c>
      <c r="B75" s="42" t="s">
        <v>100</v>
      </c>
      <c r="C75" s="43" t="s">
        <v>174</v>
      </c>
      <c r="D75" s="44">
        <v>72</v>
      </c>
      <c r="E75" s="42" t="s">
        <v>605</v>
      </c>
      <c r="F75" s="42" t="s">
        <v>606</v>
      </c>
      <c r="G75" s="42" t="s">
        <v>301</v>
      </c>
      <c r="H75" s="42" t="s">
        <v>302</v>
      </c>
      <c r="I75" s="42" t="s">
        <v>607</v>
      </c>
      <c r="J75" s="42" t="s">
        <v>608</v>
      </c>
      <c r="K75" s="45">
        <v>59322</v>
      </c>
      <c r="L75" s="42" t="s">
        <v>305</v>
      </c>
      <c r="M75" s="42" t="s">
        <v>609</v>
      </c>
      <c r="N75" s="42" t="s">
        <v>610</v>
      </c>
      <c r="O75" s="42" t="s">
        <v>611</v>
      </c>
      <c r="P75" s="46">
        <v>1</v>
      </c>
      <c r="Q75" s="45">
        <v>1674</v>
      </c>
      <c r="R75" s="45">
        <v>1674</v>
      </c>
      <c r="S75" s="42" t="s">
        <v>309</v>
      </c>
      <c r="T75" s="42" t="s">
        <v>310</v>
      </c>
      <c r="U75" s="42" t="s">
        <v>311</v>
      </c>
      <c r="V75" s="42" t="s">
        <v>107</v>
      </c>
      <c r="W75" s="42" t="s">
        <v>111</v>
      </c>
      <c r="X75" s="42" t="s">
        <v>119</v>
      </c>
      <c r="Y75" s="42" t="s">
        <v>312</v>
      </c>
      <c r="Z75" s="42" t="s">
        <v>312</v>
      </c>
      <c r="AA75" s="9" t="s">
        <v>139</v>
      </c>
      <c r="AB75" s="42" t="s">
        <v>313</v>
      </c>
      <c r="AC75" s="45">
        <v>1674</v>
      </c>
    </row>
    <row r="76" spans="1:29" ht="12.75" customHeight="1" x14ac:dyDescent="0.2">
      <c r="A76" s="42" t="s">
        <v>604</v>
      </c>
      <c r="B76" s="42" t="s">
        <v>100</v>
      </c>
      <c r="C76" s="43" t="s">
        <v>174</v>
      </c>
      <c r="D76" s="44">
        <v>72</v>
      </c>
      <c r="E76" s="42" t="s">
        <v>605</v>
      </c>
      <c r="F76" s="42" t="s">
        <v>606</v>
      </c>
      <c r="G76" s="42" t="s">
        <v>301</v>
      </c>
      <c r="H76" s="42" t="s">
        <v>302</v>
      </c>
      <c r="I76" s="42" t="s">
        <v>607</v>
      </c>
      <c r="J76" s="42" t="s">
        <v>608</v>
      </c>
      <c r="K76" s="45">
        <v>59322</v>
      </c>
      <c r="L76" s="42" t="s">
        <v>305</v>
      </c>
      <c r="M76" s="42" t="s">
        <v>612</v>
      </c>
      <c r="N76" s="42" t="s">
        <v>613</v>
      </c>
      <c r="O76" s="42" t="s">
        <v>611</v>
      </c>
      <c r="P76" s="46">
        <v>1</v>
      </c>
      <c r="Q76" s="45">
        <v>8545</v>
      </c>
      <c r="R76" s="45">
        <v>8545</v>
      </c>
      <c r="S76" s="42" t="s">
        <v>309</v>
      </c>
      <c r="T76" s="42" t="s">
        <v>310</v>
      </c>
      <c r="U76" s="42" t="s">
        <v>311</v>
      </c>
      <c r="V76" s="42" t="s">
        <v>107</v>
      </c>
      <c r="W76" s="42" t="s">
        <v>111</v>
      </c>
      <c r="X76" s="42" t="s">
        <v>119</v>
      </c>
      <c r="Y76" s="42" t="s">
        <v>312</v>
      </c>
      <c r="Z76" s="42" t="s">
        <v>312</v>
      </c>
      <c r="AA76" s="9" t="s">
        <v>139</v>
      </c>
      <c r="AB76" s="42" t="s">
        <v>313</v>
      </c>
      <c r="AC76" s="45">
        <v>8545</v>
      </c>
    </row>
    <row r="77" spans="1:29" ht="12.75" customHeight="1" x14ac:dyDescent="0.2">
      <c r="A77" s="42" t="s">
        <v>604</v>
      </c>
      <c r="B77" s="42" t="s">
        <v>100</v>
      </c>
      <c r="C77" s="43" t="s">
        <v>174</v>
      </c>
      <c r="D77" s="44">
        <v>72</v>
      </c>
      <c r="E77" s="42" t="s">
        <v>605</v>
      </c>
      <c r="F77" s="42" t="s">
        <v>606</v>
      </c>
      <c r="G77" s="42" t="s">
        <v>301</v>
      </c>
      <c r="H77" s="42" t="s">
        <v>302</v>
      </c>
      <c r="I77" s="42" t="s">
        <v>607</v>
      </c>
      <c r="J77" s="42" t="s">
        <v>608</v>
      </c>
      <c r="K77" s="45">
        <v>59322</v>
      </c>
      <c r="L77" s="42" t="s">
        <v>305</v>
      </c>
      <c r="M77" s="42" t="s">
        <v>614</v>
      </c>
      <c r="N77" s="42" t="s">
        <v>615</v>
      </c>
      <c r="O77" s="42" t="s">
        <v>308</v>
      </c>
      <c r="P77" s="46">
        <v>1</v>
      </c>
      <c r="Q77" s="45">
        <v>1934</v>
      </c>
      <c r="R77" s="45">
        <v>1934</v>
      </c>
      <c r="S77" s="42" t="s">
        <v>309</v>
      </c>
      <c r="T77" s="42" t="s">
        <v>310</v>
      </c>
      <c r="U77" s="42" t="s">
        <v>311</v>
      </c>
      <c r="V77" s="42" t="s">
        <v>107</v>
      </c>
      <c r="W77" s="42" t="s">
        <v>111</v>
      </c>
      <c r="X77" s="42" t="s">
        <v>119</v>
      </c>
      <c r="Y77" s="42" t="s">
        <v>312</v>
      </c>
      <c r="Z77" s="42" t="s">
        <v>312</v>
      </c>
      <c r="AA77" s="9" t="s">
        <v>139</v>
      </c>
      <c r="AB77" s="42" t="s">
        <v>313</v>
      </c>
      <c r="AC77" s="45">
        <v>1934</v>
      </c>
    </row>
    <row r="78" spans="1:29" ht="12.75" customHeight="1" x14ac:dyDescent="0.2">
      <c r="A78" s="42" t="s">
        <v>604</v>
      </c>
      <c r="B78" s="42" t="s">
        <v>100</v>
      </c>
      <c r="C78" s="43" t="s">
        <v>174</v>
      </c>
      <c r="D78" s="44">
        <v>72</v>
      </c>
      <c r="E78" s="42" t="s">
        <v>605</v>
      </c>
      <c r="F78" s="42" t="s">
        <v>606</v>
      </c>
      <c r="G78" s="42" t="s">
        <v>301</v>
      </c>
      <c r="H78" s="42" t="s">
        <v>302</v>
      </c>
      <c r="I78" s="42" t="s">
        <v>607</v>
      </c>
      <c r="J78" s="42" t="s">
        <v>608</v>
      </c>
      <c r="K78" s="45">
        <v>59322</v>
      </c>
      <c r="L78" s="42" t="s">
        <v>305</v>
      </c>
      <c r="M78" s="42" t="s">
        <v>616</v>
      </c>
      <c r="N78" s="42" t="s">
        <v>617</v>
      </c>
      <c r="O78" s="42" t="s">
        <v>308</v>
      </c>
      <c r="P78" s="46">
        <v>1</v>
      </c>
      <c r="Q78" s="45">
        <v>1889</v>
      </c>
      <c r="R78" s="45">
        <v>1889</v>
      </c>
      <c r="S78" s="42" t="s">
        <v>309</v>
      </c>
      <c r="T78" s="42" t="s">
        <v>310</v>
      </c>
      <c r="U78" s="42" t="s">
        <v>311</v>
      </c>
      <c r="V78" s="42" t="s">
        <v>107</v>
      </c>
      <c r="W78" s="42" t="s">
        <v>111</v>
      </c>
      <c r="X78" s="42" t="s">
        <v>119</v>
      </c>
      <c r="Y78" s="42" t="s">
        <v>312</v>
      </c>
      <c r="Z78" s="42" t="s">
        <v>312</v>
      </c>
      <c r="AA78" s="9" t="s">
        <v>139</v>
      </c>
      <c r="AB78" s="42" t="s">
        <v>313</v>
      </c>
      <c r="AC78" s="45">
        <v>1889</v>
      </c>
    </row>
    <row r="79" spans="1:29" ht="12.75" customHeight="1" x14ac:dyDescent="0.2">
      <c r="A79" s="42" t="s">
        <v>604</v>
      </c>
      <c r="B79" s="42" t="s">
        <v>100</v>
      </c>
      <c r="C79" s="43" t="s">
        <v>174</v>
      </c>
      <c r="D79" s="44">
        <v>72</v>
      </c>
      <c r="E79" s="42" t="s">
        <v>605</v>
      </c>
      <c r="F79" s="42" t="s">
        <v>606</v>
      </c>
      <c r="G79" s="42" t="s">
        <v>301</v>
      </c>
      <c r="H79" s="42" t="s">
        <v>302</v>
      </c>
      <c r="I79" s="42" t="s">
        <v>607</v>
      </c>
      <c r="J79" s="42" t="s">
        <v>608</v>
      </c>
      <c r="K79" s="45">
        <v>59322</v>
      </c>
      <c r="L79" s="42" t="s">
        <v>305</v>
      </c>
      <c r="M79" s="42" t="s">
        <v>618</v>
      </c>
      <c r="N79" s="42" t="s">
        <v>619</v>
      </c>
      <c r="O79" s="42" t="s">
        <v>308</v>
      </c>
      <c r="P79" s="46">
        <v>1</v>
      </c>
      <c r="Q79" s="45">
        <v>45280</v>
      </c>
      <c r="R79" s="45">
        <v>45280</v>
      </c>
      <c r="S79" s="42" t="s">
        <v>309</v>
      </c>
      <c r="T79" s="42" t="s">
        <v>310</v>
      </c>
      <c r="U79" s="42" t="s">
        <v>311</v>
      </c>
      <c r="V79" s="42" t="s">
        <v>107</v>
      </c>
      <c r="W79" s="42" t="s">
        <v>111</v>
      </c>
      <c r="X79" s="42" t="s">
        <v>119</v>
      </c>
      <c r="Y79" s="42" t="s">
        <v>312</v>
      </c>
      <c r="Z79" s="42" t="s">
        <v>312</v>
      </c>
      <c r="AA79" s="9" t="s">
        <v>140</v>
      </c>
      <c r="AB79" s="42" t="s">
        <v>620</v>
      </c>
      <c r="AC79" s="45">
        <v>45280</v>
      </c>
    </row>
    <row r="80" spans="1:29" ht="12.75" customHeight="1" x14ac:dyDescent="0.2">
      <c r="A80" s="42" t="s">
        <v>621</v>
      </c>
      <c r="B80" s="42" t="s">
        <v>86</v>
      </c>
      <c r="C80" s="43" t="s">
        <v>169</v>
      </c>
      <c r="D80" s="44">
        <v>73</v>
      </c>
      <c r="E80" s="42" t="s">
        <v>622</v>
      </c>
      <c r="F80" s="42" t="s">
        <v>623</v>
      </c>
      <c r="G80" s="42" t="s">
        <v>624</v>
      </c>
      <c r="H80" s="42" t="s">
        <v>625</v>
      </c>
      <c r="I80" s="42" t="s">
        <v>626</v>
      </c>
      <c r="J80" s="42" t="s">
        <v>626</v>
      </c>
      <c r="K80" s="45">
        <v>130000</v>
      </c>
      <c r="L80" s="42" t="s">
        <v>305</v>
      </c>
      <c r="M80" s="42" t="s">
        <v>627</v>
      </c>
      <c r="N80" s="42" t="s">
        <v>623</v>
      </c>
      <c r="O80" s="42" t="s">
        <v>341</v>
      </c>
      <c r="P80" s="46">
        <v>1</v>
      </c>
      <c r="Q80" s="45">
        <v>130000</v>
      </c>
      <c r="R80" s="45">
        <v>130000</v>
      </c>
      <c r="S80" s="42" t="s">
        <v>309</v>
      </c>
      <c r="T80" s="42" t="s">
        <v>310</v>
      </c>
      <c r="U80" s="42" t="s">
        <v>311</v>
      </c>
      <c r="V80" s="42" t="s">
        <v>107</v>
      </c>
      <c r="W80" s="42" t="s">
        <v>112</v>
      </c>
      <c r="X80" s="42" t="s">
        <v>122</v>
      </c>
      <c r="Y80" s="42" t="s">
        <v>312</v>
      </c>
      <c r="Z80" s="42" t="s">
        <v>312</v>
      </c>
      <c r="AA80" s="9" t="s">
        <v>139</v>
      </c>
      <c r="AB80" s="42" t="s">
        <v>466</v>
      </c>
      <c r="AC80" s="45">
        <v>130000</v>
      </c>
    </row>
    <row r="81" spans="1:29" ht="12.75" customHeight="1" x14ac:dyDescent="0.2">
      <c r="A81" s="42" t="s">
        <v>604</v>
      </c>
      <c r="B81" s="42" t="s">
        <v>100</v>
      </c>
      <c r="C81" s="43" t="s">
        <v>174</v>
      </c>
      <c r="D81" s="44">
        <v>74</v>
      </c>
      <c r="E81" s="42" t="s">
        <v>628</v>
      </c>
      <c r="F81" s="42" t="s">
        <v>629</v>
      </c>
      <c r="G81" s="42" t="s">
        <v>301</v>
      </c>
      <c r="H81" s="42" t="s">
        <v>630</v>
      </c>
      <c r="I81" s="42" t="s">
        <v>631</v>
      </c>
      <c r="J81" s="42" t="s">
        <v>632</v>
      </c>
      <c r="K81" s="45">
        <v>67200</v>
      </c>
      <c r="L81" s="42" t="s">
        <v>305</v>
      </c>
      <c r="M81" s="42" t="s">
        <v>633</v>
      </c>
      <c r="N81" s="42" t="s">
        <v>634</v>
      </c>
      <c r="O81" s="42" t="s">
        <v>635</v>
      </c>
      <c r="P81" s="46">
        <v>1</v>
      </c>
      <c r="Q81" s="45">
        <v>20000</v>
      </c>
      <c r="R81" s="45">
        <v>20000</v>
      </c>
      <c r="S81" s="42" t="s">
        <v>309</v>
      </c>
      <c r="T81" s="42" t="s">
        <v>310</v>
      </c>
      <c r="U81" s="42" t="s">
        <v>311</v>
      </c>
      <c r="V81" s="42" t="s">
        <v>109</v>
      </c>
      <c r="W81" s="42" t="s">
        <v>115</v>
      </c>
      <c r="X81" s="42" t="s">
        <v>636</v>
      </c>
      <c r="Y81" s="42" t="s">
        <v>312</v>
      </c>
      <c r="Z81" s="42" t="s">
        <v>312</v>
      </c>
      <c r="AA81" s="9" t="s">
        <v>139</v>
      </c>
      <c r="AB81" s="42" t="s">
        <v>377</v>
      </c>
      <c r="AC81" s="45">
        <v>20000</v>
      </c>
    </row>
    <row r="82" spans="1:29" ht="12.75" customHeight="1" x14ac:dyDescent="0.2">
      <c r="A82" s="42" t="s">
        <v>604</v>
      </c>
      <c r="B82" s="42" t="s">
        <v>100</v>
      </c>
      <c r="C82" s="43" t="s">
        <v>174</v>
      </c>
      <c r="D82" s="44">
        <v>74</v>
      </c>
      <c r="E82" s="42" t="s">
        <v>628</v>
      </c>
      <c r="F82" s="42" t="s">
        <v>629</v>
      </c>
      <c r="G82" s="42" t="s">
        <v>301</v>
      </c>
      <c r="H82" s="42" t="s">
        <v>630</v>
      </c>
      <c r="I82" s="42" t="s">
        <v>631</v>
      </c>
      <c r="J82" s="42" t="s">
        <v>632</v>
      </c>
      <c r="K82" s="45">
        <v>67200</v>
      </c>
      <c r="L82" s="42" t="s">
        <v>305</v>
      </c>
      <c r="M82" s="42" t="s">
        <v>637</v>
      </c>
      <c r="N82" s="42" t="s">
        <v>638</v>
      </c>
      <c r="O82" s="42" t="s">
        <v>635</v>
      </c>
      <c r="P82" s="46">
        <v>1</v>
      </c>
      <c r="Q82" s="45">
        <v>12000</v>
      </c>
      <c r="R82" s="45">
        <v>12000</v>
      </c>
      <c r="S82" s="42" t="s">
        <v>309</v>
      </c>
      <c r="T82" s="42" t="s">
        <v>310</v>
      </c>
      <c r="U82" s="42" t="s">
        <v>311</v>
      </c>
      <c r="V82" s="42" t="s">
        <v>107</v>
      </c>
      <c r="W82" s="42" t="s">
        <v>114</v>
      </c>
      <c r="X82" s="42" t="s">
        <v>127</v>
      </c>
      <c r="Y82" s="42" t="s">
        <v>312</v>
      </c>
      <c r="Z82" s="42" t="s">
        <v>312</v>
      </c>
      <c r="AA82" s="9" t="s">
        <v>140</v>
      </c>
      <c r="AB82" s="42" t="s">
        <v>342</v>
      </c>
      <c r="AC82" s="45">
        <v>12000</v>
      </c>
    </row>
    <row r="83" spans="1:29" ht="12.75" customHeight="1" x14ac:dyDescent="0.2">
      <c r="A83" s="42" t="s">
        <v>604</v>
      </c>
      <c r="B83" s="42" t="s">
        <v>100</v>
      </c>
      <c r="C83" s="43" t="s">
        <v>174</v>
      </c>
      <c r="D83" s="44">
        <v>74</v>
      </c>
      <c r="E83" s="42" t="s">
        <v>628</v>
      </c>
      <c r="F83" s="42" t="s">
        <v>629</v>
      </c>
      <c r="G83" s="42" t="s">
        <v>301</v>
      </c>
      <c r="H83" s="42" t="s">
        <v>630</v>
      </c>
      <c r="I83" s="42" t="s">
        <v>631</v>
      </c>
      <c r="J83" s="42" t="s">
        <v>632</v>
      </c>
      <c r="K83" s="45">
        <v>67200</v>
      </c>
      <c r="L83" s="42" t="s">
        <v>305</v>
      </c>
      <c r="M83" s="42" t="s">
        <v>639</v>
      </c>
      <c r="N83" s="42" t="s">
        <v>640</v>
      </c>
      <c r="O83" s="42" t="s">
        <v>635</v>
      </c>
      <c r="P83" s="46">
        <v>1</v>
      </c>
      <c r="Q83" s="45">
        <v>35200</v>
      </c>
      <c r="R83" s="45">
        <v>35200</v>
      </c>
      <c r="S83" s="42" t="s">
        <v>309</v>
      </c>
      <c r="T83" s="42" t="s">
        <v>310</v>
      </c>
      <c r="U83" s="42" t="s">
        <v>311</v>
      </c>
      <c r="V83" s="42" t="s">
        <v>107</v>
      </c>
      <c r="W83" s="42" t="s">
        <v>114</v>
      </c>
      <c r="X83" s="42" t="s">
        <v>127</v>
      </c>
      <c r="Y83" s="42" t="s">
        <v>312</v>
      </c>
      <c r="Z83" s="42" t="s">
        <v>312</v>
      </c>
      <c r="AA83" s="9" t="s">
        <v>139</v>
      </c>
      <c r="AB83" s="42" t="s">
        <v>641</v>
      </c>
      <c r="AC83" s="45">
        <v>35200</v>
      </c>
    </row>
    <row r="84" spans="1:29" ht="12.75" customHeight="1" x14ac:dyDescent="0.2">
      <c r="A84" s="42" t="s">
        <v>621</v>
      </c>
      <c r="B84" s="42" t="s">
        <v>86</v>
      </c>
      <c r="C84" s="43" t="s">
        <v>169</v>
      </c>
      <c r="D84" s="44">
        <v>75</v>
      </c>
      <c r="E84" s="42" t="s">
        <v>642</v>
      </c>
      <c r="F84" s="42" t="s">
        <v>643</v>
      </c>
      <c r="G84" s="42" t="s">
        <v>301</v>
      </c>
      <c r="H84" s="42" t="s">
        <v>630</v>
      </c>
      <c r="I84" s="42" t="s">
        <v>644</v>
      </c>
      <c r="J84" s="42" t="s">
        <v>645</v>
      </c>
      <c r="K84" s="45">
        <v>180000</v>
      </c>
      <c r="L84" s="42" t="s">
        <v>305</v>
      </c>
      <c r="M84" s="42" t="s">
        <v>646</v>
      </c>
      <c r="N84" s="42" t="s">
        <v>647</v>
      </c>
      <c r="O84" s="42" t="s">
        <v>341</v>
      </c>
      <c r="P84" s="46">
        <v>1</v>
      </c>
      <c r="Q84" s="45">
        <v>180000</v>
      </c>
      <c r="R84" s="45">
        <v>180000</v>
      </c>
      <c r="S84" s="42" t="s">
        <v>309</v>
      </c>
      <c r="T84" s="42" t="s">
        <v>310</v>
      </c>
      <c r="U84" s="42" t="s">
        <v>311</v>
      </c>
      <c r="V84" s="42" t="s">
        <v>107</v>
      </c>
      <c r="W84" s="42" t="s">
        <v>114</v>
      </c>
      <c r="X84" s="42" t="s">
        <v>127</v>
      </c>
      <c r="Y84" s="42" t="s">
        <v>312</v>
      </c>
      <c r="Z84" s="42" t="s">
        <v>312</v>
      </c>
      <c r="AA84" s="9" t="s">
        <v>139</v>
      </c>
      <c r="AB84" s="42" t="s">
        <v>648</v>
      </c>
      <c r="AC84" s="45">
        <v>180000</v>
      </c>
    </row>
    <row r="85" spans="1:29" ht="12.75" customHeight="1" x14ac:dyDescent="0.2">
      <c r="A85" s="42" t="s">
        <v>621</v>
      </c>
      <c r="B85" s="42" t="s">
        <v>86</v>
      </c>
      <c r="C85" s="43" t="s">
        <v>169</v>
      </c>
      <c r="D85" s="44">
        <v>76</v>
      </c>
      <c r="E85" s="42" t="s">
        <v>649</v>
      </c>
      <c r="F85" s="42" t="s">
        <v>650</v>
      </c>
      <c r="G85" s="42" t="s">
        <v>301</v>
      </c>
      <c r="H85" s="42" t="s">
        <v>630</v>
      </c>
      <c r="I85" s="42" t="s">
        <v>651</v>
      </c>
      <c r="J85" s="42" t="s">
        <v>652</v>
      </c>
      <c r="K85" s="45">
        <v>183092</v>
      </c>
      <c r="L85" s="42" t="s">
        <v>305</v>
      </c>
      <c r="M85" s="42" t="s">
        <v>653</v>
      </c>
      <c r="N85" s="42" t="s">
        <v>654</v>
      </c>
      <c r="O85" s="42" t="s">
        <v>341</v>
      </c>
      <c r="P85" s="46">
        <v>1</v>
      </c>
      <c r="Q85" s="45">
        <v>183092</v>
      </c>
      <c r="R85" s="45">
        <v>183092</v>
      </c>
      <c r="S85" s="42" t="s">
        <v>309</v>
      </c>
      <c r="T85" s="42" t="s">
        <v>310</v>
      </c>
      <c r="U85" s="42" t="s">
        <v>311</v>
      </c>
      <c r="V85" s="42" t="s">
        <v>107</v>
      </c>
      <c r="W85" s="42" t="s">
        <v>114</v>
      </c>
      <c r="X85" s="42" t="s">
        <v>127</v>
      </c>
      <c r="Y85" s="42" t="s">
        <v>312</v>
      </c>
      <c r="Z85" s="42" t="s">
        <v>312</v>
      </c>
      <c r="AA85" s="9" t="s">
        <v>139</v>
      </c>
      <c r="AB85" s="42" t="s">
        <v>648</v>
      </c>
      <c r="AC85" s="45">
        <v>183092</v>
      </c>
    </row>
    <row r="86" spans="1:29" ht="12.75" customHeight="1" x14ac:dyDescent="0.2">
      <c r="A86" s="42" t="s">
        <v>604</v>
      </c>
      <c r="B86" s="42" t="s">
        <v>100</v>
      </c>
      <c r="C86" s="43" t="s">
        <v>174</v>
      </c>
      <c r="D86" s="44">
        <v>77</v>
      </c>
      <c r="E86" s="42" t="s">
        <v>655</v>
      </c>
      <c r="F86" s="42" t="s">
        <v>656</v>
      </c>
      <c r="G86" s="42" t="s">
        <v>301</v>
      </c>
      <c r="H86" s="42" t="s">
        <v>302</v>
      </c>
      <c r="I86" s="42" t="s">
        <v>657</v>
      </c>
      <c r="J86" s="42" t="s">
        <v>658</v>
      </c>
      <c r="K86" s="45">
        <v>23000</v>
      </c>
      <c r="L86" s="42" t="s">
        <v>305</v>
      </c>
      <c r="M86" s="42" t="s">
        <v>659</v>
      </c>
      <c r="N86" s="42" t="s">
        <v>660</v>
      </c>
      <c r="O86" s="42" t="s">
        <v>611</v>
      </c>
      <c r="P86" s="46">
        <v>2</v>
      </c>
      <c r="Q86" s="45">
        <v>4600</v>
      </c>
      <c r="R86" s="45">
        <v>9200</v>
      </c>
      <c r="S86" s="42" t="s">
        <v>309</v>
      </c>
      <c r="T86" s="42" t="s">
        <v>310</v>
      </c>
      <c r="U86" s="42" t="s">
        <v>311</v>
      </c>
      <c r="V86" s="42" t="s">
        <v>107</v>
      </c>
      <c r="W86" s="42" t="s">
        <v>114</v>
      </c>
      <c r="X86" s="42" t="s">
        <v>127</v>
      </c>
      <c r="Y86" s="42" t="s">
        <v>312</v>
      </c>
      <c r="Z86" s="42" t="s">
        <v>312</v>
      </c>
      <c r="AA86" s="9" t="s">
        <v>140</v>
      </c>
      <c r="AB86" s="42" t="s">
        <v>661</v>
      </c>
      <c r="AC86" s="45">
        <v>9200</v>
      </c>
    </row>
    <row r="87" spans="1:29" ht="12.75" customHeight="1" x14ac:dyDescent="0.2">
      <c r="A87" s="42" t="s">
        <v>604</v>
      </c>
      <c r="B87" s="42" t="s">
        <v>100</v>
      </c>
      <c r="C87" s="43" t="s">
        <v>174</v>
      </c>
      <c r="D87" s="44">
        <v>77</v>
      </c>
      <c r="E87" s="42" t="s">
        <v>655</v>
      </c>
      <c r="F87" s="42" t="s">
        <v>656</v>
      </c>
      <c r="G87" s="42" t="s">
        <v>301</v>
      </c>
      <c r="H87" s="42" t="s">
        <v>302</v>
      </c>
      <c r="I87" s="42" t="s">
        <v>657</v>
      </c>
      <c r="J87" s="42" t="s">
        <v>658</v>
      </c>
      <c r="K87" s="45">
        <v>23000</v>
      </c>
      <c r="L87" s="42" t="s">
        <v>305</v>
      </c>
      <c r="M87" s="42" t="s">
        <v>659</v>
      </c>
      <c r="N87" s="42" t="s">
        <v>662</v>
      </c>
      <c r="O87" s="42" t="s">
        <v>611</v>
      </c>
      <c r="P87" s="46">
        <v>3</v>
      </c>
      <c r="Q87" s="45">
        <v>4600</v>
      </c>
      <c r="R87" s="45">
        <v>13800</v>
      </c>
      <c r="S87" s="42" t="s">
        <v>309</v>
      </c>
      <c r="T87" s="42" t="s">
        <v>310</v>
      </c>
      <c r="U87" s="42" t="s">
        <v>311</v>
      </c>
      <c r="V87" s="42" t="s">
        <v>107</v>
      </c>
      <c r="W87" s="42" t="s">
        <v>114</v>
      </c>
      <c r="X87" s="42" t="s">
        <v>127</v>
      </c>
      <c r="Y87" s="42" t="s">
        <v>312</v>
      </c>
      <c r="Z87" s="42" t="s">
        <v>312</v>
      </c>
      <c r="AA87" s="9" t="s">
        <v>140</v>
      </c>
      <c r="AB87" s="42" t="s">
        <v>661</v>
      </c>
      <c r="AC87" s="45">
        <v>13800</v>
      </c>
    </row>
    <row r="88" spans="1:29" ht="12.75" customHeight="1" x14ac:dyDescent="0.2">
      <c r="A88" s="42" t="s">
        <v>604</v>
      </c>
      <c r="B88" s="42" t="s">
        <v>100</v>
      </c>
      <c r="C88" s="43" t="s">
        <v>174</v>
      </c>
      <c r="D88" s="44">
        <v>78</v>
      </c>
      <c r="E88" s="42" t="s">
        <v>663</v>
      </c>
      <c r="F88" s="42" t="s">
        <v>664</v>
      </c>
      <c r="G88" s="42" t="s">
        <v>301</v>
      </c>
      <c r="H88" s="42" t="s">
        <v>302</v>
      </c>
      <c r="I88" s="42" t="s">
        <v>665</v>
      </c>
      <c r="J88" s="42" t="s">
        <v>658</v>
      </c>
      <c r="K88" s="45">
        <v>85000</v>
      </c>
      <c r="L88" s="42" t="s">
        <v>305</v>
      </c>
      <c r="M88" s="42" t="s">
        <v>666</v>
      </c>
      <c r="N88" s="42" t="s">
        <v>667</v>
      </c>
      <c r="O88" s="42" t="s">
        <v>635</v>
      </c>
      <c r="P88" s="46">
        <v>1</v>
      </c>
      <c r="Q88" s="45">
        <v>85000</v>
      </c>
      <c r="R88" s="45">
        <v>85000</v>
      </c>
      <c r="S88" s="42" t="s">
        <v>309</v>
      </c>
      <c r="T88" s="42" t="s">
        <v>310</v>
      </c>
      <c r="U88" s="42" t="s">
        <v>311</v>
      </c>
      <c r="V88" s="42" t="s">
        <v>107</v>
      </c>
      <c r="W88" s="42" t="s">
        <v>114</v>
      </c>
      <c r="X88" s="42" t="s">
        <v>127</v>
      </c>
      <c r="Y88" s="42" t="s">
        <v>312</v>
      </c>
      <c r="Z88" s="42" t="s">
        <v>312</v>
      </c>
      <c r="AA88" s="9" t="s">
        <v>139</v>
      </c>
      <c r="AB88" s="42" t="s">
        <v>377</v>
      </c>
      <c r="AC88" s="45">
        <v>85000</v>
      </c>
    </row>
    <row r="89" spans="1:29" ht="12.75" customHeight="1" x14ac:dyDescent="0.2">
      <c r="A89" s="42" t="s">
        <v>604</v>
      </c>
      <c r="B89" s="42" t="s">
        <v>100</v>
      </c>
      <c r="C89" s="43" t="s">
        <v>174</v>
      </c>
      <c r="D89" s="44">
        <v>79</v>
      </c>
      <c r="E89" s="42" t="s">
        <v>668</v>
      </c>
      <c r="F89" s="42" t="s">
        <v>669</v>
      </c>
      <c r="G89" s="42" t="s">
        <v>481</v>
      </c>
      <c r="H89" s="42" t="s">
        <v>670</v>
      </c>
      <c r="I89" s="42" t="s">
        <v>671</v>
      </c>
      <c r="J89" s="42" t="s">
        <v>672</v>
      </c>
      <c r="K89" s="45">
        <v>28719</v>
      </c>
      <c r="L89" s="42" t="s">
        <v>305</v>
      </c>
      <c r="M89" s="42" t="s">
        <v>673</v>
      </c>
      <c r="N89" s="42" t="s">
        <v>674</v>
      </c>
      <c r="O89" s="42" t="s">
        <v>635</v>
      </c>
      <c r="P89" s="46">
        <v>1</v>
      </c>
      <c r="Q89" s="45">
        <v>28719</v>
      </c>
      <c r="R89" s="45">
        <v>28719</v>
      </c>
      <c r="S89" s="42" t="s">
        <v>309</v>
      </c>
      <c r="T89" s="42" t="s">
        <v>310</v>
      </c>
      <c r="U89" s="42" t="s">
        <v>311</v>
      </c>
      <c r="V89" s="42" t="s">
        <v>107</v>
      </c>
      <c r="W89" s="42" t="s">
        <v>111</v>
      </c>
      <c r="X89" s="42" t="s">
        <v>121</v>
      </c>
      <c r="Y89" s="42" t="s">
        <v>312</v>
      </c>
      <c r="Z89" s="42" t="s">
        <v>312</v>
      </c>
      <c r="AA89" s="9" t="s">
        <v>139</v>
      </c>
      <c r="AB89" s="42" t="s">
        <v>598</v>
      </c>
      <c r="AC89" s="45">
        <v>28719</v>
      </c>
    </row>
    <row r="90" spans="1:29" ht="12.75" customHeight="1" x14ac:dyDescent="0.2">
      <c r="A90" s="42" t="s">
        <v>515</v>
      </c>
      <c r="B90" s="42" t="s">
        <v>82</v>
      </c>
      <c r="C90" s="43" t="s">
        <v>167</v>
      </c>
      <c r="D90" s="44">
        <v>80</v>
      </c>
      <c r="E90" s="42" t="s">
        <v>675</v>
      </c>
      <c r="F90" s="42" t="s">
        <v>676</v>
      </c>
      <c r="G90" s="42" t="s">
        <v>358</v>
      </c>
      <c r="H90" s="42" t="s">
        <v>469</v>
      </c>
      <c r="I90" s="42" t="s">
        <v>677</v>
      </c>
      <c r="J90" s="42" t="s">
        <v>678</v>
      </c>
      <c r="K90" s="45">
        <v>93600</v>
      </c>
      <c r="L90" s="42" t="s">
        <v>305</v>
      </c>
      <c r="M90" s="42" t="s">
        <v>679</v>
      </c>
      <c r="N90" s="42" t="s">
        <v>680</v>
      </c>
      <c r="O90" s="42" t="s">
        <v>681</v>
      </c>
      <c r="P90" s="46">
        <v>1</v>
      </c>
      <c r="Q90" s="45">
        <v>10800</v>
      </c>
      <c r="R90" s="45">
        <v>10800</v>
      </c>
      <c r="S90" s="42" t="s">
        <v>309</v>
      </c>
      <c r="T90" s="42" t="s">
        <v>310</v>
      </c>
      <c r="U90" s="42" t="s">
        <v>311</v>
      </c>
      <c r="V90" s="42" t="s">
        <v>107</v>
      </c>
      <c r="W90" s="42" t="s">
        <v>111</v>
      </c>
      <c r="X90" s="42" t="s">
        <v>121</v>
      </c>
      <c r="Y90" s="42" t="s">
        <v>312</v>
      </c>
      <c r="Z90" s="42" t="s">
        <v>312</v>
      </c>
      <c r="AA90" s="9" t="s">
        <v>139</v>
      </c>
      <c r="AB90" s="42" t="s">
        <v>352</v>
      </c>
      <c r="AC90" s="45">
        <v>10800</v>
      </c>
    </row>
    <row r="91" spans="1:29" ht="12.75" customHeight="1" x14ac:dyDescent="0.2">
      <c r="A91" s="42" t="s">
        <v>515</v>
      </c>
      <c r="B91" s="42" t="s">
        <v>82</v>
      </c>
      <c r="C91" s="43" t="s">
        <v>167</v>
      </c>
      <c r="D91" s="44">
        <v>80</v>
      </c>
      <c r="E91" s="42" t="s">
        <v>675</v>
      </c>
      <c r="F91" s="42" t="s">
        <v>676</v>
      </c>
      <c r="G91" s="42" t="s">
        <v>358</v>
      </c>
      <c r="H91" s="42" t="s">
        <v>469</v>
      </c>
      <c r="I91" s="42" t="s">
        <v>677</v>
      </c>
      <c r="J91" s="42" t="s">
        <v>678</v>
      </c>
      <c r="K91" s="45">
        <v>93600</v>
      </c>
      <c r="L91" s="42" t="s">
        <v>305</v>
      </c>
      <c r="M91" s="42" t="s">
        <v>682</v>
      </c>
      <c r="N91" s="42" t="s">
        <v>683</v>
      </c>
      <c r="O91" s="42" t="s">
        <v>681</v>
      </c>
      <c r="P91" s="46">
        <v>1</v>
      </c>
      <c r="Q91" s="45">
        <v>10800</v>
      </c>
      <c r="R91" s="45">
        <v>10800</v>
      </c>
      <c r="S91" s="42" t="s">
        <v>309</v>
      </c>
      <c r="T91" s="42" t="s">
        <v>310</v>
      </c>
      <c r="U91" s="42" t="s">
        <v>311</v>
      </c>
      <c r="V91" s="42" t="s">
        <v>107</v>
      </c>
      <c r="W91" s="42" t="s">
        <v>111</v>
      </c>
      <c r="X91" s="42" t="s">
        <v>121</v>
      </c>
      <c r="Y91" s="42" t="s">
        <v>312</v>
      </c>
      <c r="Z91" s="42" t="s">
        <v>312</v>
      </c>
      <c r="AA91" s="9" t="s">
        <v>139</v>
      </c>
      <c r="AB91" s="42" t="s">
        <v>352</v>
      </c>
      <c r="AC91" s="45">
        <v>10800</v>
      </c>
    </row>
    <row r="92" spans="1:29" ht="12.75" customHeight="1" x14ac:dyDescent="0.2">
      <c r="A92" s="42" t="s">
        <v>515</v>
      </c>
      <c r="B92" s="42" t="s">
        <v>82</v>
      </c>
      <c r="C92" s="43" t="s">
        <v>167</v>
      </c>
      <c r="D92" s="44">
        <v>80</v>
      </c>
      <c r="E92" s="42" t="s">
        <v>675</v>
      </c>
      <c r="F92" s="42" t="s">
        <v>676</v>
      </c>
      <c r="G92" s="42" t="s">
        <v>358</v>
      </c>
      <c r="H92" s="42" t="s">
        <v>469</v>
      </c>
      <c r="I92" s="42" t="s">
        <v>677</v>
      </c>
      <c r="J92" s="42" t="s">
        <v>678</v>
      </c>
      <c r="K92" s="45">
        <v>93600</v>
      </c>
      <c r="L92" s="42" t="s">
        <v>305</v>
      </c>
      <c r="M92" s="42" t="s">
        <v>684</v>
      </c>
      <c r="N92" s="42" t="s">
        <v>685</v>
      </c>
      <c r="O92" s="42" t="s">
        <v>686</v>
      </c>
      <c r="P92" s="46">
        <v>1</v>
      </c>
      <c r="Q92" s="45">
        <v>24000</v>
      </c>
      <c r="R92" s="45">
        <v>24000</v>
      </c>
      <c r="S92" s="42" t="s">
        <v>309</v>
      </c>
      <c r="T92" s="42" t="s">
        <v>310</v>
      </c>
      <c r="U92" s="42" t="s">
        <v>311</v>
      </c>
      <c r="V92" s="42" t="s">
        <v>107</v>
      </c>
      <c r="W92" s="42" t="s">
        <v>111</v>
      </c>
      <c r="X92" s="42" t="s">
        <v>121</v>
      </c>
      <c r="Y92" s="42" t="s">
        <v>312</v>
      </c>
      <c r="Z92" s="42" t="s">
        <v>312</v>
      </c>
      <c r="AA92" s="9" t="s">
        <v>139</v>
      </c>
      <c r="AB92" s="42" t="s">
        <v>352</v>
      </c>
      <c r="AC92" s="45">
        <v>24000</v>
      </c>
    </row>
    <row r="93" spans="1:29" ht="12.75" customHeight="1" x14ac:dyDescent="0.2">
      <c r="A93" s="42" t="s">
        <v>515</v>
      </c>
      <c r="B93" s="42" t="s">
        <v>82</v>
      </c>
      <c r="C93" s="43" t="s">
        <v>167</v>
      </c>
      <c r="D93" s="44">
        <v>80</v>
      </c>
      <c r="E93" s="42" t="s">
        <v>675</v>
      </c>
      <c r="F93" s="42" t="s">
        <v>676</v>
      </c>
      <c r="G93" s="42" t="s">
        <v>358</v>
      </c>
      <c r="H93" s="42" t="s">
        <v>469</v>
      </c>
      <c r="I93" s="42" t="s">
        <v>677</v>
      </c>
      <c r="J93" s="42" t="s">
        <v>678</v>
      </c>
      <c r="K93" s="45">
        <v>93600</v>
      </c>
      <c r="L93" s="42" t="s">
        <v>305</v>
      </c>
      <c r="M93" s="42" t="s">
        <v>687</v>
      </c>
      <c r="N93" s="42" t="s">
        <v>688</v>
      </c>
      <c r="O93" s="42" t="s">
        <v>686</v>
      </c>
      <c r="P93" s="46">
        <v>1</v>
      </c>
      <c r="Q93" s="45">
        <v>9600</v>
      </c>
      <c r="R93" s="45">
        <v>9600</v>
      </c>
      <c r="S93" s="42" t="s">
        <v>309</v>
      </c>
      <c r="T93" s="42" t="s">
        <v>310</v>
      </c>
      <c r="U93" s="42" t="s">
        <v>311</v>
      </c>
      <c r="V93" s="42" t="s">
        <v>107</v>
      </c>
      <c r="W93" s="42" t="s">
        <v>111</v>
      </c>
      <c r="X93" s="42" t="s">
        <v>121</v>
      </c>
      <c r="Y93" s="42" t="s">
        <v>312</v>
      </c>
      <c r="Z93" s="42" t="s">
        <v>312</v>
      </c>
      <c r="AA93" s="9" t="s">
        <v>139</v>
      </c>
      <c r="AB93" s="42" t="s">
        <v>352</v>
      </c>
      <c r="AC93" s="45">
        <v>9600</v>
      </c>
    </row>
    <row r="94" spans="1:29" ht="12.75" customHeight="1" x14ac:dyDescent="0.2">
      <c r="A94" s="42" t="s">
        <v>515</v>
      </c>
      <c r="B94" s="42" t="s">
        <v>82</v>
      </c>
      <c r="C94" s="43" t="s">
        <v>167</v>
      </c>
      <c r="D94" s="44">
        <v>80</v>
      </c>
      <c r="E94" s="42" t="s">
        <v>675</v>
      </c>
      <c r="F94" s="42" t="s">
        <v>676</v>
      </c>
      <c r="G94" s="42" t="s">
        <v>358</v>
      </c>
      <c r="H94" s="42" t="s">
        <v>469</v>
      </c>
      <c r="I94" s="42" t="s">
        <v>677</v>
      </c>
      <c r="J94" s="42" t="s">
        <v>678</v>
      </c>
      <c r="K94" s="45">
        <v>93600</v>
      </c>
      <c r="L94" s="42" t="s">
        <v>305</v>
      </c>
      <c r="M94" s="42" t="s">
        <v>689</v>
      </c>
      <c r="N94" s="42" t="s">
        <v>690</v>
      </c>
      <c r="O94" s="42" t="s">
        <v>686</v>
      </c>
      <c r="P94" s="46">
        <v>1</v>
      </c>
      <c r="Q94" s="45">
        <v>6000</v>
      </c>
      <c r="R94" s="45">
        <v>6000</v>
      </c>
      <c r="S94" s="42" t="s">
        <v>309</v>
      </c>
      <c r="T94" s="42" t="s">
        <v>310</v>
      </c>
      <c r="U94" s="42" t="s">
        <v>311</v>
      </c>
      <c r="V94" s="42" t="s">
        <v>107</v>
      </c>
      <c r="W94" s="42" t="s">
        <v>111</v>
      </c>
      <c r="X94" s="42" t="s">
        <v>121</v>
      </c>
      <c r="Y94" s="42" t="s">
        <v>312</v>
      </c>
      <c r="Z94" s="42" t="s">
        <v>312</v>
      </c>
      <c r="AA94" s="9" t="s">
        <v>139</v>
      </c>
      <c r="AB94" s="42" t="s">
        <v>352</v>
      </c>
      <c r="AC94" s="45">
        <v>6000</v>
      </c>
    </row>
    <row r="95" spans="1:29" ht="12.75" customHeight="1" x14ac:dyDescent="0.2">
      <c r="A95" s="42" t="s">
        <v>515</v>
      </c>
      <c r="B95" s="42" t="s">
        <v>82</v>
      </c>
      <c r="C95" s="43" t="s">
        <v>167</v>
      </c>
      <c r="D95" s="44">
        <v>80</v>
      </c>
      <c r="E95" s="42" t="s">
        <v>675</v>
      </c>
      <c r="F95" s="42" t="s">
        <v>676</v>
      </c>
      <c r="G95" s="42" t="s">
        <v>358</v>
      </c>
      <c r="H95" s="42" t="s">
        <v>469</v>
      </c>
      <c r="I95" s="42" t="s">
        <v>677</v>
      </c>
      <c r="J95" s="42" t="s">
        <v>678</v>
      </c>
      <c r="K95" s="45">
        <v>93600</v>
      </c>
      <c r="L95" s="42" t="s">
        <v>305</v>
      </c>
      <c r="M95" s="42" t="s">
        <v>691</v>
      </c>
      <c r="N95" s="42" t="s">
        <v>692</v>
      </c>
      <c r="O95" s="42" t="s">
        <v>686</v>
      </c>
      <c r="P95" s="46">
        <v>1</v>
      </c>
      <c r="Q95" s="45">
        <v>6000</v>
      </c>
      <c r="R95" s="45">
        <v>6000</v>
      </c>
      <c r="S95" s="42" t="s">
        <v>309</v>
      </c>
      <c r="T95" s="42" t="s">
        <v>310</v>
      </c>
      <c r="U95" s="42" t="s">
        <v>311</v>
      </c>
      <c r="V95" s="42" t="s">
        <v>107</v>
      </c>
      <c r="W95" s="42" t="s">
        <v>111</v>
      </c>
      <c r="X95" s="42" t="s">
        <v>121</v>
      </c>
      <c r="Y95" s="42" t="s">
        <v>312</v>
      </c>
      <c r="Z95" s="42" t="s">
        <v>312</v>
      </c>
      <c r="AA95" s="9" t="s">
        <v>139</v>
      </c>
      <c r="AB95" s="42" t="s">
        <v>352</v>
      </c>
      <c r="AC95" s="45">
        <v>6000</v>
      </c>
    </row>
    <row r="96" spans="1:29" ht="12.75" customHeight="1" x14ac:dyDescent="0.2">
      <c r="A96" s="42" t="s">
        <v>515</v>
      </c>
      <c r="B96" s="42" t="s">
        <v>82</v>
      </c>
      <c r="C96" s="43" t="s">
        <v>167</v>
      </c>
      <c r="D96" s="44">
        <v>80</v>
      </c>
      <c r="E96" s="42" t="s">
        <v>675</v>
      </c>
      <c r="F96" s="42" t="s">
        <v>676</v>
      </c>
      <c r="G96" s="42" t="s">
        <v>358</v>
      </c>
      <c r="H96" s="42" t="s">
        <v>469</v>
      </c>
      <c r="I96" s="42" t="s">
        <v>677</v>
      </c>
      <c r="J96" s="42" t="s">
        <v>678</v>
      </c>
      <c r="K96" s="45">
        <v>93600</v>
      </c>
      <c r="L96" s="42" t="s">
        <v>305</v>
      </c>
      <c r="M96" s="42" t="s">
        <v>693</v>
      </c>
      <c r="N96" s="42" t="s">
        <v>694</v>
      </c>
      <c r="O96" s="42" t="s">
        <v>686</v>
      </c>
      <c r="P96" s="46">
        <v>1</v>
      </c>
      <c r="Q96" s="45">
        <v>6000</v>
      </c>
      <c r="R96" s="45">
        <v>6000</v>
      </c>
      <c r="S96" s="42" t="s">
        <v>309</v>
      </c>
      <c r="T96" s="42" t="s">
        <v>310</v>
      </c>
      <c r="U96" s="42" t="s">
        <v>311</v>
      </c>
      <c r="V96" s="42" t="s">
        <v>107</v>
      </c>
      <c r="W96" s="42" t="s">
        <v>111</v>
      </c>
      <c r="X96" s="42" t="s">
        <v>121</v>
      </c>
      <c r="Y96" s="42" t="s">
        <v>312</v>
      </c>
      <c r="Z96" s="42" t="s">
        <v>312</v>
      </c>
      <c r="AA96" s="9" t="s">
        <v>139</v>
      </c>
      <c r="AB96" s="42" t="s">
        <v>352</v>
      </c>
      <c r="AC96" s="45">
        <v>6000</v>
      </c>
    </row>
    <row r="97" spans="1:29" ht="12.75" customHeight="1" x14ac:dyDescent="0.2">
      <c r="A97" s="42" t="s">
        <v>515</v>
      </c>
      <c r="B97" s="42" t="s">
        <v>82</v>
      </c>
      <c r="C97" s="43" t="s">
        <v>167</v>
      </c>
      <c r="D97" s="44">
        <v>80</v>
      </c>
      <c r="E97" s="42" t="s">
        <v>675</v>
      </c>
      <c r="F97" s="42" t="s">
        <v>676</v>
      </c>
      <c r="G97" s="42" t="s">
        <v>358</v>
      </c>
      <c r="H97" s="42" t="s">
        <v>469</v>
      </c>
      <c r="I97" s="42" t="s">
        <v>677</v>
      </c>
      <c r="J97" s="42" t="s">
        <v>678</v>
      </c>
      <c r="K97" s="45">
        <v>93600</v>
      </c>
      <c r="L97" s="42" t="s">
        <v>305</v>
      </c>
      <c r="M97" s="42" t="s">
        <v>695</v>
      </c>
      <c r="N97" s="42" t="s">
        <v>696</v>
      </c>
      <c r="O97" s="42" t="s">
        <v>686</v>
      </c>
      <c r="P97" s="46">
        <v>1</v>
      </c>
      <c r="Q97" s="45">
        <v>6000</v>
      </c>
      <c r="R97" s="45">
        <v>6000</v>
      </c>
      <c r="S97" s="42" t="s">
        <v>309</v>
      </c>
      <c r="T97" s="42" t="s">
        <v>310</v>
      </c>
      <c r="U97" s="42" t="s">
        <v>311</v>
      </c>
      <c r="V97" s="42" t="s">
        <v>107</v>
      </c>
      <c r="W97" s="42" t="s">
        <v>111</v>
      </c>
      <c r="X97" s="42" t="s">
        <v>121</v>
      </c>
      <c r="Y97" s="42" t="s">
        <v>312</v>
      </c>
      <c r="Z97" s="42" t="s">
        <v>312</v>
      </c>
      <c r="AA97" s="9" t="s">
        <v>139</v>
      </c>
      <c r="AB97" s="42" t="s">
        <v>352</v>
      </c>
      <c r="AC97" s="45">
        <v>6000</v>
      </c>
    </row>
    <row r="98" spans="1:29" ht="12.75" customHeight="1" x14ac:dyDescent="0.2">
      <c r="A98" s="42" t="s">
        <v>515</v>
      </c>
      <c r="B98" s="42" t="s">
        <v>82</v>
      </c>
      <c r="C98" s="43" t="s">
        <v>167</v>
      </c>
      <c r="D98" s="44">
        <v>80</v>
      </c>
      <c r="E98" s="42" t="s">
        <v>675</v>
      </c>
      <c r="F98" s="42" t="s">
        <v>676</v>
      </c>
      <c r="G98" s="42" t="s">
        <v>358</v>
      </c>
      <c r="H98" s="42" t="s">
        <v>469</v>
      </c>
      <c r="I98" s="42" t="s">
        <v>677</v>
      </c>
      <c r="J98" s="42" t="s">
        <v>678</v>
      </c>
      <c r="K98" s="45">
        <v>93600</v>
      </c>
      <c r="L98" s="42" t="s">
        <v>305</v>
      </c>
      <c r="M98" s="42" t="s">
        <v>697</v>
      </c>
      <c r="N98" s="42" t="s">
        <v>698</v>
      </c>
      <c r="O98" s="42" t="s">
        <v>686</v>
      </c>
      <c r="P98" s="46">
        <v>1</v>
      </c>
      <c r="Q98" s="45">
        <v>7200</v>
      </c>
      <c r="R98" s="45">
        <v>7200</v>
      </c>
      <c r="S98" s="42" t="s">
        <v>309</v>
      </c>
      <c r="T98" s="42" t="s">
        <v>310</v>
      </c>
      <c r="U98" s="42" t="s">
        <v>311</v>
      </c>
      <c r="V98" s="42" t="s">
        <v>107</v>
      </c>
      <c r="W98" s="42" t="s">
        <v>111</v>
      </c>
      <c r="X98" s="42" t="s">
        <v>121</v>
      </c>
      <c r="Y98" s="42" t="s">
        <v>312</v>
      </c>
      <c r="Z98" s="42" t="s">
        <v>312</v>
      </c>
      <c r="AA98" s="9" t="s">
        <v>139</v>
      </c>
      <c r="AB98" s="42" t="s">
        <v>352</v>
      </c>
      <c r="AC98" s="45">
        <v>7200</v>
      </c>
    </row>
    <row r="99" spans="1:29" ht="12.75" customHeight="1" x14ac:dyDescent="0.2">
      <c r="A99" s="42" t="s">
        <v>515</v>
      </c>
      <c r="B99" s="42" t="s">
        <v>82</v>
      </c>
      <c r="C99" s="43" t="s">
        <v>167</v>
      </c>
      <c r="D99" s="44">
        <v>80</v>
      </c>
      <c r="E99" s="42" t="s">
        <v>675</v>
      </c>
      <c r="F99" s="42" t="s">
        <v>676</v>
      </c>
      <c r="G99" s="42" t="s">
        <v>358</v>
      </c>
      <c r="H99" s="42" t="s">
        <v>469</v>
      </c>
      <c r="I99" s="42" t="s">
        <v>677</v>
      </c>
      <c r="J99" s="42" t="s">
        <v>678</v>
      </c>
      <c r="K99" s="45">
        <v>93600</v>
      </c>
      <c r="L99" s="42" t="s">
        <v>305</v>
      </c>
      <c r="M99" s="42" t="s">
        <v>699</v>
      </c>
      <c r="N99" s="42" t="s">
        <v>700</v>
      </c>
      <c r="O99" s="42" t="s">
        <v>686</v>
      </c>
      <c r="P99" s="46">
        <v>1</v>
      </c>
      <c r="Q99" s="45">
        <v>7200</v>
      </c>
      <c r="R99" s="45">
        <v>7200</v>
      </c>
      <c r="S99" s="42" t="s">
        <v>309</v>
      </c>
      <c r="T99" s="42" t="s">
        <v>310</v>
      </c>
      <c r="U99" s="42" t="s">
        <v>311</v>
      </c>
      <c r="V99" s="42" t="s">
        <v>107</v>
      </c>
      <c r="W99" s="42" t="s">
        <v>111</v>
      </c>
      <c r="X99" s="42" t="s">
        <v>121</v>
      </c>
      <c r="Y99" s="42" t="s">
        <v>312</v>
      </c>
      <c r="Z99" s="42" t="s">
        <v>312</v>
      </c>
      <c r="AA99" s="9" t="s">
        <v>139</v>
      </c>
      <c r="AB99" s="42" t="s">
        <v>352</v>
      </c>
      <c r="AC99" s="45">
        <v>7200</v>
      </c>
    </row>
    <row r="100" spans="1:29" ht="12.75" customHeight="1" x14ac:dyDescent="0.2">
      <c r="A100" s="42" t="s">
        <v>701</v>
      </c>
      <c r="B100" s="42" t="s">
        <v>44</v>
      </c>
      <c r="C100" s="43" t="s">
        <v>154</v>
      </c>
      <c r="D100" s="44">
        <v>81</v>
      </c>
      <c r="E100" s="42" t="s">
        <v>702</v>
      </c>
      <c r="F100" s="42" t="s">
        <v>703</v>
      </c>
      <c r="G100" s="42" t="s">
        <v>358</v>
      </c>
      <c r="H100" s="42" t="s">
        <v>359</v>
      </c>
      <c r="I100" s="42" t="s">
        <v>704</v>
      </c>
      <c r="J100" s="42" t="s">
        <v>705</v>
      </c>
      <c r="K100" s="45">
        <v>173600</v>
      </c>
      <c r="L100" s="42" t="s">
        <v>305</v>
      </c>
      <c r="M100" s="42" t="s">
        <v>706</v>
      </c>
      <c r="N100" s="42" t="s">
        <v>707</v>
      </c>
      <c r="O100" s="42" t="s">
        <v>708</v>
      </c>
      <c r="P100" s="46">
        <v>248</v>
      </c>
      <c r="Q100" s="45">
        <v>700</v>
      </c>
      <c r="R100" s="45">
        <v>173600</v>
      </c>
      <c r="S100" s="42" t="s">
        <v>309</v>
      </c>
      <c r="T100" s="42" t="s">
        <v>310</v>
      </c>
      <c r="U100" s="42" t="s">
        <v>311</v>
      </c>
      <c r="V100" s="42" t="s">
        <v>107</v>
      </c>
      <c r="W100" s="42" t="s">
        <v>111</v>
      </c>
      <c r="X100" s="42" t="s">
        <v>121</v>
      </c>
      <c r="Y100" s="42" t="s">
        <v>312</v>
      </c>
      <c r="Z100" s="42" t="s">
        <v>312</v>
      </c>
      <c r="AA100" s="9" t="s">
        <v>139</v>
      </c>
      <c r="AB100" s="42" t="s">
        <v>365</v>
      </c>
      <c r="AC100" s="45">
        <v>173600</v>
      </c>
    </row>
    <row r="101" spans="1:29" ht="12.75" customHeight="1" x14ac:dyDescent="0.2">
      <c r="A101" s="42" t="s">
        <v>701</v>
      </c>
      <c r="B101" s="42" t="s">
        <v>44</v>
      </c>
      <c r="C101" s="43" t="s">
        <v>154</v>
      </c>
      <c r="D101" s="44">
        <v>82</v>
      </c>
      <c r="E101" s="42" t="s">
        <v>709</v>
      </c>
      <c r="F101" s="42" t="s">
        <v>710</v>
      </c>
      <c r="G101" s="42" t="s">
        <v>481</v>
      </c>
      <c r="H101" s="42" t="s">
        <v>670</v>
      </c>
      <c r="I101" s="42" t="s">
        <v>704</v>
      </c>
      <c r="J101" s="42" t="s">
        <v>711</v>
      </c>
      <c r="K101" s="45">
        <v>501000</v>
      </c>
      <c r="L101" s="42" t="s">
        <v>305</v>
      </c>
      <c r="M101" s="42" t="s">
        <v>709</v>
      </c>
      <c r="N101" s="42" t="s">
        <v>712</v>
      </c>
      <c r="O101" s="42" t="s">
        <v>708</v>
      </c>
      <c r="P101" s="46">
        <v>334</v>
      </c>
      <c r="Q101" s="45">
        <v>1500</v>
      </c>
      <c r="R101" s="45">
        <v>501000</v>
      </c>
      <c r="S101" s="42" t="s">
        <v>309</v>
      </c>
      <c r="T101" s="42" t="s">
        <v>310</v>
      </c>
      <c r="U101" s="42" t="s">
        <v>311</v>
      </c>
      <c r="V101" s="42" t="s">
        <v>107</v>
      </c>
      <c r="W101" s="42" t="s">
        <v>113</v>
      </c>
      <c r="X101" s="42" t="s">
        <v>124</v>
      </c>
      <c r="Y101" s="42" t="s">
        <v>312</v>
      </c>
      <c r="Z101" s="42" t="s">
        <v>312</v>
      </c>
      <c r="AA101" s="9" t="s">
        <v>139</v>
      </c>
      <c r="AB101" s="42" t="s">
        <v>365</v>
      </c>
      <c r="AC101" s="45">
        <v>501000</v>
      </c>
    </row>
    <row r="102" spans="1:29" ht="12.75" customHeight="1" x14ac:dyDescent="0.2">
      <c r="A102" s="42" t="s">
        <v>701</v>
      </c>
      <c r="B102" s="42" t="s">
        <v>44</v>
      </c>
      <c r="C102" s="43" t="s">
        <v>154</v>
      </c>
      <c r="D102" s="44">
        <v>84</v>
      </c>
      <c r="E102" s="42" t="s">
        <v>713</v>
      </c>
      <c r="F102" s="42" t="s">
        <v>714</v>
      </c>
      <c r="G102" s="42" t="s">
        <v>481</v>
      </c>
      <c r="H102" s="42" t="s">
        <v>482</v>
      </c>
      <c r="I102" s="42" t="s">
        <v>715</v>
      </c>
      <c r="J102" s="42" t="s">
        <v>711</v>
      </c>
      <c r="K102" s="45">
        <v>240000</v>
      </c>
      <c r="L102" s="42" t="s">
        <v>305</v>
      </c>
      <c r="M102" s="42" t="s">
        <v>716</v>
      </c>
      <c r="N102" s="42" t="s">
        <v>717</v>
      </c>
      <c r="O102" s="42" t="s">
        <v>708</v>
      </c>
      <c r="P102" s="46">
        <v>1600</v>
      </c>
      <c r="Q102" s="45">
        <v>150</v>
      </c>
      <c r="R102" s="45">
        <v>240000</v>
      </c>
      <c r="S102" s="42" t="s">
        <v>309</v>
      </c>
      <c r="T102" s="42" t="s">
        <v>310</v>
      </c>
      <c r="U102" s="42" t="s">
        <v>311</v>
      </c>
      <c r="V102" s="42" t="s">
        <v>107</v>
      </c>
      <c r="W102" s="42" t="s">
        <v>111</v>
      </c>
      <c r="X102" s="42" t="s">
        <v>119</v>
      </c>
      <c r="Y102" s="42" t="s">
        <v>312</v>
      </c>
      <c r="Z102" s="42" t="s">
        <v>312</v>
      </c>
      <c r="AA102" s="9" t="s">
        <v>140</v>
      </c>
      <c r="AB102" s="42" t="s">
        <v>718</v>
      </c>
      <c r="AC102" s="45">
        <v>240000</v>
      </c>
    </row>
    <row r="103" spans="1:29" ht="12.75" customHeight="1" x14ac:dyDescent="0.2">
      <c r="A103" s="42" t="s">
        <v>701</v>
      </c>
      <c r="B103" s="42" t="s">
        <v>44</v>
      </c>
      <c r="C103" s="43" t="s">
        <v>154</v>
      </c>
      <c r="D103" s="44">
        <v>85</v>
      </c>
      <c r="E103" s="42" t="s">
        <v>719</v>
      </c>
      <c r="F103" s="42" t="s">
        <v>720</v>
      </c>
      <c r="G103" s="42" t="s">
        <v>481</v>
      </c>
      <c r="H103" s="42" t="s">
        <v>482</v>
      </c>
      <c r="I103" s="42" t="s">
        <v>721</v>
      </c>
      <c r="J103" s="42" t="s">
        <v>711</v>
      </c>
      <c r="K103" s="45">
        <v>606606</v>
      </c>
      <c r="L103" s="42" t="s">
        <v>305</v>
      </c>
      <c r="M103" s="42" t="s">
        <v>722</v>
      </c>
      <c r="N103" s="42" t="s">
        <v>723</v>
      </c>
      <c r="O103" s="42" t="s">
        <v>708</v>
      </c>
      <c r="P103" s="46">
        <v>25</v>
      </c>
      <c r="Q103" s="45">
        <v>24264.240000000002</v>
      </c>
      <c r="R103" s="45">
        <v>606606</v>
      </c>
      <c r="S103" s="42" t="s">
        <v>309</v>
      </c>
      <c r="T103" s="42" t="s">
        <v>310</v>
      </c>
      <c r="U103" s="42" t="s">
        <v>311</v>
      </c>
      <c r="V103" s="42" t="s">
        <v>107</v>
      </c>
      <c r="W103" s="42" t="s">
        <v>112</v>
      </c>
      <c r="X103" s="42" t="s">
        <v>122</v>
      </c>
      <c r="Y103" s="42" t="s">
        <v>312</v>
      </c>
      <c r="Z103" s="42" t="s">
        <v>312</v>
      </c>
      <c r="AA103" s="9" t="s">
        <v>139</v>
      </c>
      <c r="AB103" s="42" t="s">
        <v>466</v>
      </c>
      <c r="AC103" s="45">
        <v>606606</v>
      </c>
    </row>
    <row r="104" spans="1:29" ht="12.75" customHeight="1" x14ac:dyDescent="0.2">
      <c r="A104" s="42" t="s">
        <v>724</v>
      </c>
      <c r="B104" s="42" t="s">
        <v>92</v>
      </c>
      <c r="C104" s="43" t="s">
        <v>171</v>
      </c>
      <c r="D104" s="44">
        <v>87</v>
      </c>
      <c r="E104" s="42" t="s">
        <v>725</v>
      </c>
      <c r="F104" s="42" t="s">
        <v>726</v>
      </c>
      <c r="G104" s="42" t="s">
        <v>301</v>
      </c>
      <c r="H104" s="42" t="s">
        <v>630</v>
      </c>
      <c r="I104" s="42" t="s">
        <v>727</v>
      </c>
      <c r="J104" s="42" t="s">
        <v>728</v>
      </c>
      <c r="K104" s="45">
        <v>146237.79999999999</v>
      </c>
      <c r="L104" s="42" t="s">
        <v>305</v>
      </c>
      <c r="M104" s="42" t="s">
        <v>725</v>
      </c>
      <c r="N104" s="42" t="s">
        <v>729</v>
      </c>
      <c r="O104" s="42" t="s">
        <v>730</v>
      </c>
      <c r="P104" s="46">
        <v>1</v>
      </c>
      <c r="Q104" s="45">
        <v>146237.79999999999</v>
      </c>
      <c r="R104" s="45">
        <v>146237.79999999999</v>
      </c>
      <c r="S104" s="42" t="s">
        <v>309</v>
      </c>
      <c r="T104" s="42" t="s">
        <v>310</v>
      </c>
      <c r="U104" s="42" t="s">
        <v>311</v>
      </c>
      <c r="V104" s="42" t="s">
        <v>107</v>
      </c>
      <c r="W104" s="42" t="s">
        <v>114</v>
      </c>
      <c r="X104" s="42" t="s">
        <v>127</v>
      </c>
      <c r="Y104" s="42" t="s">
        <v>312</v>
      </c>
      <c r="Z104" s="42" t="s">
        <v>312</v>
      </c>
      <c r="AA104" s="9" t="s">
        <v>139</v>
      </c>
      <c r="AB104" s="42" t="s">
        <v>466</v>
      </c>
      <c r="AC104" s="45">
        <v>146237.79999999999</v>
      </c>
    </row>
    <row r="105" spans="1:29" ht="12.75" customHeight="1" x14ac:dyDescent="0.2">
      <c r="A105" s="42" t="s">
        <v>731</v>
      </c>
      <c r="B105" s="42" t="s">
        <v>14</v>
      </c>
      <c r="C105" s="43" t="s">
        <v>142</v>
      </c>
      <c r="D105" s="44">
        <v>89</v>
      </c>
      <c r="E105" s="42" t="s">
        <v>732</v>
      </c>
      <c r="F105" s="42" t="s">
        <v>733</v>
      </c>
      <c r="G105" s="42" t="s">
        <v>481</v>
      </c>
      <c r="H105" s="42" t="s">
        <v>482</v>
      </c>
      <c r="I105" s="42" t="s">
        <v>734</v>
      </c>
      <c r="J105" s="42" t="s">
        <v>735</v>
      </c>
      <c r="K105" s="45">
        <v>240000</v>
      </c>
      <c r="L105" s="42" t="s">
        <v>305</v>
      </c>
      <c r="M105" s="42" t="s">
        <v>736</v>
      </c>
      <c r="N105" s="42" t="s">
        <v>737</v>
      </c>
      <c r="O105" s="42" t="s">
        <v>738</v>
      </c>
      <c r="P105" s="46">
        <v>5</v>
      </c>
      <c r="Q105" s="45">
        <v>48000</v>
      </c>
      <c r="R105" s="45">
        <v>240000</v>
      </c>
      <c r="S105" s="42" t="s">
        <v>309</v>
      </c>
      <c r="T105" s="42" t="s">
        <v>310</v>
      </c>
      <c r="U105" s="42" t="s">
        <v>311</v>
      </c>
      <c r="V105" s="42" t="s">
        <v>109</v>
      </c>
      <c r="W105" s="42" t="s">
        <v>115</v>
      </c>
      <c r="X105" s="42" t="s">
        <v>134</v>
      </c>
      <c r="Y105" s="42" t="s">
        <v>312</v>
      </c>
      <c r="Z105" s="42" t="s">
        <v>312</v>
      </c>
      <c r="AA105" s="9" t="s">
        <v>141</v>
      </c>
      <c r="AB105" s="42" t="s">
        <v>739</v>
      </c>
      <c r="AC105" s="45">
        <v>240000</v>
      </c>
    </row>
    <row r="106" spans="1:29" ht="12.75" customHeight="1" x14ac:dyDescent="0.2">
      <c r="A106" s="42" t="s">
        <v>334</v>
      </c>
      <c r="B106" s="42" t="s">
        <v>40</v>
      </c>
      <c r="C106" s="43" t="s">
        <v>152</v>
      </c>
      <c r="D106" s="44">
        <v>90</v>
      </c>
      <c r="E106" s="42" t="s">
        <v>740</v>
      </c>
      <c r="F106" s="42" t="s">
        <v>741</v>
      </c>
      <c r="G106" s="42" t="s">
        <v>301</v>
      </c>
      <c r="H106" s="42" t="s">
        <v>384</v>
      </c>
      <c r="I106" s="42" t="s">
        <v>742</v>
      </c>
      <c r="J106" s="42" t="s">
        <v>743</v>
      </c>
      <c r="K106" s="45">
        <v>795263.8</v>
      </c>
      <c r="L106" s="42" t="s">
        <v>511</v>
      </c>
      <c r="M106" s="42" t="s">
        <v>182</v>
      </c>
      <c r="N106" s="42" t="s">
        <v>744</v>
      </c>
      <c r="O106" s="42" t="s">
        <v>341</v>
      </c>
      <c r="P106" s="46">
        <v>11</v>
      </c>
      <c r="Q106" s="45">
        <v>12000</v>
      </c>
      <c r="R106" s="45">
        <v>132000</v>
      </c>
      <c r="S106" s="42" t="s">
        <v>309</v>
      </c>
      <c r="T106" s="42" t="s">
        <v>310</v>
      </c>
      <c r="U106" s="42" t="s">
        <v>311</v>
      </c>
      <c r="V106" s="42" t="s">
        <v>107</v>
      </c>
      <c r="W106" s="42" t="s">
        <v>182</v>
      </c>
      <c r="X106" s="42" t="s">
        <v>513</v>
      </c>
      <c r="Y106" s="42" t="s">
        <v>312</v>
      </c>
      <c r="Z106" s="42" t="s">
        <v>312</v>
      </c>
      <c r="AA106" s="9" t="s">
        <v>140</v>
      </c>
      <c r="AB106" s="42" t="s">
        <v>745</v>
      </c>
      <c r="AC106" s="45">
        <v>132000</v>
      </c>
    </row>
    <row r="107" spans="1:29" ht="12.75" customHeight="1" x14ac:dyDescent="0.2">
      <c r="A107" s="42" t="s">
        <v>334</v>
      </c>
      <c r="B107" s="42" t="s">
        <v>40</v>
      </c>
      <c r="C107" s="43" t="s">
        <v>152</v>
      </c>
      <c r="D107" s="44">
        <v>90</v>
      </c>
      <c r="E107" s="42" t="s">
        <v>740</v>
      </c>
      <c r="F107" s="42" t="s">
        <v>741</v>
      </c>
      <c r="G107" s="42" t="s">
        <v>301</v>
      </c>
      <c r="H107" s="42" t="s">
        <v>384</v>
      </c>
      <c r="I107" s="42" t="s">
        <v>742</v>
      </c>
      <c r="J107" s="42" t="s">
        <v>743</v>
      </c>
      <c r="K107" s="45">
        <v>795263.8</v>
      </c>
      <c r="L107" s="42" t="s">
        <v>511</v>
      </c>
      <c r="M107" s="42" t="s">
        <v>182</v>
      </c>
      <c r="N107" s="42" t="s">
        <v>746</v>
      </c>
      <c r="O107" s="42" t="s">
        <v>341</v>
      </c>
      <c r="P107" s="46">
        <v>6</v>
      </c>
      <c r="Q107" s="45">
        <v>8089</v>
      </c>
      <c r="R107" s="45">
        <v>48534</v>
      </c>
      <c r="S107" s="42" t="s">
        <v>309</v>
      </c>
      <c r="T107" s="42" t="s">
        <v>310</v>
      </c>
      <c r="U107" s="42" t="s">
        <v>311</v>
      </c>
      <c r="V107" s="42" t="s">
        <v>107</v>
      </c>
      <c r="W107" s="42" t="s">
        <v>182</v>
      </c>
      <c r="X107" s="42" t="s">
        <v>513</v>
      </c>
      <c r="Y107" s="42" t="s">
        <v>312</v>
      </c>
      <c r="Z107" s="42" t="s">
        <v>312</v>
      </c>
      <c r="AA107" s="9" t="s">
        <v>140</v>
      </c>
      <c r="AB107" s="42" t="s">
        <v>747</v>
      </c>
      <c r="AC107" s="45">
        <v>48534</v>
      </c>
    </row>
    <row r="108" spans="1:29" ht="12.75" customHeight="1" x14ac:dyDescent="0.2">
      <c r="A108" s="42" t="s">
        <v>334</v>
      </c>
      <c r="B108" s="42" t="s">
        <v>40</v>
      </c>
      <c r="C108" s="43" t="s">
        <v>152</v>
      </c>
      <c r="D108" s="44">
        <v>90</v>
      </c>
      <c r="E108" s="42" t="s">
        <v>740</v>
      </c>
      <c r="F108" s="42" t="s">
        <v>741</v>
      </c>
      <c r="G108" s="42" t="s">
        <v>301</v>
      </c>
      <c r="H108" s="42" t="s">
        <v>384</v>
      </c>
      <c r="I108" s="42" t="s">
        <v>742</v>
      </c>
      <c r="J108" s="42" t="s">
        <v>743</v>
      </c>
      <c r="K108" s="45">
        <v>795263.8</v>
      </c>
      <c r="L108" s="42" t="s">
        <v>511</v>
      </c>
      <c r="M108" s="42" t="s">
        <v>182</v>
      </c>
      <c r="N108" s="42" t="s">
        <v>748</v>
      </c>
      <c r="O108" s="42" t="s">
        <v>341</v>
      </c>
      <c r="P108" s="46">
        <v>9</v>
      </c>
      <c r="Q108" s="45">
        <v>25685</v>
      </c>
      <c r="R108" s="45">
        <v>231165</v>
      </c>
      <c r="S108" s="42" t="s">
        <v>309</v>
      </c>
      <c r="T108" s="42" t="s">
        <v>310</v>
      </c>
      <c r="U108" s="42" t="s">
        <v>311</v>
      </c>
      <c r="V108" s="42" t="s">
        <v>107</v>
      </c>
      <c r="W108" s="42" t="s">
        <v>182</v>
      </c>
      <c r="X108" s="42" t="s">
        <v>513</v>
      </c>
      <c r="Y108" s="42" t="s">
        <v>312</v>
      </c>
      <c r="Z108" s="42" t="s">
        <v>312</v>
      </c>
      <c r="AA108" s="9" t="s">
        <v>140</v>
      </c>
      <c r="AB108" s="42" t="s">
        <v>747</v>
      </c>
      <c r="AC108" s="45">
        <v>231165</v>
      </c>
    </row>
    <row r="109" spans="1:29" ht="12.75" customHeight="1" x14ac:dyDescent="0.2">
      <c r="A109" s="42" t="s">
        <v>334</v>
      </c>
      <c r="B109" s="42" t="s">
        <v>40</v>
      </c>
      <c r="C109" s="43" t="s">
        <v>152</v>
      </c>
      <c r="D109" s="44">
        <v>90</v>
      </c>
      <c r="E109" s="42" t="s">
        <v>740</v>
      </c>
      <c r="F109" s="42" t="s">
        <v>741</v>
      </c>
      <c r="G109" s="42" t="s">
        <v>301</v>
      </c>
      <c r="H109" s="42" t="s">
        <v>384</v>
      </c>
      <c r="I109" s="42" t="s">
        <v>742</v>
      </c>
      <c r="J109" s="42" t="s">
        <v>743</v>
      </c>
      <c r="K109" s="45">
        <v>795263.8</v>
      </c>
      <c r="L109" s="42" t="s">
        <v>511</v>
      </c>
      <c r="M109" s="42" t="s">
        <v>182</v>
      </c>
      <c r="N109" s="42" t="s">
        <v>749</v>
      </c>
      <c r="O109" s="42" t="s">
        <v>341</v>
      </c>
      <c r="P109" s="46">
        <v>8</v>
      </c>
      <c r="Q109" s="45">
        <v>6933.6</v>
      </c>
      <c r="R109" s="45">
        <v>55468.800000000003</v>
      </c>
      <c r="S109" s="42" t="s">
        <v>309</v>
      </c>
      <c r="T109" s="42" t="s">
        <v>310</v>
      </c>
      <c r="U109" s="42" t="s">
        <v>311</v>
      </c>
      <c r="V109" s="42" t="s">
        <v>107</v>
      </c>
      <c r="W109" s="42" t="s">
        <v>182</v>
      </c>
      <c r="X109" s="42" t="s">
        <v>513</v>
      </c>
      <c r="Y109" s="42" t="s">
        <v>312</v>
      </c>
      <c r="Z109" s="42" t="s">
        <v>312</v>
      </c>
      <c r="AA109" s="9" t="s">
        <v>140</v>
      </c>
      <c r="AB109" s="42" t="s">
        <v>747</v>
      </c>
      <c r="AC109" s="45">
        <v>55468.800000000003</v>
      </c>
    </row>
    <row r="110" spans="1:29" ht="12.75" customHeight="1" x14ac:dyDescent="0.2">
      <c r="A110" s="42" t="s">
        <v>334</v>
      </c>
      <c r="B110" s="42" t="s">
        <v>40</v>
      </c>
      <c r="C110" s="43" t="s">
        <v>152</v>
      </c>
      <c r="D110" s="44">
        <v>90</v>
      </c>
      <c r="E110" s="42" t="s">
        <v>740</v>
      </c>
      <c r="F110" s="42" t="s">
        <v>741</v>
      </c>
      <c r="G110" s="42" t="s">
        <v>301</v>
      </c>
      <c r="H110" s="42" t="s">
        <v>384</v>
      </c>
      <c r="I110" s="42" t="s">
        <v>742</v>
      </c>
      <c r="J110" s="42" t="s">
        <v>743</v>
      </c>
      <c r="K110" s="45">
        <v>795263.8</v>
      </c>
      <c r="L110" s="42" t="s">
        <v>511</v>
      </c>
      <c r="M110" s="42" t="s">
        <v>182</v>
      </c>
      <c r="N110" s="42" t="s">
        <v>746</v>
      </c>
      <c r="O110" s="42" t="s">
        <v>341</v>
      </c>
      <c r="P110" s="46">
        <v>4</v>
      </c>
      <c r="Q110" s="45">
        <v>8089</v>
      </c>
      <c r="R110" s="45">
        <v>32356</v>
      </c>
      <c r="S110" s="42" t="s">
        <v>309</v>
      </c>
      <c r="T110" s="42" t="s">
        <v>310</v>
      </c>
      <c r="U110" s="42" t="s">
        <v>311</v>
      </c>
      <c r="V110" s="42" t="s">
        <v>107</v>
      </c>
      <c r="W110" s="42" t="s">
        <v>182</v>
      </c>
      <c r="X110" s="42" t="s">
        <v>513</v>
      </c>
      <c r="Y110" s="42" t="s">
        <v>312</v>
      </c>
      <c r="Z110" s="42" t="s">
        <v>312</v>
      </c>
      <c r="AA110" s="9" t="s">
        <v>140</v>
      </c>
      <c r="AB110" s="42" t="s">
        <v>747</v>
      </c>
      <c r="AC110" s="45">
        <v>32356</v>
      </c>
    </row>
    <row r="111" spans="1:29" ht="12.75" customHeight="1" x14ac:dyDescent="0.2">
      <c r="A111" s="42" t="s">
        <v>334</v>
      </c>
      <c r="B111" s="42" t="s">
        <v>40</v>
      </c>
      <c r="C111" s="43" t="s">
        <v>152</v>
      </c>
      <c r="D111" s="44">
        <v>90</v>
      </c>
      <c r="E111" s="42" t="s">
        <v>740</v>
      </c>
      <c r="F111" s="42" t="s">
        <v>741</v>
      </c>
      <c r="G111" s="42" t="s">
        <v>301</v>
      </c>
      <c r="H111" s="42" t="s">
        <v>384</v>
      </c>
      <c r="I111" s="42" t="s">
        <v>742</v>
      </c>
      <c r="J111" s="42" t="s">
        <v>743</v>
      </c>
      <c r="K111" s="45">
        <v>795263.8</v>
      </c>
      <c r="L111" s="42" t="s">
        <v>511</v>
      </c>
      <c r="M111" s="42" t="s">
        <v>182</v>
      </c>
      <c r="N111" s="42" t="s">
        <v>750</v>
      </c>
      <c r="O111" s="42" t="s">
        <v>341</v>
      </c>
      <c r="P111" s="46">
        <v>1</v>
      </c>
      <c r="Q111" s="45">
        <v>37000</v>
      </c>
      <c r="R111" s="45">
        <v>37000</v>
      </c>
      <c r="S111" s="42" t="s">
        <v>309</v>
      </c>
      <c r="T111" s="42" t="s">
        <v>310</v>
      </c>
      <c r="U111" s="42" t="s">
        <v>311</v>
      </c>
      <c r="V111" s="42" t="s">
        <v>107</v>
      </c>
      <c r="W111" s="42" t="s">
        <v>182</v>
      </c>
      <c r="X111" s="42" t="s">
        <v>513</v>
      </c>
      <c r="Y111" s="42" t="s">
        <v>312</v>
      </c>
      <c r="Z111" s="42" t="s">
        <v>312</v>
      </c>
      <c r="AA111" s="9" t="s">
        <v>140</v>
      </c>
      <c r="AB111" s="42" t="s">
        <v>747</v>
      </c>
      <c r="AC111" s="45">
        <v>37000</v>
      </c>
    </row>
    <row r="112" spans="1:29" ht="12.75" customHeight="1" x14ac:dyDescent="0.2">
      <c r="A112" s="42" t="s">
        <v>334</v>
      </c>
      <c r="B112" s="42" t="s">
        <v>40</v>
      </c>
      <c r="C112" s="43" t="s">
        <v>152</v>
      </c>
      <c r="D112" s="44">
        <v>90</v>
      </c>
      <c r="E112" s="42" t="s">
        <v>740</v>
      </c>
      <c r="F112" s="42" t="s">
        <v>741</v>
      </c>
      <c r="G112" s="42" t="s">
        <v>301</v>
      </c>
      <c r="H112" s="42" t="s">
        <v>384</v>
      </c>
      <c r="I112" s="42" t="s">
        <v>742</v>
      </c>
      <c r="J112" s="42" t="s">
        <v>743</v>
      </c>
      <c r="K112" s="45">
        <v>795263.8</v>
      </c>
      <c r="L112" s="42" t="s">
        <v>511</v>
      </c>
      <c r="M112" s="42" t="s">
        <v>182</v>
      </c>
      <c r="N112" s="42" t="s">
        <v>751</v>
      </c>
      <c r="O112" s="42" t="s">
        <v>341</v>
      </c>
      <c r="P112" s="46">
        <v>2</v>
      </c>
      <c r="Q112" s="45">
        <v>13000</v>
      </c>
      <c r="R112" s="45">
        <v>26000</v>
      </c>
      <c r="S112" s="42" t="s">
        <v>309</v>
      </c>
      <c r="T112" s="42" t="s">
        <v>310</v>
      </c>
      <c r="U112" s="42" t="s">
        <v>311</v>
      </c>
      <c r="V112" s="42" t="s">
        <v>107</v>
      </c>
      <c r="W112" s="42" t="s">
        <v>182</v>
      </c>
      <c r="X112" s="42" t="s">
        <v>513</v>
      </c>
      <c r="Y112" s="42" t="s">
        <v>312</v>
      </c>
      <c r="Z112" s="42" t="s">
        <v>312</v>
      </c>
      <c r="AA112" s="9" t="s">
        <v>140</v>
      </c>
      <c r="AB112" s="42" t="s">
        <v>747</v>
      </c>
      <c r="AC112" s="45">
        <v>26000</v>
      </c>
    </row>
    <row r="113" spans="1:29" ht="12.75" customHeight="1" x14ac:dyDescent="0.2">
      <c r="A113" s="42" t="s">
        <v>334</v>
      </c>
      <c r="B113" s="42" t="s">
        <v>40</v>
      </c>
      <c r="C113" s="43" t="s">
        <v>152</v>
      </c>
      <c r="D113" s="44">
        <v>90</v>
      </c>
      <c r="E113" s="42" t="s">
        <v>740</v>
      </c>
      <c r="F113" s="42" t="s">
        <v>741</v>
      </c>
      <c r="G113" s="42" t="s">
        <v>301</v>
      </c>
      <c r="H113" s="42" t="s">
        <v>384</v>
      </c>
      <c r="I113" s="42" t="s">
        <v>742</v>
      </c>
      <c r="J113" s="42" t="s">
        <v>743</v>
      </c>
      <c r="K113" s="45">
        <v>795263.8</v>
      </c>
      <c r="L113" s="42" t="s">
        <v>511</v>
      </c>
      <c r="M113" s="42" t="s">
        <v>182</v>
      </c>
      <c r="N113" s="42" t="s">
        <v>752</v>
      </c>
      <c r="O113" s="42" t="s">
        <v>341</v>
      </c>
      <c r="P113" s="46">
        <v>7</v>
      </c>
      <c r="Q113" s="45">
        <v>9000</v>
      </c>
      <c r="R113" s="45">
        <v>63000</v>
      </c>
      <c r="S113" s="42" t="s">
        <v>309</v>
      </c>
      <c r="T113" s="42" t="s">
        <v>310</v>
      </c>
      <c r="U113" s="42" t="s">
        <v>311</v>
      </c>
      <c r="V113" s="42" t="s">
        <v>107</v>
      </c>
      <c r="W113" s="42" t="s">
        <v>182</v>
      </c>
      <c r="X113" s="42" t="s">
        <v>513</v>
      </c>
      <c r="Y113" s="42" t="s">
        <v>312</v>
      </c>
      <c r="Z113" s="42" t="s">
        <v>312</v>
      </c>
      <c r="AA113" s="9" t="s">
        <v>140</v>
      </c>
      <c r="AB113" s="42" t="s">
        <v>502</v>
      </c>
      <c r="AC113" s="45">
        <v>63000</v>
      </c>
    </row>
    <row r="114" spans="1:29" ht="12.75" customHeight="1" x14ac:dyDescent="0.2">
      <c r="A114" s="42" t="s">
        <v>334</v>
      </c>
      <c r="B114" s="42" t="s">
        <v>40</v>
      </c>
      <c r="C114" s="43" t="s">
        <v>152</v>
      </c>
      <c r="D114" s="44">
        <v>90</v>
      </c>
      <c r="E114" s="42" t="s">
        <v>740</v>
      </c>
      <c r="F114" s="42" t="s">
        <v>741</v>
      </c>
      <c r="G114" s="42" t="s">
        <v>301</v>
      </c>
      <c r="H114" s="42" t="s">
        <v>384</v>
      </c>
      <c r="I114" s="42" t="s">
        <v>742</v>
      </c>
      <c r="J114" s="42" t="s">
        <v>743</v>
      </c>
      <c r="K114" s="45">
        <v>795263.8</v>
      </c>
      <c r="L114" s="42" t="s">
        <v>511</v>
      </c>
      <c r="M114" s="42" t="s">
        <v>182</v>
      </c>
      <c r="N114" s="42" t="s">
        <v>753</v>
      </c>
      <c r="O114" s="42" t="s">
        <v>341</v>
      </c>
      <c r="P114" s="46">
        <v>1</v>
      </c>
      <c r="Q114" s="45">
        <v>850</v>
      </c>
      <c r="R114" s="45">
        <v>850</v>
      </c>
      <c r="S114" s="42" t="s">
        <v>309</v>
      </c>
      <c r="T114" s="42" t="s">
        <v>310</v>
      </c>
      <c r="U114" s="42" t="s">
        <v>311</v>
      </c>
      <c r="V114" s="42" t="s">
        <v>107</v>
      </c>
      <c r="W114" s="42" t="s">
        <v>182</v>
      </c>
      <c r="X114" s="42" t="s">
        <v>513</v>
      </c>
      <c r="Y114" s="42" t="s">
        <v>312</v>
      </c>
      <c r="Z114" s="42" t="s">
        <v>312</v>
      </c>
      <c r="AA114" s="9" t="s">
        <v>140</v>
      </c>
      <c r="AB114" s="42" t="s">
        <v>747</v>
      </c>
      <c r="AC114" s="45">
        <v>850</v>
      </c>
    </row>
    <row r="115" spans="1:29" ht="12.75" customHeight="1" x14ac:dyDescent="0.2">
      <c r="A115" s="42" t="s">
        <v>334</v>
      </c>
      <c r="B115" s="42" t="s">
        <v>40</v>
      </c>
      <c r="C115" s="43" t="s">
        <v>152</v>
      </c>
      <c r="D115" s="44">
        <v>90</v>
      </c>
      <c r="E115" s="42" t="s">
        <v>740</v>
      </c>
      <c r="F115" s="42" t="s">
        <v>741</v>
      </c>
      <c r="G115" s="42" t="s">
        <v>301</v>
      </c>
      <c r="H115" s="42" t="s">
        <v>384</v>
      </c>
      <c r="I115" s="42" t="s">
        <v>742</v>
      </c>
      <c r="J115" s="42" t="s">
        <v>743</v>
      </c>
      <c r="K115" s="45">
        <v>795263.8</v>
      </c>
      <c r="L115" s="42" t="s">
        <v>511</v>
      </c>
      <c r="M115" s="42" t="s">
        <v>182</v>
      </c>
      <c r="N115" s="42" t="s">
        <v>754</v>
      </c>
      <c r="O115" s="42" t="s">
        <v>341</v>
      </c>
      <c r="P115" s="46">
        <v>1</v>
      </c>
      <c r="Q115" s="45">
        <v>200</v>
      </c>
      <c r="R115" s="45">
        <v>200</v>
      </c>
      <c r="S115" s="42" t="s">
        <v>309</v>
      </c>
      <c r="T115" s="42" t="s">
        <v>310</v>
      </c>
      <c r="U115" s="42" t="s">
        <v>311</v>
      </c>
      <c r="V115" s="42" t="s">
        <v>107</v>
      </c>
      <c r="W115" s="42" t="s">
        <v>182</v>
      </c>
      <c r="X115" s="42" t="s">
        <v>513</v>
      </c>
      <c r="Y115" s="42" t="s">
        <v>312</v>
      </c>
      <c r="Z115" s="42" t="s">
        <v>312</v>
      </c>
      <c r="AA115" s="9" t="s">
        <v>140</v>
      </c>
      <c r="AB115" s="42" t="s">
        <v>747</v>
      </c>
      <c r="AC115" s="45">
        <v>200</v>
      </c>
    </row>
    <row r="116" spans="1:29" ht="12.75" customHeight="1" x14ac:dyDescent="0.2">
      <c r="A116" s="42" t="s">
        <v>334</v>
      </c>
      <c r="B116" s="42" t="s">
        <v>40</v>
      </c>
      <c r="C116" s="43" t="s">
        <v>152</v>
      </c>
      <c r="D116" s="44">
        <v>90</v>
      </c>
      <c r="E116" s="42" t="s">
        <v>740</v>
      </c>
      <c r="F116" s="42" t="s">
        <v>741</v>
      </c>
      <c r="G116" s="42" t="s">
        <v>301</v>
      </c>
      <c r="H116" s="42" t="s">
        <v>384</v>
      </c>
      <c r="I116" s="42" t="s">
        <v>742</v>
      </c>
      <c r="J116" s="42" t="s">
        <v>743</v>
      </c>
      <c r="K116" s="45">
        <v>795263.8</v>
      </c>
      <c r="L116" s="42" t="s">
        <v>511</v>
      </c>
      <c r="M116" s="42" t="s">
        <v>182</v>
      </c>
      <c r="N116" s="42" t="s">
        <v>755</v>
      </c>
      <c r="O116" s="42" t="s">
        <v>341</v>
      </c>
      <c r="P116" s="46">
        <v>1</v>
      </c>
      <c r="Q116" s="45">
        <v>1300</v>
      </c>
      <c r="R116" s="45">
        <v>1300</v>
      </c>
      <c r="S116" s="42" t="s">
        <v>309</v>
      </c>
      <c r="T116" s="42" t="s">
        <v>310</v>
      </c>
      <c r="U116" s="42" t="s">
        <v>311</v>
      </c>
      <c r="V116" s="42" t="s">
        <v>107</v>
      </c>
      <c r="W116" s="42" t="s">
        <v>182</v>
      </c>
      <c r="X116" s="42" t="s">
        <v>513</v>
      </c>
      <c r="Y116" s="42" t="s">
        <v>312</v>
      </c>
      <c r="Z116" s="42" t="s">
        <v>312</v>
      </c>
      <c r="AA116" s="9" t="s">
        <v>140</v>
      </c>
      <c r="AB116" s="42" t="s">
        <v>747</v>
      </c>
      <c r="AC116" s="45">
        <v>1300</v>
      </c>
    </row>
    <row r="117" spans="1:29" ht="12.75" customHeight="1" x14ac:dyDescent="0.2">
      <c r="A117" s="42" t="s">
        <v>334</v>
      </c>
      <c r="B117" s="42" t="s">
        <v>40</v>
      </c>
      <c r="C117" s="43" t="s">
        <v>152</v>
      </c>
      <c r="D117" s="44">
        <v>90</v>
      </c>
      <c r="E117" s="42" t="s">
        <v>740</v>
      </c>
      <c r="F117" s="42" t="s">
        <v>741</v>
      </c>
      <c r="G117" s="42" t="s">
        <v>301</v>
      </c>
      <c r="H117" s="42" t="s">
        <v>384</v>
      </c>
      <c r="I117" s="42" t="s">
        <v>742</v>
      </c>
      <c r="J117" s="42" t="s">
        <v>743</v>
      </c>
      <c r="K117" s="45">
        <v>795263.8</v>
      </c>
      <c r="L117" s="42" t="s">
        <v>511</v>
      </c>
      <c r="M117" s="42" t="s">
        <v>182</v>
      </c>
      <c r="N117" s="42" t="s">
        <v>756</v>
      </c>
      <c r="O117" s="42" t="s">
        <v>341</v>
      </c>
      <c r="P117" s="46">
        <v>8</v>
      </c>
      <c r="Q117" s="45">
        <v>70</v>
      </c>
      <c r="R117" s="45">
        <v>560</v>
      </c>
      <c r="S117" s="42" t="s">
        <v>309</v>
      </c>
      <c r="T117" s="42" t="s">
        <v>310</v>
      </c>
      <c r="U117" s="42" t="s">
        <v>311</v>
      </c>
      <c r="V117" s="42" t="s">
        <v>107</v>
      </c>
      <c r="W117" s="42" t="s">
        <v>182</v>
      </c>
      <c r="X117" s="42" t="s">
        <v>513</v>
      </c>
      <c r="Y117" s="42" t="s">
        <v>312</v>
      </c>
      <c r="Z117" s="42" t="s">
        <v>312</v>
      </c>
      <c r="AA117" s="9" t="s">
        <v>140</v>
      </c>
      <c r="AB117" s="42" t="s">
        <v>747</v>
      </c>
      <c r="AC117" s="45">
        <v>560</v>
      </c>
    </row>
    <row r="118" spans="1:29" ht="12.75" customHeight="1" x14ac:dyDescent="0.2">
      <c r="A118" s="42" t="s">
        <v>334</v>
      </c>
      <c r="B118" s="42" t="s">
        <v>40</v>
      </c>
      <c r="C118" s="43" t="s">
        <v>152</v>
      </c>
      <c r="D118" s="44">
        <v>90</v>
      </c>
      <c r="E118" s="42" t="s">
        <v>740</v>
      </c>
      <c r="F118" s="42" t="s">
        <v>741</v>
      </c>
      <c r="G118" s="42" t="s">
        <v>301</v>
      </c>
      <c r="H118" s="42" t="s">
        <v>384</v>
      </c>
      <c r="I118" s="42" t="s">
        <v>742</v>
      </c>
      <c r="J118" s="42" t="s">
        <v>743</v>
      </c>
      <c r="K118" s="45">
        <v>795263.8</v>
      </c>
      <c r="L118" s="42" t="s">
        <v>511</v>
      </c>
      <c r="M118" s="42" t="s">
        <v>182</v>
      </c>
      <c r="N118" s="42" t="s">
        <v>757</v>
      </c>
      <c r="O118" s="42" t="s">
        <v>341</v>
      </c>
      <c r="P118" s="46">
        <v>2</v>
      </c>
      <c r="Q118" s="45">
        <v>8000</v>
      </c>
      <c r="R118" s="45">
        <v>16000</v>
      </c>
      <c r="S118" s="42" t="s">
        <v>309</v>
      </c>
      <c r="T118" s="42" t="s">
        <v>310</v>
      </c>
      <c r="U118" s="42" t="s">
        <v>311</v>
      </c>
      <c r="V118" s="42" t="s">
        <v>107</v>
      </c>
      <c r="W118" s="42" t="s">
        <v>182</v>
      </c>
      <c r="X118" s="42" t="s">
        <v>513</v>
      </c>
      <c r="Y118" s="42" t="s">
        <v>312</v>
      </c>
      <c r="Z118" s="42" t="s">
        <v>312</v>
      </c>
      <c r="AA118" s="9" t="s">
        <v>140</v>
      </c>
      <c r="AB118" s="42" t="s">
        <v>747</v>
      </c>
      <c r="AC118" s="45">
        <v>16000</v>
      </c>
    </row>
    <row r="119" spans="1:29" ht="12.75" customHeight="1" x14ac:dyDescent="0.2">
      <c r="A119" s="42" t="s">
        <v>334</v>
      </c>
      <c r="B119" s="42" t="s">
        <v>40</v>
      </c>
      <c r="C119" s="43" t="s">
        <v>152</v>
      </c>
      <c r="D119" s="44">
        <v>90</v>
      </c>
      <c r="E119" s="42" t="s">
        <v>740</v>
      </c>
      <c r="F119" s="42" t="s">
        <v>741</v>
      </c>
      <c r="G119" s="42" t="s">
        <v>301</v>
      </c>
      <c r="H119" s="42" t="s">
        <v>384</v>
      </c>
      <c r="I119" s="42" t="s">
        <v>742</v>
      </c>
      <c r="J119" s="42" t="s">
        <v>743</v>
      </c>
      <c r="K119" s="45">
        <v>795263.8</v>
      </c>
      <c r="L119" s="42" t="s">
        <v>511</v>
      </c>
      <c r="M119" s="42" t="s">
        <v>182</v>
      </c>
      <c r="N119" s="42" t="s">
        <v>758</v>
      </c>
      <c r="O119" s="42" t="s">
        <v>341</v>
      </c>
      <c r="P119" s="46">
        <v>2</v>
      </c>
      <c r="Q119" s="45">
        <v>5000</v>
      </c>
      <c r="R119" s="45">
        <v>10000</v>
      </c>
      <c r="S119" s="42" t="s">
        <v>309</v>
      </c>
      <c r="T119" s="42" t="s">
        <v>310</v>
      </c>
      <c r="U119" s="42" t="s">
        <v>311</v>
      </c>
      <c r="V119" s="42" t="s">
        <v>107</v>
      </c>
      <c r="W119" s="42" t="s">
        <v>182</v>
      </c>
      <c r="X119" s="42" t="s">
        <v>513</v>
      </c>
      <c r="Y119" s="42" t="s">
        <v>312</v>
      </c>
      <c r="Z119" s="42" t="s">
        <v>312</v>
      </c>
      <c r="AA119" s="9" t="s">
        <v>140</v>
      </c>
      <c r="AB119" s="42" t="s">
        <v>747</v>
      </c>
      <c r="AC119" s="45">
        <v>10000</v>
      </c>
    </row>
    <row r="120" spans="1:29" ht="12.75" customHeight="1" x14ac:dyDescent="0.2">
      <c r="A120" s="42" t="s">
        <v>334</v>
      </c>
      <c r="B120" s="42" t="s">
        <v>40</v>
      </c>
      <c r="C120" s="43" t="s">
        <v>152</v>
      </c>
      <c r="D120" s="44">
        <v>90</v>
      </c>
      <c r="E120" s="42" t="s">
        <v>740</v>
      </c>
      <c r="F120" s="42" t="s">
        <v>741</v>
      </c>
      <c r="G120" s="42" t="s">
        <v>301</v>
      </c>
      <c r="H120" s="42" t="s">
        <v>384</v>
      </c>
      <c r="I120" s="42" t="s">
        <v>742</v>
      </c>
      <c r="J120" s="42" t="s">
        <v>743</v>
      </c>
      <c r="K120" s="45">
        <v>795263.8</v>
      </c>
      <c r="L120" s="42" t="s">
        <v>511</v>
      </c>
      <c r="M120" s="42" t="s">
        <v>182</v>
      </c>
      <c r="N120" s="42" t="s">
        <v>759</v>
      </c>
      <c r="O120" s="42" t="s">
        <v>341</v>
      </c>
      <c r="P120" s="46">
        <v>1</v>
      </c>
      <c r="Q120" s="45">
        <v>29500</v>
      </c>
      <c r="R120" s="45">
        <v>29500</v>
      </c>
      <c r="S120" s="42" t="s">
        <v>309</v>
      </c>
      <c r="T120" s="42" t="s">
        <v>310</v>
      </c>
      <c r="U120" s="42" t="s">
        <v>311</v>
      </c>
      <c r="V120" s="42" t="s">
        <v>107</v>
      </c>
      <c r="W120" s="42" t="s">
        <v>182</v>
      </c>
      <c r="X120" s="42" t="s">
        <v>513</v>
      </c>
      <c r="Y120" s="42" t="s">
        <v>312</v>
      </c>
      <c r="Z120" s="42" t="s">
        <v>312</v>
      </c>
      <c r="AA120" s="9" t="s">
        <v>140</v>
      </c>
      <c r="AB120" s="42" t="s">
        <v>747</v>
      </c>
      <c r="AC120" s="45">
        <v>29500</v>
      </c>
    </row>
    <row r="121" spans="1:29" ht="12.75" customHeight="1" x14ac:dyDescent="0.2">
      <c r="A121" s="42" t="s">
        <v>334</v>
      </c>
      <c r="B121" s="42" t="s">
        <v>40</v>
      </c>
      <c r="C121" s="43" t="s">
        <v>152</v>
      </c>
      <c r="D121" s="44">
        <v>90</v>
      </c>
      <c r="E121" s="42" t="s">
        <v>740</v>
      </c>
      <c r="F121" s="42" t="s">
        <v>741</v>
      </c>
      <c r="G121" s="42" t="s">
        <v>301</v>
      </c>
      <c r="H121" s="42" t="s">
        <v>384</v>
      </c>
      <c r="I121" s="42" t="s">
        <v>742</v>
      </c>
      <c r="J121" s="42" t="s">
        <v>743</v>
      </c>
      <c r="K121" s="45">
        <v>795263.8</v>
      </c>
      <c r="L121" s="42" t="s">
        <v>511</v>
      </c>
      <c r="M121" s="42" t="s">
        <v>182</v>
      </c>
      <c r="N121" s="42" t="s">
        <v>760</v>
      </c>
      <c r="O121" s="42" t="s">
        <v>341</v>
      </c>
      <c r="P121" s="46">
        <v>1</v>
      </c>
      <c r="Q121" s="45">
        <v>1400</v>
      </c>
      <c r="R121" s="45">
        <v>1400</v>
      </c>
      <c r="S121" s="42" t="s">
        <v>309</v>
      </c>
      <c r="T121" s="42" t="s">
        <v>310</v>
      </c>
      <c r="U121" s="42" t="s">
        <v>311</v>
      </c>
      <c r="V121" s="42" t="s">
        <v>107</v>
      </c>
      <c r="W121" s="42" t="s">
        <v>182</v>
      </c>
      <c r="X121" s="42" t="s">
        <v>513</v>
      </c>
      <c r="Y121" s="42" t="s">
        <v>312</v>
      </c>
      <c r="Z121" s="42" t="s">
        <v>312</v>
      </c>
      <c r="AA121" s="9" t="s">
        <v>140</v>
      </c>
      <c r="AB121" s="42" t="s">
        <v>342</v>
      </c>
      <c r="AC121" s="45">
        <v>1400</v>
      </c>
    </row>
    <row r="122" spans="1:29" ht="12.75" customHeight="1" x14ac:dyDescent="0.2">
      <c r="A122" s="42" t="s">
        <v>334</v>
      </c>
      <c r="B122" s="42" t="s">
        <v>40</v>
      </c>
      <c r="C122" s="43" t="s">
        <v>152</v>
      </c>
      <c r="D122" s="44">
        <v>90</v>
      </c>
      <c r="E122" s="42" t="s">
        <v>740</v>
      </c>
      <c r="F122" s="42" t="s">
        <v>741</v>
      </c>
      <c r="G122" s="42" t="s">
        <v>301</v>
      </c>
      <c r="H122" s="42" t="s">
        <v>384</v>
      </c>
      <c r="I122" s="42" t="s">
        <v>742</v>
      </c>
      <c r="J122" s="42" t="s">
        <v>743</v>
      </c>
      <c r="K122" s="45">
        <v>795263.8</v>
      </c>
      <c r="L122" s="42" t="s">
        <v>511</v>
      </c>
      <c r="M122" s="42" t="s">
        <v>182</v>
      </c>
      <c r="N122" s="42" t="s">
        <v>761</v>
      </c>
      <c r="O122" s="42" t="s">
        <v>341</v>
      </c>
      <c r="P122" s="46">
        <v>1</v>
      </c>
      <c r="Q122" s="45">
        <v>5000</v>
      </c>
      <c r="R122" s="45">
        <v>5000</v>
      </c>
      <c r="S122" s="42" t="s">
        <v>309</v>
      </c>
      <c r="T122" s="42" t="s">
        <v>310</v>
      </c>
      <c r="U122" s="42" t="s">
        <v>311</v>
      </c>
      <c r="V122" s="42" t="s">
        <v>107</v>
      </c>
      <c r="W122" s="42" t="s">
        <v>182</v>
      </c>
      <c r="X122" s="42" t="s">
        <v>513</v>
      </c>
      <c r="Y122" s="42" t="s">
        <v>312</v>
      </c>
      <c r="Z122" s="42" t="s">
        <v>312</v>
      </c>
      <c r="AA122" s="9" t="s">
        <v>140</v>
      </c>
      <c r="AB122" s="42" t="s">
        <v>747</v>
      </c>
      <c r="AC122" s="45">
        <v>5000</v>
      </c>
    </row>
    <row r="123" spans="1:29" ht="12.75" customHeight="1" x14ac:dyDescent="0.2">
      <c r="A123" s="42" t="s">
        <v>334</v>
      </c>
      <c r="B123" s="42" t="s">
        <v>40</v>
      </c>
      <c r="C123" s="43" t="s">
        <v>152</v>
      </c>
      <c r="D123" s="44">
        <v>90</v>
      </c>
      <c r="E123" s="42" t="s">
        <v>740</v>
      </c>
      <c r="F123" s="42" t="s">
        <v>741</v>
      </c>
      <c r="G123" s="42" t="s">
        <v>301</v>
      </c>
      <c r="H123" s="42" t="s">
        <v>384</v>
      </c>
      <c r="I123" s="42" t="s">
        <v>742</v>
      </c>
      <c r="J123" s="42" t="s">
        <v>743</v>
      </c>
      <c r="K123" s="45">
        <v>795263.8</v>
      </c>
      <c r="L123" s="42" t="s">
        <v>511</v>
      </c>
      <c r="M123" s="42" t="s">
        <v>182</v>
      </c>
      <c r="N123" s="42" t="s">
        <v>762</v>
      </c>
      <c r="O123" s="42" t="s">
        <v>341</v>
      </c>
      <c r="P123" s="46">
        <v>1</v>
      </c>
      <c r="Q123" s="45">
        <v>2700</v>
      </c>
      <c r="R123" s="45">
        <v>2700</v>
      </c>
      <c r="S123" s="42" t="s">
        <v>309</v>
      </c>
      <c r="T123" s="42" t="s">
        <v>310</v>
      </c>
      <c r="U123" s="42" t="s">
        <v>311</v>
      </c>
      <c r="V123" s="42" t="s">
        <v>107</v>
      </c>
      <c r="W123" s="42" t="s">
        <v>182</v>
      </c>
      <c r="X123" s="42" t="s">
        <v>513</v>
      </c>
      <c r="Y123" s="42" t="s">
        <v>312</v>
      </c>
      <c r="Z123" s="42" t="s">
        <v>312</v>
      </c>
      <c r="AA123" s="9" t="s">
        <v>140</v>
      </c>
      <c r="AB123" s="42" t="s">
        <v>747</v>
      </c>
      <c r="AC123" s="45">
        <v>2700</v>
      </c>
    </row>
    <row r="124" spans="1:29" ht="12.75" customHeight="1" x14ac:dyDescent="0.2">
      <c r="A124" s="42" t="s">
        <v>334</v>
      </c>
      <c r="B124" s="42" t="s">
        <v>40</v>
      </c>
      <c r="C124" s="43" t="s">
        <v>152</v>
      </c>
      <c r="D124" s="44">
        <v>90</v>
      </c>
      <c r="E124" s="42" t="s">
        <v>740</v>
      </c>
      <c r="F124" s="42" t="s">
        <v>741</v>
      </c>
      <c r="G124" s="42" t="s">
        <v>301</v>
      </c>
      <c r="H124" s="42" t="s">
        <v>384</v>
      </c>
      <c r="I124" s="42" t="s">
        <v>742</v>
      </c>
      <c r="J124" s="42" t="s">
        <v>743</v>
      </c>
      <c r="K124" s="45">
        <v>795263.8</v>
      </c>
      <c r="L124" s="42" t="s">
        <v>511</v>
      </c>
      <c r="M124" s="42" t="s">
        <v>182</v>
      </c>
      <c r="N124" s="42" t="s">
        <v>763</v>
      </c>
      <c r="O124" s="42" t="s">
        <v>341</v>
      </c>
      <c r="P124" s="46">
        <v>2</v>
      </c>
      <c r="Q124" s="45">
        <v>3000</v>
      </c>
      <c r="R124" s="45">
        <v>6000</v>
      </c>
      <c r="S124" s="42" t="s">
        <v>309</v>
      </c>
      <c r="T124" s="42" t="s">
        <v>310</v>
      </c>
      <c r="U124" s="42" t="s">
        <v>311</v>
      </c>
      <c r="V124" s="42" t="s">
        <v>107</v>
      </c>
      <c r="W124" s="42" t="s">
        <v>182</v>
      </c>
      <c r="X124" s="42" t="s">
        <v>513</v>
      </c>
      <c r="Y124" s="42" t="s">
        <v>312</v>
      </c>
      <c r="Z124" s="42" t="s">
        <v>312</v>
      </c>
      <c r="AA124" s="9" t="s">
        <v>140</v>
      </c>
      <c r="AB124" s="42" t="s">
        <v>747</v>
      </c>
      <c r="AC124" s="45">
        <v>6000</v>
      </c>
    </row>
    <row r="125" spans="1:29" ht="12.75" customHeight="1" x14ac:dyDescent="0.2">
      <c r="A125" s="42" t="s">
        <v>334</v>
      </c>
      <c r="B125" s="42" t="s">
        <v>40</v>
      </c>
      <c r="C125" s="43" t="s">
        <v>152</v>
      </c>
      <c r="D125" s="44">
        <v>90</v>
      </c>
      <c r="E125" s="42" t="s">
        <v>740</v>
      </c>
      <c r="F125" s="42" t="s">
        <v>741</v>
      </c>
      <c r="G125" s="42" t="s">
        <v>301</v>
      </c>
      <c r="H125" s="42" t="s">
        <v>384</v>
      </c>
      <c r="I125" s="42" t="s">
        <v>742</v>
      </c>
      <c r="J125" s="42" t="s">
        <v>743</v>
      </c>
      <c r="K125" s="45">
        <v>795263.8</v>
      </c>
      <c r="L125" s="42" t="s">
        <v>511</v>
      </c>
      <c r="M125" s="42" t="s">
        <v>182</v>
      </c>
      <c r="N125" s="42" t="s">
        <v>764</v>
      </c>
      <c r="O125" s="42" t="s">
        <v>341</v>
      </c>
      <c r="P125" s="46">
        <v>2</v>
      </c>
      <c r="Q125" s="45">
        <v>4000</v>
      </c>
      <c r="R125" s="45">
        <v>8000</v>
      </c>
      <c r="S125" s="42" t="s">
        <v>309</v>
      </c>
      <c r="T125" s="42" t="s">
        <v>310</v>
      </c>
      <c r="U125" s="42" t="s">
        <v>311</v>
      </c>
      <c r="V125" s="42" t="s">
        <v>107</v>
      </c>
      <c r="W125" s="42" t="s">
        <v>182</v>
      </c>
      <c r="X125" s="42" t="s">
        <v>513</v>
      </c>
      <c r="Y125" s="42" t="s">
        <v>312</v>
      </c>
      <c r="Z125" s="42" t="s">
        <v>312</v>
      </c>
      <c r="AA125" s="9" t="s">
        <v>140</v>
      </c>
      <c r="AB125" s="42" t="s">
        <v>747</v>
      </c>
      <c r="AC125" s="45">
        <v>8000</v>
      </c>
    </row>
    <row r="126" spans="1:29" ht="12.75" customHeight="1" x14ac:dyDescent="0.2">
      <c r="A126" s="42" t="s">
        <v>334</v>
      </c>
      <c r="B126" s="42" t="s">
        <v>40</v>
      </c>
      <c r="C126" s="43" t="s">
        <v>152</v>
      </c>
      <c r="D126" s="44">
        <v>90</v>
      </c>
      <c r="E126" s="42" t="s">
        <v>740</v>
      </c>
      <c r="F126" s="42" t="s">
        <v>741</v>
      </c>
      <c r="G126" s="42" t="s">
        <v>301</v>
      </c>
      <c r="H126" s="42" t="s">
        <v>384</v>
      </c>
      <c r="I126" s="42" t="s">
        <v>742</v>
      </c>
      <c r="J126" s="42" t="s">
        <v>743</v>
      </c>
      <c r="K126" s="45">
        <v>795263.8</v>
      </c>
      <c r="L126" s="42" t="s">
        <v>511</v>
      </c>
      <c r="M126" s="42" t="s">
        <v>182</v>
      </c>
      <c r="N126" s="42" t="s">
        <v>765</v>
      </c>
      <c r="O126" s="42" t="s">
        <v>341</v>
      </c>
      <c r="P126" s="46">
        <v>1</v>
      </c>
      <c r="Q126" s="45">
        <v>22000</v>
      </c>
      <c r="R126" s="45">
        <v>22000</v>
      </c>
      <c r="S126" s="42" t="s">
        <v>309</v>
      </c>
      <c r="T126" s="42" t="s">
        <v>310</v>
      </c>
      <c r="U126" s="42" t="s">
        <v>311</v>
      </c>
      <c r="V126" s="42" t="s">
        <v>107</v>
      </c>
      <c r="W126" s="42" t="s">
        <v>182</v>
      </c>
      <c r="X126" s="42" t="s">
        <v>513</v>
      </c>
      <c r="Y126" s="42" t="s">
        <v>312</v>
      </c>
      <c r="Z126" s="42" t="s">
        <v>312</v>
      </c>
      <c r="AA126" s="9" t="s">
        <v>140</v>
      </c>
      <c r="AB126" s="42" t="s">
        <v>747</v>
      </c>
      <c r="AC126" s="45">
        <v>22000</v>
      </c>
    </row>
    <row r="127" spans="1:29" ht="12.75" customHeight="1" x14ac:dyDescent="0.2">
      <c r="A127" s="42" t="s">
        <v>334</v>
      </c>
      <c r="B127" s="42" t="s">
        <v>40</v>
      </c>
      <c r="C127" s="43" t="s">
        <v>152</v>
      </c>
      <c r="D127" s="44">
        <v>90</v>
      </c>
      <c r="E127" s="42" t="s">
        <v>740</v>
      </c>
      <c r="F127" s="42" t="s">
        <v>741</v>
      </c>
      <c r="G127" s="42" t="s">
        <v>301</v>
      </c>
      <c r="H127" s="42" t="s">
        <v>384</v>
      </c>
      <c r="I127" s="42" t="s">
        <v>742</v>
      </c>
      <c r="J127" s="42" t="s">
        <v>743</v>
      </c>
      <c r="K127" s="45">
        <v>795263.8</v>
      </c>
      <c r="L127" s="42" t="s">
        <v>511</v>
      </c>
      <c r="M127" s="42" t="s">
        <v>182</v>
      </c>
      <c r="N127" s="42" t="s">
        <v>766</v>
      </c>
      <c r="O127" s="42" t="s">
        <v>341</v>
      </c>
      <c r="P127" s="46">
        <v>2</v>
      </c>
      <c r="Q127" s="45">
        <v>180</v>
      </c>
      <c r="R127" s="45">
        <v>360</v>
      </c>
      <c r="S127" s="42" t="s">
        <v>309</v>
      </c>
      <c r="T127" s="42" t="s">
        <v>310</v>
      </c>
      <c r="U127" s="42" t="s">
        <v>311</v>
      </c>
      <c r="V127" s="42" t="s">
        <v>107</v>
      </c>
      <c r="W127" s="42" t="s">
        <v>182</v>
      </c>
      <c r="X127" s="42" t="s">
        <v>513</v>
      </c>
      <c r="Y127" s="42" t="s">
        <v>312</v>
      </c>
      <c r="Z127" s="42" t="s">
        <v>312</v>
      </c>
      <c r="AA127" s="9" t="s">
        <v>140</v>
      </c>
      <c r="AB127" s="42" t="s">
        <v>747</v>
      </c>
      <c r="AC127" s="45">
        <v>360</v>
      </c>
    </row>
    <row r="128" spans="1:29" ht="12.75" customHeight="1" x14ac:dyDescent="0.2">
      <c r="A128" s="42" t="s">
        <v>334</v>
      </c>
      <c r="B128" s="42" t="s">
        <v>40</v>
      </c>
      <c r="C128" s="43" t="s">
        <v>152</v>
      </c>
      <c r="D128" s="44">
        <v>90</v>
      </c>
      <c r="E128" s="42" t="s">
        <v>740</v>
      </c>
      <c r="F128" s="42" t="s">
        <v>741</v>
      </c>
      <c r="G128" s="42" t="s">
        <v>301</v>
      </c>
      <c r="H128" s="42" t="s">
        <v>384</v>
      </c>
      <c r="I128" s="42" t="s">
        <v>742</v>
      </c>
      <c r="J128" s="42" t="s">
        <v>743</v>
      </c>
      <c r="K128" s="45">
        <v>795263.8</v>
      </c>
      <c r="L128" s="42" t="s">
        <v>511</v>
      </c>
      <c r="M128" s="42" t="s">
        <v>182</v>
      </c>
      <c r="N128" s="42" t="s">
        <v>767</v>
      </c>
      <c r="O128" s="42" t="s">
        <v>341</v>
      </c>
      <c r="P128" s="46">
        <v>12</v>
      </c>
      <c r="Q128" s="45">
        <v>250</v>
      </c>
      <c r="R128" s="45">
        <v>3000</v>
      </c>
      <c r="S128" s="42" t="s">
        <v>309</v>
      </c>
      <c r="T128" s="42" t="s">
        <v>310</v>
      </c>
      <c r="U128" s="42" t="s">
        <v>311</v>
      </c>
      <c r="V128" s="42" t="s">
        <v>107</v>
      </c>
      <c r="W128" s="42" t="s">
        <v>182</v>
      </c>
      <c r="X128" s="42" t="s">
        <v>513</v>
      </c>
      <c r="Y128" s="42" t="s">
        <v>312</v>
      </c>
      <c r="Z128" s="42" t="s">
        <v>312</v>
      </c>
      <c r="AA128" s="9" t="s">
        <v>140</v>
      </c>
      <c r="AB128" s="42" t="s">
        <v>447</v>
      </c>
      <c r="AC128" s="45">
        <v>3000</v>
      </c>
    </row>
    <row r="129" spans="1:29" ht="12.75" customHeight="1" x14ac:dyDescent="0.2">
      <c r="A129" s="42" t="s">
        <v>334</v>
      </c>
      <c r="B129" s="42" t="s">
        <v>40</v>
      </c>
      <c r="C129" s="43" t="s">
        <v>152</v>
      </c>
      <c r="D129" s="44">
        <v>90</v>
      </c>
      <c r="E129" s="42" t="s">
        <v>740</v>
      </c>
      <c r="F129" s="42" t="s">
        <v>741</v>
      </c>
      <c r="G129" s="42" t="s">
        <v>301</v>
      </c>
      <c r="H129" s="42" t="s">
        <v>384</v>
      </c>
      <c r="I129" s="42" t="s">
        <v>742</v>
      </c>
      <c r="J129" s="42" t="s">
        <v>743</v>
      </c>
      <c r="K129" s="45">
        <v>795263.8</v>
      </c>
      <c r="L129" s="42" t="s">
        <v>511</v>
      </c>
      <c r="M129" s="42" t="s">
        <v>182</v>
      </c>
      <c r="N129" s="42" t="s">
        <v>768</v>
      </c>
      <c r="O129" s="42" t="s">
        <v>341</v>
      </c>
      <c r="P129" s="46">
        <v>3</v>
      </c>
      <c r="Q129" s="45">
        <v>950</v>
      </c>
      <c r="R129" s="45">
        <v>2850</v>
      </c>
      <c r="S129" s="42" t="s">
        <v>309</v>
      </c>
      <c r="T129" s="42" t="s">
        <v>310</v>
      </c>
      <c r="U129" s="42" t="s">
        <v>311</v>
      </c>
      <c r="V129" s="42" t="s">
        <v>107</v>
      </c>
      <c r="W129" s="42" t="s">
        <v>182</v>
      </c>
      <c r="X129" s="42" t="s">
        <v>513</v>
      </c>
      <c r="Y129" s="42" t="s">
        <v>312</v>
      </c>
      <c r="Z129" s="42" t="s">
        <v>312</v>
      </c>
      <c r="AA129" s="9" t="s">
        <v>140</v>
      </c>
      <c r="AB129" s="42" t="s">
        <v>447</v>
      </c>
      <c r="AC129" s="45">
        <v>2850</v>
      </c>
    </row>
    <row r="130" spans="1:29" ht="12.75" customHeight="1" x14ac:dyDescent="0.2">
      <c r="A130" s="42" t="s">
        <v>334</v>
      </c>
      <c r="B130" s="42" t="s">
        <v>40</v>
      </c>
      <c r="C130" s="43" t="s">
        <v>152</v>
      </c>
      <c r="D130" s="44">
        <v>90</v>
      </c>
      <c r="E130" s="42" t="s">
        <v>740</v>
      </c>
      <c r="F130" s="42" t="s">
        <v>741</v>
      </c>
      <c r="G130" s="42" t="s">
        <v>301</v>
      </c>
      <c r="H130" s="42" t="s">
        <v>384</v>
      </c>
      <c r="I130" s="42" t="s">
        <v>742</v>
      </c>
      <c r="J130" s="42" t="s">
        <v>743</v>
      </c>
      <c r="K130" s="45">
        <v>795263.8</v>
      </c>
      <c r="L130" s="42" t="s">
        <v>511</v>
      </c>
      <c r="M130" s="42" t="s">
        <v>182</v>
      </c>
      <c r="N130" s="42" t="s">
        <v>769</v>
      </c>
      <c r="O130" s="42" t="s">
        <v>341</v>
      </c>
      <c r="P130" s="46">
        <v>10</v>
      </c>
      <c r="Q130" s="45">
        <v>80</v>
      </c>
      <c r="R130" s="45">
        <v>800</v>
      </c>
      <c r="S130" s="42" t="s">
        <v>309</v>
      </c>
      <c r="T130" s="42" t="s">
        <v>310</v>
      </c>
      <c r="U130" s="42" t="s">
        <v>311</v>
      </c>
      <c r="V130" s="42" t="s">
        <v>107</v>
      </c>
      <c r="W130" s="42" t="s">
        <v>182</v>
      </c>
      <c r="X130" s="42" t="s">
        <v>513</v>
      </c>
      <c r="Y130" s="42" t="s">
        <v>312</v>
      </c>
      <c r="Z130" s="42" t="s">
        <v>312</v>
      </c>
      <c r="AA130" s="9" t="s">
        <v>140</v>
      </c>
      <c r="AB130" s="42" t="s">
        <v>447</v>
      </c>
      <c r="AC130" s="45">
        <v>800</v>
      </c>
    </row>
    <row r="131" spans="1:29" ht="12.75" customHeight="1" x14ac:dyDescent="0.2">
      <c r="A131" s="42" t="s">
        <v>334</v>
      </c>
      <c r="B131" s="42" t="s">
        <v>40</v>
      </c>
      <c r="C131" s="43" t="s">
        <v>152</v>
      </c>
      <c r="D131" s="44">
        <v>90</v>
      </c>
      <c r="E131" s="42" t="s">
        <v>740</v>
      </c>
      <c r="F131" s="42" t="s">
        <v>741</v>
      </c>
      <c r="G131" s="42" t="s">
        <v>301</v>
      </c>
      <c r="H131" s="42" t="s">
        <v>384</v>
      </c>
      <c r="I131" s="42" t="s">
        <v>742</v>
      </c>
      <c r="J131" s="42" t="s">
        <v>743</v>
      </c>
      <c r="K131" s="45">
        <v>795263.8</v>
      </c>
      <c r="L131" s="42" t="s">
        <v>511</v>
      </c>
      <c r="M131" s="42" t="s">
        <v>182</v>
      </c>
      <c r="N131" s="42" t="s">
        <v>770</v>
      </c>
      <c r="O131" s="42" t="s">
        <v>341</v>
      </c>
      <c r="P131" s="46">
        <v>8</v>
      </c>
      <c r="Q131" s="45">
        <v>2000</v>
      </c>
      <c r="R131" s="45">
        <v>16000</v>
      </c>
      <c r="S131" s="42" t="s">
        <v>309</v>
      </c>
      <c r="T131" s="42" t="s">
        <v>310</v>
      </c>
      <c r="U131" s="42" t="s">
        <v>311</v>
      </c>
      <c r="V131" s="42" t="s">
        <v>107</v>
      </c>
      <c r="W131" s="42" t="s">
        <v>182</v>
      </c>
      <c r="X131" s="42" t="s">
        <v>513</v>
      </c>
      <c r="Y131" s="42" t="s">
        <v>312</v>
      </c>
      <c r="Z131" s="42" t="s">
        <v>312</v>
      </c>
      <c r="AA131" s="9" t="s">
        <v>140</v>
      </c>
      <c r="AB131" s="42" t="s">
        <v>447</v>
      </c>
      <c r="AC131" s="45">
        <v>16000</v>
      </c>
    </row>
    <row r="132" spans="1:29" ht="12.75" customHeight="1" x14ac:dyDescent="0.2">
      <c r="A132" s="42" t="s">
        <v>334</v>
      </c>
      <c r="B132" s="42" t="s">
        <v>40</v>
      </c>
      <c r="C132" s="43" t="s">
        <v>152</v>
      </c>
      <c r="D132" s="44">
        <v>90</v>
      </c>
      <c r="E132" s="42" t="s">
        <v>740</v>
      </c>
      <c r="F132" s="42" t="s">
        <v>741</v>
      </c>
      <c r="G132" s="42" t="s">
        <v>301</v>
      </c>
      <c r="H132" s="42" t="s">
        <v>384</v>
      </c>
      <c r="I132" s="42" t="s">
        <v>742</v>
      </c>
      <c r="J132" s="42" t="s">
        <v>743</v>
      </c>
      <c r="K132" s="45">
        <v>795263.8</v>
      </c>
      <c r="L132" s="42" t="s">
        <v>511</v>
      </c>
      <c r="M132" s="42" t="s">
        <v>182</v>
      </c>
      <c r="N132" s="42" t="s">
        <v>771</v>
      </c>
      <c r="O132" s="42" t="s">
        <v>341</v>
      </c>
      <c r="P132" s="46">
        <v>40</v>
      </c>
      <c r="Q132" s="45">
        <v>110</v>
      </c>
      <c r="R132" s="45">
        <v>4400</v>
      </c>
      <c r="S132" s="42" t="s">
        <v>309</v>
      </c>
      <c r="T132" s="42" t="s">
        <v>310</v>
      </c>
      <c r="U132" s="42" t="s">
        <v>311</v>
      </c>
      <c r="V132" s="42" t="s">
        <v>107</v>
      </c>
      <c r="W132" s="42" t="s">
        <v>182</v>
      </c>
      <c r="X132" s="42" t="s">
        <v>513</v>
      </c>
      <c r="Y132" s="42" t="s">
        <v>312</v>
      </c>
      <c r="Z132" s="42" t="s">
        <v>312</v>
      </c>
      <c r="AA132" s="9" t="s">
        <v>140</v>
      </c>
      <c r="AB132" s="42" t="s">
        <v>447</v>
      </c>
      <c r="AC132" s="45">
        <v>4400</v>
      </c>
    </row>
    <row r="133" spans="1:29" ht="12.75" customHeight="1" x14ac:dyDescent="0.2">
      <c r="A133" s="42" t="s">
        <v>334</v>
      </c>
      <c r="B133" s="42" t="s">
        <v>40</v>
      </c>
      <c r="C133" s="43" t="s">
        <v>152</v>
      </c>
      <c r="D133" s="44">
        <v>90</v>
      </c>
      <c r="E133" s="42" t="s">
        <v>740</v>
      </c>
      <c r="F133" s="42" t="s">
        <v>741</v>
      </c>
      <c r="G133" s="42" t="s">
        <v>301</v>
      </c>
      <c r="H133" s="42" t="s">
        <v>384</v>
      </c>
      <c r="I133" s="42" t="s">
        <v>742</v>
      </c>
      <c r="J133" s="42" t="s">
        <v>743</v>
      </c>
      <c r="K133" s="45">
        <v>795263.8</v>
      </c>
      <c r="L133" s="42" t="s">
        <v>511</v>
      </c>
      <c r="M133" s="42" t="s">
        <v>182</v>
      </c>
      <c r="N133" s="42" t="s">
        <v>772</v>
      </c>
      <c r="O133" s="42" t="s">
        <v>341</v>
      </c>
      <c r="P133" s="46">
        <v>5</v>
      </c>
      <c r="Q133" s="45">
        <v>300</v>
      </c>
      <c r="R133" s="45">
        <v>1500</v>
      </c>
      <c r="S133" s="42" t="s">
        <v>309</v>
      </c>
      <c r="T133" s="42" t="s">
        <v>310</v>
      </c>
      <c r="U133" s="42" t="s">
        <v>311</v>
      </c>
      <c r="V133" s="42" t="s">
        <v>107</v>
      </c>
      <c r="W133" s="42" t="s">
        <v>182</v>
      </c>
      <c r="X133" s="42" t="s">
        <v>513</v>
      </c>
      <c r="Y133" s="42" t="s">
        <v>312</v>
      </c>
      <c r="Z133" s="42" t="s">
        <v>312</v>
      </c>
      <c r="AA133" s="9" t="s">
        <v>140</v>
      </c>
      <c r="AB133" s="42" t="s">
        <v>447</v>
      </c>
      <c r="AC133" s="45">
        <v>1500</v>
      </c>
    </row>
    <row r="134" spans="1:29" ht="12.75" customHeight="1" x14ac:dyDescent="0.2">
      <c r="A134" s="42" t="s">
        <v>334</v>
      </c>
      <c r="B134" s="42" t="s">
        <v>40</v>
      </c>
      <c r="C134" s="43" t="s">
        <v>152</v>
      </c>
      <c r="D134" s="44">
        <v>90</v>
      </c>
      <c r="E134" s="42" t="s">
        <v>740</v>
      </c>
      <c r="F134" s="42" t="s">
        <v>741</v>
      </c>
      <c r="G134" s="42" t="s">
        <v>301</v>
      </c>
      <c r="H134" s="42" t="s">
        <v>384</v>
      </c>
      <c r="I134" s="42" t="s">
        <v>742</v>
      </c>
      <c r="J134" s="42" t="s">
        <v>743</v>
      </c>
      <c r="K134" s="45">
        <v>795263.8</v>
      </c>
      <c r="L134" s="42" t="s">
        <v>511</v>
      </c>
      <c r="M134" s="42" t="s">
        <v>182</v>
      </c>
      <c r="N134" s="42" t="s">
        <v>773</v>
      </c>
      <c r="O134" s="42" t="s">
        <v>341</v>
      </c>
      <c r="P134" s="46">
        <v>6</v>
      </c>
      <c r="Q134" s="45">
        <v>1000</v>
      </c>
      <c r="R134" s="45">
        <v>6000</v>
      </c>
      <c r="S134" s="42" t="s">
        <v>309</v>
      </c>
      <c r="T134" s="42" t="s">
        <v>310</v>
      </c>
      <c r="U134" s="42" t="s">
        <v>311</v>
      </c>
      <c r="V134" s="42" t="s">
        <v>107</v>
      </c>
      <c r="W134" s="42" t="s">
        <v>182</v>
      </c>
      <c r="X134" s="42" t="s">
        <v>513</v>
      </c>
      <c r="Y134" s="42" t="s">
        <v>312</v>
      </c>
      <c r="Z134" s="42" t="s">
        <v>312</v>
      </c>
      <c r="AA134" s="9" t="s">
        <v>140</v>
      </c>
      <c r="AB134" s="42" t="s">
        <v>447</v>
      </c>
      <c r="AC134" s="45">
        <v>6000</v>
      </c>
    </row>
    <row r="135" spans="1:29" ht="12.75" customHeight="1" x14ac:dyDescent="0.2">
      <c r="A135" s="42" t="s">
        <v>334</v>
      </c>
      <c r="B135" s="42" t="s">
        <v>40</v>
      </c>
      <c r="C135" s="43" t="s">
        <v>152</v>
      </c>
      <c r="D135" s="44">
        <v>90</v>
      </c>
      <c r="E135" s="42" t="s">
        <v>740</v>
      </c>
      <c r="F135" s="42" t="s">
        <v>741</v>
      </c>
      <c r="G135" s="42" t="s">
        <v>301</v>
      </c>
      <c r="H135" s="42" t="s">
        <v>384</v>
      </c>
      <c r="I135" s="42" t="s">
        <v>742</v>
      </c>
      <c r="J135" s="42" t="s">
        <v>743</v>
      </c>
      <c r="K135" s="45">
        <v>795263.8</v>
      </c>
      <c r="L135" s="42" t="s">
        <v>511</v>
      </c>
      <c r="M135" s="42" t="s">
        <v>182</v>
      </c>
      <c r="N135" s="42" t="s">
        <v>774</v>
      </c>
      <c r="O135" s="42" t="s">
        <v>341</v>
      </c>
      <c r="P135" s="46">
        <v>4</v>
      </c>
      <c r="Q135" s="45">
        <v>200</v>
      </c>
      <c r="R135" s="45">
        <v>800</v>
      </c>
      <c r="S135" s="42" t="s">
        <v>309</v>
      </c>
      <c r="T135" s="42" t="s">
        <v>310</v>
      </c>
      <c r="U135" s="42" t="s">
        <v>311</v>
      </c>
      <c r="V135" s="42" t="s">
        <v>107</v>
      </c>
      <c r="W135" s="42" t="s">
        <v>182</v>
      </c>
      <c r="X135" s="42" t="s">
        <v>513</v>
      </c>
      <c r="Y135" s="42" t="s">
        <v>312</v>
      </c>
      <c r="Z135" s="42" t="s">
        <v>312</v>
      </c>
      <c r="AA135" s="9" t="s">
        <v>140</v>
      </c>
      <c r="AB135" s="42" t="s">
        <v>447</v>
      </c>
      <c r="AC135" s="45">
        <v>800</v>
      </c>
    </row>
    <row r="136" spans="1:29" ht="12.75" customHeight="1" x14ac:dyDescent="0.2">
      <c r="A136" s="42" t="s">
        <v>334</v>
      </c>
      <c r="B136" s="42" t="s">
        <v>40</v>
      </c>
      <c r="C136" s="43" t="s">
        <v>152</v>
      </c>
      <c r="D136" s="44">
        <v>90</v>
      </c>
      <c r="E136" s="42" t="s">
        <v>740</v>
      </c>
      <c r="F136" s="42" t="s">
        <v>741</v>
      </c>
      <c r="G136" s="42" t="s">
        <v>301</v>
      </c>
      <c r="H136" s="42" t="s">
        <v>384</v>
      </c>
      <c r="I136" s="42" t="s">
        <v>742</v>
      </c>
      <c r="J136" s="42" t="s">
        <v>743</v>
      </c>
      <c r="K136" s="45">
        <v>795263.8</v>
      </c>
      <c r="L136" s="42" t="s">
        <v>511</v>
      </c>
      <c r="M136" s="42" t="s">
        <v>182</v>
      </c>
      <c r="N136" s="42" t="s">
        <v>775</v>
      </c>
      <c r="O136" s="42" t="s">
        <v>341</v>
      </c>
      <c r="P136" s="46">
        <v>6</v>
      </c>
      <c r="Q136" s="45">
        <v>250</v>
      </c>
      <c r="R136" s="45">
        <v>1500</v>
      </c>
      <c r="S136" s="42" t="s">
        <v>309</v>
      </c>
      <c r="T136" s="42" t="s">
        <v>310</v>
      </c>
      <c r="U136" s="42" t="s">
        <v>311</v>
      </c>
      <c r="V136" s="42" t="s">
        <v>107</v>
      </c>
      <c r="W136" s="42" t="s">
        <v>182</v>
      </c>
      <c r="X136" s="42" t="s">
        <v>513</v>
      </c>
      <c r="Y136" s="42" t="s">
        <v>312</v>
      </c>
      <c r="Z136" s="42" t="s">
        <v>312</v>
      </c>
      <c r="AA136" s="9" t="s">
        <v>140</v>
      </c>
      <c r="AB136" s="42" t="s">
        <v>447</v>
      </c>
      <c r="AC136" s="45">
        <v>1500</v>
      </c>
    </row>
    <row r="137" spans="1:29" ht="12.75" customHeight="1" x14ac:dyDescent="0.2">
      <c r="A137" s="42" t="s">
        <v>334</v>
      </c>
      <c r="B137" s="42" t="s">
        <v>40</v>
      </c>
      <c r="C137" s="43" t="s">
        <v>152</v>
      </c>
      <c r="D137" s="44">
        <v>90</v>
      </c>
      <c r="E137" s="42" t="s">
        <v>740</v>
      </c>
      <c r="F137" s="42" t="s">
        <v>741</v>
      </c>
      <c r="G137" s="42" t="s">
        <v>301</v>
      </c>
      <c r="H137" s="42" t="s">
        <v>384</v>
      </c>
      <c r="I137" s="42" t="s">
        <v>742</v>
      </c>
      <c r="J137" s="42" t="s">
        <v>743</v>
      </c>
      <c r="K137" s="45">
        <v>795263.8</v>
      </c>
      <c r="L137" s="42" t="s">
        <v>511</v>
      </c>
      <c r="M137" s="42" t="s">
        <v>182</v>
      </c>
      <c r="N137" s="42" t="s">
        <v>776</v>
      </c>
      <c r="O137" s="42" t="s">
        <v>341</v>
      </c>
      <c r="P137" s="46">
        <v>2</v>
      </c>
      <c r="Q137" s="45">
        <v>900</v>
      </c>
      <c r="R137" s="45">
        <v>1800</v>
      </c>
      <c r="S137" s="42" t="s">
        <v>309</v>
      </c>
      <c r="T137" s="42" t="s">
        <v>310</v>
      </c>
      <c r="U137" s="42" t="s">
        <v>311</v>
      </c>
      <c r="V137" s="42" t="s">
        <v>107</v>
      </c>
      <c r="W137" s="42" t="s">
        <v>182</v>
      </c>
      <c r="X137" s="42" t="s">
        <v>513</v>
      </c>
      <c r="Y137" s="42" t="s">
        <v>312</v>
      </c>
      <c r="Z137" s="42" t="s">
        <v>312</v>
      </c>
      <c r="AA137" s="9" t="s">
        <v>140</v>
      </c>
      <c r="AB137" s="42" t="s">
        <v>447</v>
      </c>
      <c r="AC137" s="45">
        <v>1800</v>
      </c>
    </row>
    <row r="138" spans="1:29" ht="12.75" customHeight="1" x14ac:dyDescent="0.2">
      <c r="A138" s="42" t="s">
        <v>334</v>
      </c>
      <c r="B138" s="42" t="s">
        <v>40</v>
      </c>
      <c r="C138" s="43" t="s">
        <v>152</v>
      </c>
      <c r="D138" s="44">
        <v>90</v>
      </c>
      <c r="E138" s="42" t="s">
        <v>740</v>
      </c>
      <c r="F138" s="42" t="s">
        <v>741</v>
      </c>
      <c r="G138" s="42" t="s">
        <v>301</v>
      </c>
      <c r="H138" s="42" t="s">
        <v>384</v>
      </c>
      <c r="I138" s="42" t="s">
        <v>742</v>
      </c>
      <c r="J138" s="42" t="s">
        <v>743</v>
      </c>
      <c r="K138" s="45">
        <v>795263.8</v>
      </c>
      <c r="L138" s="42" t="s">
        <v>511</v>
      </c>
      <c r="M138" s="42" t="s">
        <v>182</v>
      </c>
      <c r="N138" s="42" t="s">
        <v>777</v>
      </c>
      <c r="O138" s="42" t="s">
        <v>341</v>
      </c>
      <c r="P138" s="46">
        <v>10</v>
      </c>
      <c r="Q138" s="45">
        <v>250</v>
      </c>
      <c r="R138" s="45">
        <v>2500</v>
      </c>
      <c r="S138" s="42" t="s">
        <v>309</v>
      </c>
      <c r="T138" s="42" t="s">
        <v>310</v>
      </c>
      <c r="U138" s="42" t="s">
        <v>311</v>
      </c>
      <c r="V138" s="42" t="s">
        <v>107</v>
      </c>
      <c r="W138" s="42" t="s">
        <v>182</v>
      </c>
      <c r="X138" s="42" t="s">
        <v>513</v>
      </c>
      <c r="Y138" s="42" t="s">
        <v>312</v>
      </c>
      <c r="Z138" s="42" t="s">
        <v>312</v>
      </c>
      <c r="AA138" s="9" t="s">
        <v>140</v>
      </c>
      <c r="AB138" s="42" t="s">
        <v>447</v>
      </c>
      <c r="AC138" s="45">
        <v>2500</v>
      </c>
    </row>
    <row r="139" spans="1:29" ht="12.75" customHeight="1" x14ac:dyDescent="0.2">
      <c r="A139" s="42" t="s">
        <v>334</v>
      </c>
      <c r="B139" s="42" t="s">
        <v>40</v>
      </c>
      <c r="C139" s="43" t="s">
        <v>152</v>
      </c>
      <c r="D139" s="44">
        <v>90</v>
      </c>
      <c r="E139" s="42" t="s">
        <v>740</v>
      </c>
      <c r="F139" s="42" t="s">
        <v>741</v>
      </c>
      <c r="G139" s="42" t="s">
        <v>301</v>
      </c>
      <c r="H139" s="42" t="s">
        <v>384</v>
      </c>
      <c r="I139" s="42" t="s">
        <v>742</v>
      </c>
      <c r="J139" s="42" t="s">
        <v>743</v>
      </c>
      <c r="K139" s="45">
        <v>795263.8</v>
      </c>
      <c r="L139" s="42" t="s">
        <v>511</v>
      </c>
      <c r="M139" s="42" t="s">
        <v>182</v>
      </c>
      <c r="N139" s="42" t="s">
        <v>778</v>
      </c>
      <c r="O139" s="42" t="s">
        <v>341</v>
      </c>
      <c r="P139" s="46">
        <v>3</v>
      </c>
      <c r="Q139" s="45">
        <v>1500</v>
      </c>
      <c r="R139" s="45">
        <v>4500</v>
      </c>
      <c r="S139" s="42" t="s">
        <v>309</v>
      </c>
      <c r="T139" s="42" t="s">
        <v>310</v>
      </c>
      <c r="U139" s="42" t="s">
        <v>311</v>
      </c>
      <c r="V139" s="42" t="s">
        <v>107</v>
      </c>
      <c r="W139" s="42" t="s">
        <v>182</v>
      </c>
      <c r="X139" s="42" t="s">
        <v>513</v>
      </c>
      <c r="Y139" s="42" t="s">
        <v>312</v>
      </c>
      <c r="Z139" s="42" t="s">
        <v>312</v>
      </c>
      <c r="AA139" s="9" t="s">
        <v>140</v>
      </c>
      <c r="AB139" s="42" t="s">
        <v>447</v>
      </c>
      <c r="AC139" s="45">
        <v>4500</v>
      </c>
    </row>
    <row r="140" spans="1:29" ht="12.75" customHeight="1" x14ac:dyDescent="0.2">
      <c r="A140" s="42" t="s">
        <v>334</v>
      </c>
      <c r="B140" s="42" t="s">
        <v>40</v>
      </c>
      <c r="C140" s="43" t="s">
        <v>152</v>
      </c>
      <c r="D140" s="44">
        <v>90</v>
      </c>
      <c r="E140" s="42" t="s">
        <v>740</v>
      </c>
      <c r="F140" s="42" t="s">
        <v>741</v>
      </c>
      <c r="G140" s="42" t="s">
        <v>301</v>
      </c>
      <c r="H140" s="42" t="s">
        <v>384</v>
      </c>
      <c r="I140" s="42" t="s">
        <v>742</v>
      </c>
      <c r="J140" s="42" t="s">
        <v>743</v>
      </c>
      <c r="K140" s="45">
        <v>795263.8</v>
      </c>
      <c r="L140" s="42" t="s">
        <v>511</v>
      </c>
      <c r="M140" s="42" t="s">
        <v>182</v>
      </c>
      <c r="N140" s="42" t="s">
        <v>779</v>
      </c>
      <c r="O140" s="42" t="s">
        <v>341</v>
      </c>
      <c r="P140" s="46">
        <v>12</v>
      </c>
      <c r="Q140" s="45">
        <v>600</v>
      </c>
      <c r="R140" s="45">
        <v>7200</v>
      </c>
      <c r="S140" s="42" t="s">
        <v>309</v>
      </c>
      <c r="T140" s="42" t="s">
        <v>310</v>
      </c>
      <c r="U140" s="42" t="s">
        <v>311</v>
      </c>
      <c r="V140" s="42" t="s">
        <v>107</v>
      </c>
      <c r="W140" s="42" t="s">
        <v>182</v>
      </c>
      <c r="X140" s="42" t="s">
        <v>513</v>
      </c>
      <c r="Y140" s="42" t="s">
        <v>312</v>
      </c>
      <c r="Z140" s="42" t="s">
        <v>312</v>
      </c>
      <c r="AA140" s="9" t="s">
        <v>140</v>
      </c>
      <c r="AB140" s="42" t="s">
        <v>447</v>
      </c>
      <c r="AC140" s="45">
        <v>7200</v>
      </c>
    </row>
    <row r="141" spans="1:29" ht="12.75" customHeight="1" x14ac:dyDescent="0.2">
      <c r="A141" s="42" t="s">
        <v>334</v>
      </c>
      <c r="B141" s="42" t="s">
        <v>40</v>
      </c>
      <c r="C141" s="43" t="s">
        <v>152</v>
      </c>
      <c r="D141" s="44">
        <v>90</v>
      </c>
      <c r="E141" s="42" t="s">
        <v>740</v>
      </c>
      <c r="F141" s="42" t="s">
        <v>741</v>
      </c>
      <c r="G141" s="42" t="s">
        <v>301</v>
      </c>
      <c r="H141" s="42" t="s">
        <v>384</v>
      </c>
      <c r="I141" s="42" t="s">
        <v>742</v>
      </c>
      <c r="J141" s="42" t="s">
        <v>743</v>
      </c>
      <c r="K141" s="45">
        <v>795263.8</v>
      </c>
      <c r="L141" s="42" t="s">
        <v>511</v>
      </c>
      <c r="M141" s="42" t="s">
        <v>182</v>
      </c>
      <c r="N141" s="42" t="s">
        <v>780</v>
      </c>
      <c r="O141" s="42" t="s">
        <v>341</v>
      </c>
      <c r="P141" s="46">
        <v>2</v>
      </c>
      <c r="Q141" s="45">
        <v>800</v>
      </c>
      <c r="R141" s="45">
        <v>1600</v>
      </c>
      <c r="S141" s="42" t="s">
        <v>309</v>
      </c>
      <c r="T141" s="42" t="s">
        <v>310</v>
      </c>
      <c r="U141" s="42" t="s">
        <v>311</v>
      </c>
      <c r="V141" s="42" t="s">
        <v>107</v>
      </c>
      <c r="W141" s="42" t="s">
        <v>182</v>
      </c>
      <c r="X141" s="42" t="s">
        <v>513</v>
      </c>
      <c r="Y141" s="42" t="s">
        <v>312</v>
      </c>
      <c r="Z141" s="42" t="s">
        <v>312</v>
      </c>
      <c r="AA141" s="9" t="s">
        <v>140</v>
      </c>
      <c r="AB141" s="42" t="s">
        <v>447</v>
      </c>
      <c r="AC141" s="45">
        <v>1600</v>
      </c>
    </row>
    <row r="142" spans="1:29" ht="12.75" customHeight="1" x14ac:dyDescent="0.2">
      <c r="A142" s="42" t="s">
        <v>334</v>
      </c>
      <c r="B142" s="42" t="s">
        <v>40</v>
      </c>
      <c r="C142" s="43" t="s">
        <v>152</v>
      </c>
      <c r="D142" s="44">
        <v>90</v>
      </c>
      <c r="E142" s="42" t="s">
        <v>740</v>
      </c>
      <c r="F142" s="42" t="s">
        <v>741</v>
      </c>
      <c r="G142" s="42" t="s">
        <v>301</v>
      </c>
      <c r="H142" s="42" t="s">
        <v>384</v>
      </c>
      <c r="I142" s="42" t="s">
        <v>742</v>
      </c>
      <c r="J142" s="42" t="s">
        <v>743</v>
      </c>
      <c r="K142" s="45">
        <v>795263.8</v>
      </c>
      <c r="L142" s="42" t="s">
        <v>511</v>
      </c>
      <c r="M142" s="42" t="s">
        <v>182</v>
      </c>
      <c r="N142" s="42" t="s">
        <v>781</v>
      </c>
      <c r="O142" s="42" t="s">
        <v>341</v>
      </c>
      <c r="P142" s="46">
        <v>2</v>
      </c>
      <c r="Q142" s="45">
        <v>1700</v>
      </c>
      <c r="R142" s="45">
        <v>3400</v>
      </c>
      <c r="S142" s="42" t="s">
        <v>309</v>
      </c>
      <c r="T142" s="42" t="s">
        <v>310</v>
      </c>
      <c r="U142" s="42" t="s">
        <v>311</v>
      </c>
      <c r="V142" s="42" t="s">
        <v>107</v>
      </c>
      <c r="W142" s="42" t="s">
        <v>182</v>
      </c>
      <c r="X142" s="42" t="s">
        <v>513</v>
      </c>
      <c r="Y142" s="42" t="s">
        <v>312</v>
      </c>
      <c r="Z142" s="42" t="s">
        <v>312</v>
      </c>
      <c r="AA142" s="9" t="s">
        <v>140</v>
      </c>
      <c r="AB142" s="42" t="s">
        <v>447</v>
      </c>
      <c r="AC142" s="45">
        <v>3400</v>
      </c>
    </row>
    <row r="143" spans="1:29" ht="12.75" customHeight="1" x14ac:dyDescent="0.2">
      <c r="A143" s="42" t="s">
        <v>334</v>
      </c>
      <c r="B143" s="42" t="s">
        <v>40</v>
      </c>
      <c r="C143" s="43" t="s">
        <v>152</v>
      </c>
      <c r="D143" s="44">
        <v>90</v>
      </c>
      <c r="E143" s="42" t="s">
        <v>740</v>
      </c>
      <c r="F143" s="42" t="s">
        <v>741</v>
      </c>
      <c r="G143" s="42" t="s">
        <v>301</v>
      </c>
      <c r="H143" s="42" t="s">
        <v>384</v>
      </c>
      <c r="I143" s="42" t="s">
        <v>742</v>
      </c>
      <c r="J143" s="42" t="s">
        <v>743</v>
      </c>
      <c r="K143" s="45">
        <v>795263.8</v>
      </c>
      <c r="L143" s="42" t="s">
        <v>511</v>
      </c>
      <c r="M143" s="42" t="s">
        <v>182</v>
      </c>
      <c r="N143" s="42" t="s">
        <v>782</v>
      </c>
      <c r="O143" s="42" t="s">
        <v>341</v>
      </c>
      <c r="P143" s="46">
        <v>4</v>
      </c>
      <c r="Q143" s="45">
        <v>680</v>
      </c>
      <c r="R143" s="45">
        <v>2720</v>
      </c>
      <c r="S143" s="42" t="s">
        <v>309</v>
      </c>
      <c r="T143" s="42" t="s">
        <v>310</v>
      </c>
      <c r="U143" s="42" t="s">
        <v>311</v>
      </c>
      <c r="V143" s="42" t="s">
        <v>107</v>
      </c>
      <c r="W143" s="42" t="s">
        <v>182</v>
      </c>
      <c r="X143" s="42" t="s">
        <v>513</v>
      </c>
      <c r="Y143" s="42" t="s">
        <v>312</v>
      </c>
      <c r="Z143" s="42" t="s">
        <v>312</v>
      </c>
      <c r="AA143" s="9" t="s">
        <v>140</v>
      </c>
      <c r="AB143" s="42" t="s">
        <v>447</v>
      </c>
      <c r="AC143" s="45">
        <v>2720</v>
      </c>
    </row>
    <row r="144" spans="1:29" ht="12.75" customHeight="1" x14ac:dyDescent="0.2">
      <c r="A144" s="42" t="s">
        <v>334</v>
      </c>
      <c r="B144" s="42" t="s">
        <v>40</v>
      </c>
      <c r="C144" s="43" t="s">
        <v>152</v>
      </c>
      <c r="D144" s="44">
        <v>90</v>
      </c>
      <c r="E144" s="42" t="s">
        <v>740</v>
      </c>
      <c r="F144" s="42" t="s">
        <v>741</v>
      </c>
      <c r="G144" s="42" t="s">
        <v>301</v>
      </c>
      <c r="H144" s="42" t="s">
        <v>384</v>
      </c>
      <c r="I144" s="42" t="s">
        <v>742</v>
      </c>
      <c r="J144" s="42" t="s">
        <v>743</v>
      </c>
      <c r="K144" s="45">
        <v>795263.8</v>
      </c>
      <c r="L144" s="42" t="s">
        <v>511</v>
      </c>
      <c r="M144" s="42" t="s">
        <v>182</v>
      </c>
      <c r="N144" s="42" t="s">
        <v>783</v>
      </c>
      <c r="O144" s="42" t="s">
        <v>341</v>
      </c>
      <c r="P144" s="46">
        <v>1</v>
      </c>
      <c r="Q144" s="45">
        <v>1500</v>
      </c>
      <c r="R144" s="45">
        <v>1500</v>
      </c>
      <c r="S144" s="42" t="s">
        <v>309</v>
      </c>
      <c r="T144" s="42" t="s">
        <v>310</v>
      </c>
      <c r="U144" s="42" t="s">
        <v>311</v>
      </c>
      <c r="V144" s="42" t="s">
        <v>107</v>
      </c>
      <c r="W144" s="42" t="s">
        <v>182</v>
      </c>
      <c r="X144" s="42" t="s">
        <v>513</v>
      </c>
      <c r="Y144" s="42" t="s">
        <v>312</v>
      </c>
      <c r="Z144" s="42" t="s">
        <v>312</v>
      </c>
      <c r="AA144" s="9" t="s">
        <v>140</v>
      </c>
      <c r="AB144" s="42" t="s">
        <v>447</v>
      </c>
      <c r="AC144" s="45">
        <v>1500</v>
      </c>
    </row>
    <row r="145" spans="1:29" ht="12.75" customHeight="1" x14ac:dyDescent="0.2">
      <c r="A145" s="42" t="s">
        <v>334</v>
      </c>
      <c r="B145" s="42" t="s">
        <v>40</v>
      </c>
      <c r="C145" s="43" t="s">
        <v>152</v>
      </c>
      <c r="D145" s="44">
        <v>90</v>
      </c>
      <c r="E145" s="42" t="s">
        <v>740</v>
      </c>
      <c r="F145" s="42" t="s">
        <v>741</v>
      </c>
      <c r="G145" s="42" t="s">
        <v>301</v>
      </c>
      <c r="H145" s="42" t="s">
        <v>384</v>
      </c>
      <c r="I145" s="42" t="s">
        <v>742</v>
      </c>
      <c r="J145" s="42" t="s">
        <v>743</v>
      </c>
      <c r="K145" s="45">
        <v>795263.8</v>
      </c>
      <c r="L145" s="42" t="s">
        <v>511</v>
      </c>
      <c r="M145" s="42" t="s">
        <v>182</v>
      </c>
      <c r="N145" s="42" t="s">
        <v>784</v>
      </c>
      <c r="O145" s="42" t="s">
        <v>341</v>
      </c>
      <c r="P145" s="46">
        <v>1</v>
      </c>
      <c r="Q145" s="45">
        <v>1800</v>
      </c>
      <c r="R145" s="45">
        <v>1800</v>
      </c>
      <c r="S145" s="42" t="s">
        <v>309</v>
      </c>
      <c r="T145" s="42" t="s">
        <v>310</v>
      </c>
      <c r="U145" s="42" t="s">
        <v>311</v>
      </c>
      <c r="V145" s="42" t="s">
        <v>107</v>
      </c>
      <c r="W145" s="42" t="s">
        <v>182</v>
      </c>
      <c r="X145" s="42" t="s">
        <v>513</v>
      </c>
      <c r="Y145" s="42" t="s">
        <v>312</v>
      </c>
      <c r="Z145" s="42" t="s">
        <v>312</v>
      </c>
      <c r="AA145" s="9" t="s">
        <v>140</v>
      </c>
      <c r="AB145" s="42" t="s">
        <v>447</v>
      </c>
      <c r="AC145" s="45">
        <v>1800</v>
      </c>
    </row>
    <row r="146" spans="1:29" ht="12.75" customHeight="1" x14ac:dyDescent="0.2">
      <c r="A146" s="42" t="s">
        <v>334</v>
      </c>
      <c r="B146" s="42" t="s">
        <v>40</v>
      </c>
      <c r="C146" s="43" t="s">
        <v>152</v>
      </c>
      <c r="D146" s="44">
        <v>90</v>
      </c>
      <c r="E146" s="42" t="s">
        <v>740</v>
      </c>
      <c r="F146" s="42" t="s">
        <v>741</v>
      </c>
      <c r="G146" s="42" t="s">
        <v>301</v>
      </c>
      <c r="H146" s="42" t="s">
        <v>384</v>
      </c>
      <c r="I146" s="42" t="s">
        <v>742</v>
      </c>
      <c r="J146" s="42" t="s">
        <v>743</v>
      </c>
      <c r="K146" s="45">
        <v>795263.8</v>
      </c>
      <c r="L146" s="42" t="s">
        <v>511</v>
      </c>
      <c r="M146" s="42" t="s">
        <v>182</v>
      </c>
      <c r="N146" s="42" t="s">
        <v>785</v>
      </c>
      <c r="O146" s="42" t="s">
        <v>341</v>
      </c>
      <c r="P146" s="46">
        <v>2</v>
      </c>
      <c r="Q146" s="45">
        <v>1000</v>
      </c>
      <c r="R146" s="45">
        <v>2000</v>
      </c>
      <c r="S146" s="42" t="s">
        <v>309</v>
      </c>
      <c r="T146" s="42" t="s">
        <v>310</v>
      </c>
      <c r="U146" s="42" t="s">
        <v>311</v>
      </c>
      <c r="V146" s="42" t="s">
        <v>107</v>
      </c>
      <c r="W146" s="42" t="s">
        <v>182</v>
      </c>
      <c r="X146" s="42" t="s">
        <v>513</v>
      </c>
      <c r="Y146" s="42" t="s">
        <v>312</v>
      </c>
      <c r="Z146" s="42" t="s">
        <v>312</v>
      </c>
      <c r="AA146" s="9" t="s">
        <v>140</v>
      </c>
      <c r="AB146" s="42" t="s">
        <v>447</v>
      </c>
      <c r="AC146" s="45">
        <v>2000</v>
      </c>
    </row>
    <row r="147" spans="1:29" ht="12.75" customHeight="1" x14ac:dyDescent="0.2">
      <c r="A147" s="42" t="s">
        <v>731</v>
      </c>
      <c r="B147" s="42" t="s">
        <v>14</v>
      </c>
      <c r="C147" s="43" t="s">
        <v>142</v>
      </c>
      <c r="D147" s="44">
        <v>91</v>
      </c>
      <c r="E147" s="42" t="s">
        <v>786</v>
      </c>
      <c r="F147" s="42" t="s">
        <v>787</v>
      </c>
      <c r="G147" s="42" t="s">
        <v>489</v>
      </c>
      <c r="H147" s="42" t="s">
        <v>490</v>
      </c>
      <c r="I147" s="42" t="s">
        <v>788</v>
      </c>
      <c r="J147" s="42" t="s">
        <v>789</v>
      </c>
      <c r="K147" s="45">
        <v>3000000</v>
      </c>
      <c r="L147" s="42" t="s">
        <v>305</v>
      </c>
      <c r="M147" s="42" t="s">
        <v>790</v>
      </c>
      <c r="N147" s="42" t="s">
        <v>791</v>
      </c>
      <c r="O147" s="42" t="s">
        <v>738</v>
      </c>
      <c r="P147" s="46">
        <v>8</v>
      </c>
      <c r="Q147" s="45">
        <v>150000</v>
      </c>
      <c r="R147" s="45">
        <v>1200000</v>
      </c>
      <c r="S147" s="42" t="s">
        <v>309</v>
      </c>
      <c r="T147" s="42" t="s">
        <v>310</v>
      </c>
      <c r="U147" s="42" t="s">
        <v>311</v>
      </c>
      <c r="V147" s="42" t="s">
        <v>109</v>
      </c>
      <c r="W147" s="42" t="s">
        <v>115</v>
      </c>
      <c r="X147" s="42" t="s">
        <v>134</v>
      </c>
      <c r="Y147" s="42" t="s">
        <v>312</v>
      </c>
      <c r="Z147" s="42" t="s">
        <v>312</v>
      </c>
      <c r="AA147" s="9" t="s">
        <v>139</v>
      </c>
      <c r="AB147" s="42" t="s">
        <v>365</v>
      </c>
      <c r="AC147" s="45">
        <v>1200000</v>
      </c>
    </row>
    <row r="148" spans="1:29" ht="12.75" customHeight="1" x14ac:dyDescent="0.2">
      <c r="A148" s="42" t="s">
        <v>731</v>
      </c>
      <c r="B148" s="42" t="s">
        <v>14</v>
      </c>
      <c r="C148" s="43" t="s">
        <v>142</v>
      </c>
      <c r="D148" s="44">
        <v>91</v>
      </c>
      <c r="E148" s="42" t="s">
        <v>786</v>
      </c>
      <c r="F148" s="42" t="s">
        <v>787</v>
      </c>
      <c r="G148" s="42" t="s">
        <v>489</v>
      </c>
      <c r="H148" s="42" t="s">
        <v>490</v>
      </c>
      <c r="I148" s="42" t="s">
        <v>788</v>
      </c>
      <c r="J148" s="42" t="s">
        <v>789</v>
      </c>
      <c r="K148" s="45">
        <v>3000000</v>
      </c>
      <c r="L148" s="42" t="s">
        <v>305</v>
      </c>
      <c r="M148" s="42" t="s">
        <v>792</v>
      </c>
      <c r="N148" s="42" t="s">
        <v>793</v>
      </c>
      <c r="O148" s="42" t="s">
        <v>738</v>
      </c>
      <c r="P148" s="46">
        <v>8</v>
      </c>
      <c r="Q148" s="45">
        <v>225000</v>
      </c>
      <c r="R148" s="45">
        <v>1800000</v>
      </c>
      <c r="S148" s="42" t="s">
        <v>309</v>
      </c>
      <c r="T148" s="42" t="s">
        <v>310</v>
      </c>
      <c r="U148" s="42" t="s">
        <v>311</v>
      </c>
      <c r="V148" s="42" t="s">
        <v>109</v>
      </c>
      <c r="W148" s="42" t="s">
        <v>115</v>
      </c>
      <c r="X148" s="42" t="s">
        <v>134</v>
      </c>
      <c r="Y148" s="42" t="s">
        <v>312</v>
      </c>
      <c r="Z148" s="42" t="s">
        <v>312</v>
      </c>
      <c r="AA148" s="9" t="s">
        <v>140</v>
      </c>
      <c r="AB148" s="42" t="s">
        <v>620</v>
      </c>
      <c r="AC148" s="45">
        <v>1800000</v>
      </c>
    </row>
    <row r="149" spans="1:29" ht="12.75" customHeight="1" x14ac:dyDescent="0.2">
      <c r="A149" s="42" t="s">
        <v>731</v>
      </c>
      <c r="B149" s="42" t="s">
        <v>14</v>
      </c>
      <c r="C149" s="43" t="s">
        <v>142</v>
      </c>
      <c r="D149" s="44">
        <v>92</v>
      </c>
      <c r="E149" s="42" t="s">
        <v>794</v>
      </c>
      <c r="F149" s="42" t="s">
        <v>795</v>
      </c>
      <c r="G149" s="42" t="s">
        <v>301</v>
      </c>
      <c r="H149" s="42" t="s">
        <v>302</v>
      </c>
      <c r="I149" s="42" t="s">
        <v>796</v>
      </c>
      <c r="J149" s="42" t="s">
        <v>797</v>
      </c>
      <c r="K149" s="45">
        <v>2231686</v>
      </c>
      <c r="L149" s="42" t="s">
        <v>305</v>
      </c>
      <c r="M149" s="42" t="s">
        <v>798</v>
      </c>
      <c r="N149" s="42" t="s">
        <v>799</v>
      </c>
      <c r="O149" s="42" t="s">
        <v>738</v>
      </c>
      <c r="P149" s="46">
        <v>200</v>
      </c>
      <c r="Q149" s="45">
        <v>11158.43</v>
      </c>
      <c r="R149" s="45">
        <v>2231686</v>
      </c>
      <c r="S149" s="42" t="s">
        <v>309</v>
      </c>
      <c r="T149" s="42" t="s">
        <v>310</v>
      </c>
      <c r="U149" s="42" t="s">
        <v>311</v>
      </c>
      <c r="V149" s="42" t="s">
        <v>109</v>
      </c>
      <c r="W149" s="42" t="s">
        <v>115</v>
      </c>
      <c r="X149" s="42" t="s">
        <v>134</v>
      </c>
      <c r="Y149" s="42" t="s">
        <v>312</v>
      </c>
      <c r="Z149" s="42" t="s">
        <v>312</v>
      </c>
      <c r="AA149" s="9" t="s">
        <v>139</v>
      </c>
      <c r="AB149" s="42" t="s">
        <v>313</v>
      </c>
      <c r="AC149" s="45">
        <v>2231686</v>
      </c>
    </row>
    <row r="150" spans="1:29" ht="12.75" customHeight="1" x14ac:dyDescent="0.2">
      <c r="A150" s="42" t="s">
        <v>731</v>
      </c>
      <c r="B150" s="42" t="s">
        <v>14</v>
      </c>
      <c r="C150" s="43" t="s">
        <v>142</v>
      </c>
      <c r="D150" s="44">
        <v>93</v>
      </c>
      <c r="E150" s="42" t="s">
        <v>800</v>
      </c>
      <c r="F150" s="42" t="s">
        <v>801</v>
      </c>
      <c r="G150" s="42" t="s">
        <v>301</v>
      </c>
      <c r="H150" s="42" t="s">
        <v>302</v>
      </c>
      <c r="I150" s="42" t="s">
        <v>802</v>
      </c>
      <c r="J150" s="42" t="s">
        <v>803</v>
      </c>
      <c r="K150" s="45">
        <v>171833</v>
      </c>
      <c r="L150" s="42" t="s">
        <v>305</v>
      </c>
      <c r="M150" s="42" t="s">
        <v>804</v>
      </c>
      <c r="N150" s="42" t="s">
        <v>805</v>
      </c>
      <c r="O150" s="42" t="s">
        <v>341</v>
      </c>
      <c r="P150" s="46">
        <v>4</v>
      </c>
      <c r="Q150" s="45">
        <v>42958.25</v>
      </c>
      <c r="R150" s="45">
        <v>171833</v>
      </c>
      <c r="S150" s="42" t="s">
        <v>309</v>
      </c>
      <c r="T150" s="42" t="s">
        <v>310</v>
      </c>
      <c r="U150" s="42" t="s">
        <v>311</v>
      </c>
      <c r="V150" s="42" t="s">
        <v>107</v>
      </c>
      <c r="W150" s="42" t="s">
        <v>114</v>
      </c>
      <c r="X150" s="42" t="s">
        <v>127</v>
      </c>
      <c r="Y150" s="42" t="s">
        <v>312</v>
      </c>
      <c r="Z150" s="42" t="s">
        <v>312</v>
      </c>
      <c r="AA150" s="9" t="s">
        <v>139</v>
      </c>
      <c r="AB150" s="42" t="s">
        <v>377</v>
      </c>
      <c r="AC150" s="45">
        <v>171833</v>
      </c>
    </row>
    <row r="151" spans="1:29" ht="12.75" customHeight="1" x14ac:dyDescent="0.2">
      <c r="A151" s="42" t="s">
        <v>806</v>
      </c>
      <c r="B151" s="42" t="s">
        <v>46</v>
      </c>
      <c r="C151" s="43" t="s">
        <v>155</v>
      </c>
      <c r="D151" s="44">
        <v>94</v>
      </c>
      <c r="E151" s="42" t="s">
        <v>807</v>
      </c>
      <c r="F151" s="42" t="s">
        <v>808</v>
      </c>
      <c r="G151" s="42" t="s">
        <v>481</v>
      </c>
      <c r="H151" s="42" t="s">
        <v>482</v>
      </c>
      <c r="I151" s="42" t="s">
        <v>809</v>
      </c>
      <c r="J151" s="42" t="s">
        <v>810</v>
      </c>
      <c r="K151" s="45">
        <v>810086.3</v>
      </c>
      <c r="L151" s="42" t="s">
        <v>305</v>
      </c>
      <c r="M151" s="42" t="s">
        <v>811</v>
      </c>
      <c r="N151" s="42" t="s">
        <v>812</v>
      </c>
      <c r="O151" s="42" t="s">
        <v>813</v>
      </c>
      <c r="P151" s="46">
        <v>1</v>
      </c>
      <c r="Q151" s="45">
        <v>810086.3</v>
      </c>
      <c r="R151" s="45">
        <v>810086.3</v>
      </c>
      <c r="S151" s="42" t="s">
        <v>309</v>
      </c>
      <c r="T151" s="42" t="s">
        <v>310</v>
      </c>
      <c r="U151" s="42" t="s">
        <v>311</v>
      </c>
      <c r="V151" s="42" t="s">
        <v>107</v>
      </c>
      <c r="W151" s="42" t="s">
        <v>112</v>
      </c>
      <c r="X151" s="42" t="s">
        <v>122</v>
      </c>
      <c r="Y151" s="42" t="s">
        <v>312</v>
      </c>
      <c r="Z151" s="42" t="s">
        <v>312</v>
      </c>
      <c r="AA151" s="9" t="s">
        <v>139</v>
      </c>
      <c r="AB151" s="42" t="s">
        <v>466</v>
      </c>
      <c r="AC151" s="45">
        <v>810086.3</v>
      </c>
    </row>
    <row r="152" spans="1:29" ht="12.75" customHeight="1" x14ac:dyDescent="0.2">
      <c r="A152" s="42" t="s">
        <v>814</v>
      </c>
      <c r="B152" s="42" t="s">
        <v>28</v>
      </c>
      <c r="C152" s="43" t="s">
        <v>147</v>
      </c>
      <c r="D152" s="44">
        <v>114</v>
      </c>
      <c r="E152" s="42" t="s">
        <v>815</v>
      </c>
      <c r="F152" s="42" t="s">
        <v>816</v>
      </c>
      <c r="G152" s="42" t="s">
        <v>481</v>
      </c>
      <c r="H152" s="42" t="s">
        <v>482</v>
      </c>
      <c r="I152" s="42" t="s">
        <v>817</v>
      </c>
      <c r="J152" s="42" t="s">
        <v>818</v>
      </c>
      <c r="K152" s="45">
        <v>240000</v>
      </c>
      <c r="L152" s="42" t="s">
        <v>305</v>
      </c>
      <c r="M152" s="42" t="s">
        <v>819</v>
      </c>
      <c r="N152" s="42" t="s">
        <v>820</v>
      </c>
      <c r="O152" s="42" t="s">
        <v>821</v>
      </c>
      <c r="P152" s="46">
        <v>40</v>
      </c>
      <c r="Q152" s="45">
        <v>6000</v>
      </c>
      <c r="R152" s="45">
        <v>240000</v>
      </c>
      <c r="S152" s="42" t="s">
        <v>309</v>
      </c>
      <c r="T152" s="42" t="s">
        <v>310</v>
      </c>
      <c r="U152" s="42" t="s">
        <v>311</v>
      </c>
      <c r="V152" s="42" t="s">
        <v>107</v>
      </c>
      <c r="W152" s="42" t="s">
        <v>113</v>
      </c>
      <c r="X152" s="42" t="s">
        <v>126</v>
      </c>
      <c r="Y152" s="42" t="s">
        <v>312</v>
      </c>
      <c r="Z152" s="42" t="s">
        <v>312</v>
      </c>
      <c r="AA152" s="9" t="s">
        <v>141</v>
      </c>
      <c r="AB152" s="42" t="s">
        <v>739</v>
      </c>
      <c r="AC152" s="45">
        <v>240000</v>
      </c>
    </row>
    <row r="153" spans="1:29" ht="12.75" customHeight="1" x14ac:dyDescent="0.2">
      <c r="A153" s="42" t="s">
        <v>731</v>
      </c>
      <c r="B153" s="42" t="s">
        <v>14</v>
      </c>
      <c r="C153" s="43" t="s">
        <v>142</v>
      </c>
      <c r="D153" s="44">
        <v>115</v>
      </c>
      <c r="E153" s="42" t="s">
        <v>822</v>
      </c>
      <c r="F153" s="42" t="s">
        <v>823</v>
      </c>
      <c r="G153" s="42" t="s">
        <v>481</v>
      </c>
      <c r="H153" s="42" t="s">
        <v>670</v>
      </c>
      <c r="I153" s="42" t="s">
        <v>824</v>
      </c>
      <c r="J153" s="42" t="s">
        <v>825</v>
      </c>
      <c r="K153" s="45">
        <v>360000</v>
      </c>
      <c r="L153" s="42" t="s">
        <v>305</v>
      </c>
      <c r="M153" s="42" t="s">
        <v>826</v>
      </c>
      <c r="N153" s="42" t="s">
        <v>827</v>
      </c>
      <c r="O153" s="42" t="s">
        <v>828</v>
      </c>
      <c r="P153" s="46">
        <v>200</v>
      </c>
      <c r="Q153" s="45">
        <v>900</v>
      </c>
      <c r="R153" s="45">
        <v>180000</v>
      </c>
      <c r="S153" s="42" t="s">
        <v>309</v>
      </c>
      <c r="T153" s="42" t="s">
        <v>310</v>
      </c>
      <c r="U153" s="42" t="s">
        <v>311</v>
      </c>
      <c r="V153" s="42" t="s">
        <v>107</v>
      </c>
      <c r="W153" s="42" t="s">
        <v>113</v>
      </c>
      <c r="X153" s="42" t="s">
        <v>125</v>
      </c>
      <c r="Y153" s="42" t="s">
        <v>312</v>
      </c>
      <c r="Z153" s="42" t="s">
        <v>312</v>
      </c>
      <c r="AA153" s="9" t="s">
        <v>140</v>
      </c>
      <c r="AB153" s="42" t="s">
        <v>745</v>
      </c>
      <c r="AC153" s="45">
        <v>180000</v>
      </c>
    </row>
    <row r="154" spans="1:29" ht="12.75" customHeight="1" x14ac:dyDescent="0.2">
      <c r="A154" s="42" t="s">
        <v>731</v>
      </c>
      <c r="B154" s="42" t="s">
        <v>14</v>
      </c>
      <c r="C154" s="43" t="s">
        <v>142</v>
      </c>
      <c r="D154" s="44">
        <v>115</v>
      </c>
      <c r="E154" s="42" t="s">
        <v>822</v>
      </c>
      <c r="F154" s="42" t="s">
        <v>823</v>
      </c>
      <c r="G154" s="42" t="s">
        <v>481</v>
      </c>
      <c r="H154" s="42" t="s">
        <v>670</v>
      </c>
      <c r="I154" s="42" t="s">
        <v>824</v>
      </c>
      <c r="J154" s="42" t="s">
        <v>825</v>
      </c>
      <c r="K154" s="45">
        <v>360000</v>
      </c>
      <c r="L154" s="42" t="s">
        <v>305</v>
      </c>
      <c r="M154" s="42" t="s">
        <v>829</v>
      </c>
      <c r="N154" s="42" t="s">
        <v>830</v>
      </c>
      <c r="O154" s="42" t="s">
        <v>828</v>
      </c>
      <c r="P154" s="46">
        <v>100</v>
      </c>
      <c r="Q154" s="45">
        <v>1800</v>
      </c>
      <c r="R154" s="45">
        <v>180000</v>
      </c>
      <c r="S154" s="42" t="s">
        <v>309</v>
      </c>
      <c r="T154" s="42" t="s">
        <v>310</v>
      </c>
      <c r="U154" s="42" t="s">
        <v>311</v>
      </c>
      <c r="V154" s="42" t="s">
        <v>107</v>
      </c>
      <c r="W154" s="42" t="s">
        <v>113</v>
      </c>
      <c r="X154" s="42" t="s">
        <v>125</v>
      </c>
      <c r="Y154" s="42" t="s">
        <v>312</v>
      </c>
      <c r="Z154" s="42" t="s">
        <v>312</v>
      </c>
      <c r="AA154" s="9" t="s">
        <v>140</v>
      </c>
      <c r="AB154" s="42" t="s">
        <v>745</v>
      </c>
      <c r="AC154" s="45">
        <v>180000</v>
      </c>
    </row>
    <row r="155" spans="1:29" ht="12.75" customHeight="1" x14ac:dyDescent="0.2">
      <c r="A155" s="42" t="s">
        <v>831</v>
      </c>
      <c r="B155" s="42" t="s">
        <v>80</v>
      </c>
      <c r="C155" s="43" t="s">
        <v>187</v>
      </c>
      <c r="D155" s="44">
        <v>117</v>
      </c>
      <c r="E155" s="42" t="s">
        <v>832</v>
      </c>
      <c r="F155" s="42" t="s">
        <v>833</v>
      </c>
      <c r="G155" s="42" t="s">
        <v>301</v>
      </c>
      <c r="H155" s="42" t="s">
        <v>302</v>
      </c>
      <c r="I155" s="42" t="s">
        <v>834</v>
      </c>
      <c r="J155" s="42" t="s">
        <v>705</v>
      </c>
      <c r="K155" s="45">
        <v>20000</v>
      </c>
      <c r="L155" s="42" t="s">
        <v>305</v>
      </c>
      <c r="M155" s="42" t="s">
        <v>832</v>
      </c>
      <c r="N155" s="42" t="s">
        <v>833</v>
      </c>
      <c r="O155" s="42" t="s">
        <v>835</v>
      </c>
      <c r="P155" s="46">
        <v>20</v>
      </c>
      <c r="Q155" s="45">
        <v>1000</v>
      </c>
      <c r="R155" s="45">
        <v>20000</v>
      </c>
      <c r="S155" s="42" t="s">
        <v>309</v>
      </c>
      <c r="T155" s="42" t="s">
        <v>310</v>
      </c>
      <c r="U155" s="42" t="s">
        <v>311</v>
      </c>
      <c r="V155" s="42" t="s">
        <v>109</v>
      </c>
      <c r="W155" s="42" t="s">
        <v>115</v>
      </c>
      <c r="X155" s="42" t="s">
        <v>133</v>
      </c>
      <c r="Y155" s="42" t="s">
        <v>312</v>
      </c>
      <c r="Z155" s="42" t="s">
        <v>312</v>
      </c>
      <c r="AA155" s="9" t="s">
        <v>139</v>
      </c>
      <c r="AB155" s="42" t="s">
        <v>836</v>
      </c>
      <c r="AC155" s="45">
        <v>20000</v>
      </c>
    </row>
    <row r="156" spans="1:29" ht="12.75" customHeight="1" x14ac:dyDescent="0.2">
      <c r="A156" s="42" t="s">
        <v>806</v>
      </c>
      <c r="B156" s="42" t="s">
        <v>46</v>
      </c>
      <c r="C156" s="43" t="s">
        <v>155</v>
      </c>
      <c r="D156" s="44">
        <v>118</v>
      </c>
      <c r="E156" s="42" t="s">
        <v>837</v>
      </c>
      <c r="F156" s="42" t="s">
        <v>838</v>
      </c>
      <c r="G156" s="42" t="s">
        <v>481</v>
      </c>
      <c r="H156" s="42" t="s">
        <v>482</v>
      </c>
      <c r="I156" s="42" t="s">
        <v>839</v>
      </c>
      <c r="J156" s="42" t="s">
        <v>840</v>
      </c>
      <c r="K156" s="45">
        <v>675750</v>
      </c>
      <c r="L156" s="42" t="s">
        <v>305</v>
      </c>
      <c r="M156" s="42" t="s">
        <v>841</v>
      </c>
      <c r="N156" s="42" t="s">
        <v>842</v>
      </c>
      <c r="O156" s="42" t="s">
        <v>813</v>
      </c>
      <c r="P156" s="46">
        <v>1</v>
      </c>
      <c r="Q156" s="45">
        <v>675750</v>
      </c>
      <c r="R156" s="45">
        <v>675750</v>
      </c>
      <c r="S156" s="42" t="s">
        <v>309</v>
      </c>
      <c r="T156" s="42" t="s">
        <v>310</v>
      </c>
      <c r="U156" s="42" t="s">
        <v>311</v>
      </c>
      <c r="V156" s="42" t="s">
        <v>107</v>
      </c>
      <c r="W156" s="42" t="s">
        <v>113</v>
      </c>
      <c r="X156" s="42" t="s">
        <v>124</v>
      </c>
      <c r="Y156" s="42" t="s">
        <v>312</v>
      </c>
      <c r="Z156" s="42" t="s">
        <v>312</v>
      </c>
      <c r="AA156" s="9" t="s">
        <v>139</v>
      </c>
      <c r="AB156" s="42" t="s">
        <v>466</v>
      </c>
      <c r="AC156" s="45">
        <v>675750</v>
      </c>
    </row>
    <row r="157" spans="1:29" ht="12.75" customHeight="1" x14ac:dyDescent="0.2">
      <c r="A157" s="42" t="s">
        <v>831</v>
      </c>
      <c r="B157" s="42" t="s">
        <v>80</v>
      </c>
      <c r="C157" s="43" t="s">
        <v>187</v>
      </c>
      <c r="D157" s="44">
        <v>119</v>
      </c>
      <c r="E157" s="42" t="s">
        <v>843</v>
      </c>
      <c r="F157" s="42" t="s">
        <v>844</v>
      </c>
      <c r="G157" s="42" t="s">
        <v>301</v>
      </c>
      <c r="H157" s="42" t="s">
        <v>302</v>
      </c>
      <c r="I157" s="42" t="s">
        <v>834</v>
      </c>
      <c r="J157" s="42" t="s">
        <v>845</v>
      </c>
      <c r="K157" s="45">
        <v>25000</v>
      </c>
      <c r="L157" s="42" t="s">
        <v>305</v>
      </c>
      <c r="M157" s="42" t="s">
        <v>846</v>
      </c>
      <c r="N157" s="42" t="s">
        <v>844</v>
      </c>
      <c r="O157" s="42" t="s">
        <v>512</v>
      </c>
      <c r="P157" s="46">
        <v>1</v>
      </c>
      <c r="Q157" s="45">
        <v>25000</v>
      </c>
      <c r="R157" s="45">
        <v>25000</v>
      </c>
      <c r="S157" s="42" t="s">
        <v>309</v>
      </c>
      <c r="T157" s="42" t="s">
        <v>310</v>
      </c>
      <c r="U157" s="42" t="s">
        <v>311</v>
      </c>
      <c r="V157" s="42" t="s">
        <v>109</v>
      </c>
      <c r="W157" s="42" t="s">
        <v>115</v>
      </c>
      <c r="X157" s="42" t="s">
        <v>847</v>
      </c>
      <c r="Y157" s="42" t="s">
        <v>312</v>
      </c>
      <c r="Z157" s="42" t="s">
        <v>312</v>
      </c>
      <c r="AA157" s="9" t="s">
        <v>139</v>
      </c>
      <c r="AB157" s="42" t="s">
        <v>648</v>
      </c>
      <c r="AC157" s="45">
        <v>25000</v>
      </c>
    </row>
    <row r="158" spans="1:29" ht="12.75" customHeight="1" x14ac:dyDescent="0.2">
      <c r="A158" s="42" t="s">
        <v>831</v>
      </c>
      <c r="B158" s="42" t="s">
        <v>80</v>
      </c>
      <c r="C158" s="43" t="s">
        <v>187</v>
      </c>
      <c r="D158" s="44">
        <v>120</v>
      </c>
      <c r="E158" s="42" t="s">
        <v>848</v>
      </c>
      <c r="F158" s="42" t="s">
        <v>849</v>
      </c>
      <c r="G158" s="42" t="s">
        <v>301</v>
      </c>
      <c r="H158" s="42" t="s">
        <v>302</v>
      </c>
      <c r="I158" s="42" t="s">
        <v>834</v>
      </c>
      <c r="J158" s="42" t="s">
        <v>711</v>
      </c>
      <c r="K158" s="45">
        <v>100000</v>
      </c>
      <c r="L158" s="42" t="s">
        <v>305</v>
      </c>
      <c r="M158" s="42" t="s">
        <v>850</v>
      </c>
      <c r="N158" s="42" t="s">
        <v>851</v>
      </c>
      <c r="O158" s="42" t="s">
        <v>852</v>
      </c>
      <c r="P158" s="46">
        <v>5</v>
      </c>
      <c r="Q158" s="45">
        <v>20000</v>
      </c>
      <c r="R158" s="45">
        <v>100000</v>
      </c>
      <c r="S158" s="42" t="s">
        <v>309</v>
      </c>
      <c r="T158" s="42" t="s">
        <v>310</v>
      </c>
      <c r="U158" s="42" t="s">
        <v>311</v>
      </c>
      <c r="V158" s="42" t="s">
        <v>107</v>
      </c>
      <c r="W158" s="42" t="s">
        <v>113</v>
      </c>
      <c r="X158" s="42" t="s">
        <v>126</v>
      </c>
      <c r="Y158" s="42" t="s">
        <v>312</v>
      </c>
      <c r="Z158" s="42" t="s">
        <v>312</v>
      </c>
      <c r="AA158" s="9" t="s">
        <v>139</v>
      </c>
      <c r="AB158" s="42" t="s">
        <v>313</v>
      </c>
      <c r="AC158" s="45">
        <v>100000</v>
      </c>
    </row>
    <row r="159" spans="1:29" ht="12.75" customHeight="1" x14ac:dyDescent="0.2">
      <c r="A159" s="42" t="s">
        <v>831</v>
      </c>
      <c r="B159" s="42" t="s">
        <v>80</v>
      </c>
      <c r="C159" s="43" t="s">
        <v>187</v>
      </c>
      <c r="D159" s="44">
        <v>121</v>
      </c>
      <c r="E159" s="42" t="s">
        <v>853</v>
      </c>
      <c r="F159" s="42" t="s">
        <v>854</v>
      </c>
      <c r="G159" s="42" t="s">
        <v>301</v>
      </c>
      <c r="H159" s="42" t="s">
        <v>302</v>
      </c>
      <c r="I159" s="42" t="s">
        <v>855</v>
      </c>
      <c r="J159" s="42" t="s">
        <v>845</v>
      </c>
      <c r="K159" s="45">
        <v>35000</v>
      </c>
      <c r="L159" s="42" t="s">
        <v>305</v>
      </c>
      <c r="M159" s="42" t="s">
        <v>853</v>
      </c>
      <c r="N159" s="42" t="s">
        <v>854</v>
      </c>
      <c r="O159" s="42" t="s">
        <v>856</v>
      </c>
      <c r="P159" s="46">
        <v>1</v>
      </c>
      <c r="Q159" s="45">
        <v>35000</v>
      </c>
      <c r="R159" s="45">
        <v>35000</v>
      </c>
      <c r="S159" s="42" t="s">
        <v>309</v>
      </c>
      <c r="T159" s="42" t="s">
        <v>310</v>
      </c>
      <c r="U159" s="42" t="s">
        <v>311</v>
      </c>
      <c r="V159" s="42" t="s">
        <v>107</v>
      </c>
      <c r="W159" s="42" t="s">
        <v>112</v>
      </c>
      <c r="X159" s="42" t="s">
        <v>122</v>
      </c>
      <c r="Y159" s="42" t="s">
        <v>312</v>
      </c>
      <c r="Z159" s="42" t="s">
        <v>312</v>
      </c>
      <c r="AA159" s="9" t="s">
        <v>139</v>
      </c>
      <c r="AB159" s="42" t="s">
        <v>648</v>
      </c>
      <c r="AC159" s="45">
        <v>35000</v>
      </c>
    </row>
    <row r="160" spans="1:29" ht="12.75" customHeight="1" x14ac:dyDescent="0.2">
      <c r="A160" s="42" t="s">
        <v>831</v>
      </c>
      <c r="B160" s="42" t="s">
        <v>80</v>
      </c>
      <c r="C160" s="43" t="s">
        <v>187</v>
      </c>
      <c r="D160" s="44">
        <v>122</v>
      </c>
      <c r="E160" s="42" t="s">
        <v>857</v>
      </c>
      <c r="F160" s="42" t="s">
        <v>858</v>
      </c>
      <c r="G160" s="42" t="s">
        <v>358</v>
      </c>
      <c r="H160" s="42" t="s">
        <v>359</v>
      </c>
      <c r="I160" s="42" t="s">
        <v>855</v>
      </c>
      <c r="J160" s="42" t="s">
        <v>705</v>
      </c>
      <c r="K160" s="45">
        <v>15000</v>
      </c>
      <c r="L160" s="42" t="s">
        <v>305</v>
      </c>
      <c r="M160" s="42" t="s">
        <v>859</v>
      </c>
      <c r="N160" s="42" t="s">
        <v>858</v>
      </c>
      <c r="O160" s="42" t="s">
        <v>860</v>
      </c>
      <c r="P160" s="46">
        <v>5</v>
      </c>
      <c r="Q160" s="45">
        <v>3000</v>
      </c>
      <c r="R160" s="45">
        <v>15000</v>
      </c>
      <c r="S160" s="42" t="s">
        <v>309</v>
      </c>
      <c r="T160" s="42" t="s">
        <v>310</v>
      </c>
      <c r="U160" s="42" t="s">
        <v>311</v>
      </c>
      <c r="V160" s="42" t="s">
        <v>107</v>
      </c>
      <c r="W160" s="42" t="s">
        <v>111</v>
      </c>
      <c r="X160" s="42" t="s">
        <v>121</v>
      </c>
      <c r="Y160" s="42" t="s">
        <v>312</v>
      </c>
      <c r="Z160" s="42" t="s">
        <v>312</v>
      </c>
      <c r="AA160" s="9" t="s">
        <v>139</v>
      </c>
      <c r="AB160" s="42" t="s">
        <v>352</v>
      </c>
      <c r="AC160" s="45">
        <v>15000</v>
      </c>
    </row>
    <row r="161" spans="1:29" ht="12.75" customHeight="1" x14ac:dyDescent="0.2">
      <c r="A161" s="42" t="s">
        <v>831</v>
      </c>
      <c r="B161" s="42" t="s">
        <v>80</v>
      </c>
      <c r="C161" s="43" t="s">
        <v>187</v>
      </c>
      <c r="D161" s="44">
        <v>123</v>
      </c>
      <c r="E161" s="42" t="s">
        <v>861</v>
      </c>
      <c r="F161" s="42" t="s">
        <v>862</v>
      </c>
      <c r="G161" s="42" t="s">
        <v>301</v>
      </c>
      <c r="H161" s="42" t="s">
        <v>384</v>
      </c>
      <c r="I161" s="42" t="s">
        <v>863</v>
      </c>
      <c r="J161" s="42" t="s">
        <v>864</v>
      </c>
      <c r="K161" s="45">
        <v>60000</v>
      </c>
      <c r="L161" s="42" t="s">
        <v>305</v>
      </c>
      <c r="M161" s="42" t="s">
        <v>865</v>
      </c>
      <c r="N161" s="42" t="s">
        <v>862</v>
      </c>
      <c r="O161" s="42" t="s">
        <v>813</v>
      </c>
      <c r="P161" s="46">
        <v>1</v>
      </c>
      <c r="Q161" s="45">
        <v>60000</v>
      </c>
      <c r="R161" s="45">
        <v>60000</v>
      </c>
      <c r="S161" s="42" t="s">
        <v>309</v>
      </c>
      <c r="T161" s="42" t="s">
        <v>437</v>
      </c>
      <c r="U161" s="42" t="s">
        <v>438</v>
      </c>
      <c r="V161" s="42" t="s">
        <v>108</v>
      </c>
      <c r="W161" s="42" t="s">
        <v>115</v>
      </c>
      <c r="X161" s="42" t="s">
        <v>131</v>
      </c>
      <c r="Y161" s="42" t="s">
        <v>312</v>
      </c>
      <c r="Z161" s="42" t="s">
        <v>312</v>
      </c>
      <c r="AA161" s="9" t="s">
        <v>139</v>
      </c>
      <c r="AB161" s="42" t="s">
        <v>648</v>
      </c>
      <c r="AC161" s="45">
        <v>60000</v>
      </c>
    </row>
    <row r="162" spans="1:29" ht="12.75" customHeight="1" x14ac:dyDescent="0.2">
      <c r="A162" s="42" t="s">
        <v>831</v>
      </c>
      <c r="B162" s="42" t="s">
        <v>80</v>
      </c>
      <c r="C162" s="43" t="s">
        <v>187</v>
      </c>
      <c r="D162" s="44">
        <v>124</v>
      </c>
      <c r="E162" s="42" t="s">
        <v>866</v>
      </c>
      <c r="F162" s="42" t="s">
        <v>867</v>
      </c>
      <c r="G162" s="42" t="s">
        <v>301</v>
      </c>
      <c r="H162" s="42" t="s">
        <v>302</v>
      </c>
      <c r="I162" s="42" t="s">
        <v>863</v>
      </c>
      <c r="J162" s="42" t="s">
        <v>845</v>
      </c>
      <c r="K162" s="45">
        <v>12000</v>
      </c>
      <c r="L162" s="42" t="s">
        <v>305</v>
      </c>
      <c r="M162" s="42" t="s">
        <v>866</v>
      </c>
      <c r="N162" s="42" t="s">
        <v>867</v>
      </c>
      <c r="O162" s="42" t="s">
        <v>860</v>
      </c>
      <c r="P162" s="46">
        <v>1</v>
      </c>
      <c r="Q162" s="45">
        <v>12000</v>
      </c>
      <c r="R162" s="45">
        <v>12000</v>
      </c>
      <c r="S162" s="42" t="s">
        <v>309</v>
      </c>
      <c r="T162" s="42" t="s">
        <v>437</v>
      </c>
      <c r="U162" s="42" t="s">
        <v>438</v>
      </c>
      <c r="V162" s="42" t="s">
        <v>108</v>
      </c>
      <c r="W162" s="42" t="s">
        <v>115</v>
      </c>
      <c r="X162" s="42" t="s">
        <v>131</v>
      </c>
      <c r="Y162" s="42" t="s">
        <v>312</v>
      </c>
      <c r="Z162" s="42" t="s">
        <v>312</v>
      </c>
      <c r="AA162" s="9" t="s">
        <v>139</v>
      </c>
      <c r="AB162" s="42" t="s">
        <v>352</v>
      </c>
      <c r="AC162" s="45">
        <v>12000</v>
      </c>
    </row>
    <row r="163" spans="1:29" ht="12.75" customHeight="1" x14ac:dyDescent="0.2">
      <c r="A163" s="42" t="s">
        <v>831</v>
      </c>
      <c r="B163" s="42" t="s">
        <v>80</v>
      </c>
      <c r="C163" s="43" t="s">
        <v>187</v>
      </c>
      <c r="D163" s="44">
        <v>125</v>
      </c>
      <c r="E163" s="42" t="s">
        <v>868</v>
      </c>
      <c r="F163" s="42" t="s">
        <v>869</v>
      </c>
      <c r="G163" s="42" t="s">
        <v>624</v>
      </c>
      <c r="H163" s="42" t="s">
        <v>625</v>
      </c>
      <c r="I163" s="42" t="s">
        <v>855</v>
      </c>
      <c r="J163" s="42" t="s">
        <v>711</v>
      </c>
      <c r="K163" s="45">
        <v>93190.5</v>
      </c>
      <c r="L163" s="42" t="s">
        <v>305</v>
      </c>
      <c r="M163" s="42" t="s">
        <v>868</v>
      </c>
      <c r="N163" s="42" t="s">
        <v>869</v>
      </c>
      <c r="O163" s="42" t="s">
        <v>856</v>
      </c>
      <c r="P163" s="46">
        <v>1</v>
      </c>
      <c r="Q163" s="45">
        <v>93190.5</v>
      </c>
      <c r="R163" s="45">
        <v>93190.5</v>
      </c>
      <c r="S163" s="42" t="s">
        <v>309</v>
      </c>
      <c r="T163" s="42" t="s">
        <v>310</v>
      </c>
      <c r="U163" s="42" t="s">
        <v>311</v>
      </c>
      <c r="V163" s="42" t="s">
        <v>107</v>
      </c>
      <c r="W163" s="42" t="s">
        <v>112</v>
      </c>
      <c r="X163" s="42" t="s">
        <v>122</v>
      </c>
      <c r="Y163" s="42" t="s">
        <v>312</v>
      </c>
      <c r="Z163" s="42" t="s">
        <v>312</v>
      </c>
      <c r="AA163" s="9" t="s">
        <v>139</v>
      </c>
      <c r="AB163" s="42" t="s">
        <v>648</v>
      </c>
      <c r="AC163" s="45">
        <v>93190.5</v>
      </c>
    </row>
    <row r="164" spans="1:29" ht="12.75" customHeight="1" x14ac:dyDescent="0.2">
      <c r="A164" s="42" t="s">
        <v>831</v>
      </c>
      <c r="B164" s="42" t="s">
        <v>80</v>
      </c>
      <c r="C164" s="43" t="s">
        <v>187</v>
      </c>
      <c r="D164" s="44">
        <v>126</v>
      </c>
      <c r="E164" s="42" t="s">
        <v>870</v>
      </c>
      <c r="F164" s="42" t="s">
        <v>871</v>
      </c>
      <c r="G164" s="42" t="s">
        <v>481</v>
      </c>
      <c r="H164" s="42" t="s">
        <v>670</v>
      </c>
      <c r="I164" s="42" t="s">
        <v>872</v>
      </c>
      <c r="J164" s="42" t="s">
        <v>711</v>
      </c>
      <c r="K164" s="45">
        <v>15000</v>
      </c>
      <c r="L164" s="42" t="s">
        <v>305</v>
      </c>
      <c r="M164" s="42" t="s">
        <v>870</v>
      </c>
      <c r="N164" s="42" t="s">
        <v>871</v>
      </c>
      <c r="O164" s="42" t="s">
        <v>856</v>
      </c>
      <c r="P164" s="46">
        <v>1</v>
      </c>
      <c r="Q164" s="45">
        <v>15000</v>
      </c>
      <c r="R164" s="45">
        <v>15000</v>
      </c>
      <c r="S164" s="42" t="s">
        <v>309</v>
      </c>
      <c r="T164" s="42" t="s">
        <v>310</v>
      </c>
      <c r="U164" s="42" t="s">
        <v>311</v>
      </c>
      <c r="V164" s="42" t="s">
        <v>107</v>
      </c>
      <c r="W164" s="42" t="s">
        <v>113</v>
      </c>
      <c r="X164" s="42" t="s">
        <v>126</v>
      </c>
      <c r="Y164" s="42" t="s">
        <v>312</v>
      </c>
      <c r="Z164" s="42" t="s">
        <v>312</v>
      </c>
      <c r="AA164" s="9" t="s">
        <v>139</v>
      </c>
      <c r="AB164" s="42" t="s">
        <v>648</v>
      </c>
      <c r="AC164" s="45">
        <v>15000</v>
      </c>
    </row>
    <row r="165" spans="1:29" ht="12.75" customHeight="1" x14ac:dyDescent="0.2">
      <c r="A165" s="42" t="s">
        <v>831</v>
      </c>
      <c r="B165" s="42" t="s">
        <v>80</v>
      </c>
      <c r="C165" s="43" t="s">
        <v>187</v>
      </c>
      <c r="D165" s="44">
        <v>127</v>
      </c>
      <c r="E165" s="42" t="s">
        <v>873</v>
      </c>
      <c r="F165" s="42" t="s">
        <v>874</v>
      </c>
      <c r="G165" s="42" t="s">
        <v>301</v>
      </c>
      <c r="H165" s="42" t="s">
        <v>630</v>
      </c>
      <c r="I165" s="42" t="s">
        <v>875</v>
      </c>
      <c r="J165" s="42" t="s">
        <v>711</v>
      </c>
      <c r="K165" s="45">
        <v>15000.5</v>
      </c>
      <c r="L165" s="42" t="s">
        <v>305</v>
      </c>
      <c r="M165" s="42" t="s">
        <v>873</v>
      </c>
      <c r="N165" s="42" t="s">
        <v>874</v>
      </c>
      <c r="O165" s="42" t="s">
        <v>856</v>
      </c>
      <c r="P165" s="46">
        <v>1</v>
      </c>
      <c r="Q165" s="45">
        <v>15000.5</v>
      </c>
      <c r="R165" s="45">
        <v>15000.5</v>
      </c>
      <c r="S165" s="42" t="s">
        <v>309</v>
      </c>
      <c r="T165" s="42" t="s">
        <v>437</v>
      </c>
      <c r="U165" s="42" t="s">
        <v>438</v>
      </c>
      <c r="V165" s="42" t="s">
        <v>108</v>
      </c>
      <c r="W165" s="42" t="s">
        <v>115</v>
      </c>
      <c r="X165" s="42" t="s">
        <v>131</v>
      </c>
      <c r="Y165" s="42" t="s">
        <v>312</v>
      </c>
      <c r="Z165" s="42" t="s">
        <v>312</v>
      </c>
      <c r="AA165" s="9" t="s">
        <v>139</v>
      </c>
      <c r="AB165" s="42" t="s">
        <v>648</v>
      </c>
      <c r="AC165" s="45">
        <v>15000.5</v>
      </c>
    </row>
    <row r="166" spans="1:29" ht="12.75" customHeight="1" x14ac:dyDescent="0.2">
      <c r="A166" s="42" t="s">
        <v>876</v>
      </c>
      <c r="B166" s="42" t="s">
        <v>20</v>
      </c>
      <c r="C166" s="43" t="s">
        <v>179</v>
      </c>
      <c r="D166" s="44">
        <v>128</v>
      </c>
      <c r="E166" s="42" t="s">
        <v>877</v>
      </c>
      <c r="F166" s="42" t="s">
        <v>878</v>
      </c>
      <c r="G166" s="42" t="s">
        <v>301</v>
      </c>
      <c r="H166" s="42" t="s">
        <v>384</v>
      </c>
      <c r="I166" s="42" t="s">
        <v>879</v>
      </c>
      <c r="J166" s="42" t="s">
        <v>880</v>
      </c>
      <c r="K166" s="45">
        <v>4768665.34</v>
      </c>
      <c r="L166" s="42" t="s">
        <v>511</v>
      </c>
      <c r="M166" s="42" t="s">
        <v>244</v>
      </c>
      <c r="N166" s="42" t="s">
        <v>881</v>
      </c>
      <c r="O166" s="42" t="s">
        <v>882</v>
      </c>
      <c r="P166" s="46">
        <v>2257</v>
      </c>
      <c r="Q166" s="45">
        <v>398.76</v>
      </c>
      <c r="R166" s="45">
        <v>900001.32</v>
      </c>
      <c r="S166" s="42" t="s">
        <v>309</v>
      </c>
      <c r="T166" s="42" t="s">
        <v>310</v>
      </c>
      <c r="U166" s="42" t="s">
        <v>311</v>
      </c>
      <c r="V166" s="42" t="s">
        <v>107</v>
      </c>
      <c r="W166" s="42" t="s">
        <v>244</v>
      </c>
      <c r="X166" s="42" t="s">
        <v>513</v>
      </c>
      <c r="Y166" s="42" t="s">
        <v>312</v>
      </c>
      <c r="Z166" s="42" t="s">
        <v>312</v>
      </c>
      <c r="AA166" s="9" t="s">
        <v>140</v>
      </c>
      <c r="AB166" s="42" t="s">
        <v>541</v>
      </c>
      <c r="AC166" s="45">
        <v>900001.32</v>
      </c>
    </row>
    <row r="167" spans="1:29" ht="12.75" customHeight="1" x14ac:dyDescent="0.2">
      <c r="A167" s="42" t="s">
        <v>876</v>
      </c>
      <c r="B167" s="42" t="s">
        <v>20</v>
      </c>
      <c r="C167" s="43" t="s">
        <v>179</v>
      </c>
      <c r="D167" s="44">
        <v>128</v>
      </c>
      <c r="E167" s="42" t="s">
        <v>877</v>
      </c>
      <c r="F167" s="42" t="s">
        <v>878</v>
      </c>
      <c r="G167" s="42" t="s">
        <v>301</v>
      </c>
      <c r="H167" s="42" t="s">
        <v>384</v>
      </c>
      <c r="I167" s="42" t="s">
        <v>879</v>
      </c>
      <c r="J167" s="42" t="s">
        <v>880</v>
      </c>
      <c r="K167" s="45">
        <v>4768665.34</v>
      </c>
      <c r="L167" s="42" t="s">
        <v>511</v>
      </c>
      <c r="M167" s="42" t="s">
        <v>245</v>
      </c>
      <c r="N167" s="42" t="s">
        <v>883</v>
      </c>
      <c r="O167" s="42" t="s">
        <v>882</v>
      </c>
      <c r="P167" s="46">
        <v>1001</v>
      </c>
      <c r="Q167" s="45">
        <v>499.51</v>
      </c>
      <c r="R167" s="45">
        <v>500009.51</v>
      </c>
      <c r="S167" s="42" t="s">
        <v>309</v>
      </c>
      <c r="T167" s="42" t="s">
        <v>310</v>
      </c>
      <c r="U167" s="42" t="s">
        <v>311</v>
      </c>
      <c r="V167" s="42" t="s">
        <v>107</v>
      </c>
      <c r="W167" s="42" t="s">
        <v>245</v>
      </c>
      <c r="X167" s="42" t="s">
        <v>513</v>
      </c>
      <c r="Y167" s="42" t="s">
        <v>312</v>
      </c>
      <c r="Z167" s="42" t="s">
        <v>312</v>
      </c>
      <c r="AA167" s="9" t="s">
        <v>140</v>
      </c>
      <c r="AB167" s="42" t="s">
        <v>541</v>
      </c>
      <c r="AC167" s="45">
        <v>500009.51</v>
      </c>
    </row>
    <row r="168" spans="1:29" ht="12.75" customHeight="1" x14ac:dyDescent="0.2">
      <c r="A168" s="42" t="s">
        <v>876</v>
      </c>
      <c r="B168" s="42" t="s">
        <v>20</v>
      </c>
      <c r="C168" s="43" t="s">
        <v>179</v>
      </c>
      <c r="D168" s="44">
        <v>128</v>
      </c>
      <c r="E168" s="42" t="s">
        <v>877</v>
      </c>
      <c r="F168" s="42" t="s">
        <v>878</v>
      </c>
      <c r="G168" s="42" t="s">
        <v>301</v>
      </c>
      <c r="H168" s="42" t="s">
        <v>384</v>
      </c>
      <c r="I168" s="42" t="s">
        <v>879</v>
      </c>
      <c r="J168" s="42" t="s">
        <v>880</v>
      </c>
      <c r="K168" s="45">
        <v>4768665.34</v>
      </c>
      <c r="L168" s="42" t="s">
        <v>511</v>
      </c>
      <c r="M168" s="42" t="s">
        <v>246</v>
      </c>
      <c r="N168" s="42" t="s">
        <v>884</v>
      </c>
      <c r="O168" s="42" t="s">
        <v>882</v>
      </c>
      <c r="P168" s="46">
        <v>3989</v>
      </c>
      <c r="Q168" s="45">
        <v>376.01</v>
      </c>
      <c r="R168" s="45">
        <v>1499903.89</v>
      </c>
      <c r="S168" s="42" t="s">
        <v>309</v>
      </c>
      <c r="T168" s="42" t="s">
        <v>310</v>
      </c>
      <c r="U168" s="42" t="s">
        <v>311</v>
      </c>
      <c r="V168" s="42" t="s">
        <v>107</v>
      </c>
      <c r="W168" s="42" t="s">
        <v>246</v>
      </c>
      <c r="X168" s="42" t="s">
        <v>513</v>
      </c>
      <c r="Y168" s="42" t="s">
        <v>312</v>
      </c>
      <c r="Z168" s="42" t="s">
        <v>312</v>
      </c>
      <c r="AA168" s="9" t="s">
        <v>140</v>
      </c>
      <c r="AB168" s="42" t="s">
        <v>541</v>
      </c>
      <c r="AC168" s="45">
        <v>1499903.89</v>
      </c>
    </row>
    <row r="169" spans="1:29" ht="12.75" customHeight="1" x14ac:dyDescent="0.2">
      <c r="A169" s="42" t="s">
        <v>876</v>
      </c>
      <c r="B169" s="42" t="s">
        <v>20</v>
      </c>
      <c r="C169" s="43" t="s">
        <v>179</v>
      </c>
      <c r="D169" s="44">
        <v>128</v>
      </c>
      <c r="E169" s="42" t="s">
        <v>877</v>
      </c>
      <c r="F169" s="42" t="s">
        <v>878</v>
      </c>
      <c r="G169" s="42" t="s">
        <v>301</v>
      </c>
      <c r="H169" s="42" t="s">
        <v>384</v>
      </c>
      <c r="I169" s="42" t="s">
        <v>879</v>
      </c>
      <c r="J169" s="42" t="s">
        <v>880</v>
      </c>
      <c r="K169" s="45">
        <v>4768665.34</v>
      </c>
      <c r="L169" s="42" t="s">
        <v>511</v>
      </c>
      <c r="M169" s="42" t="s">
        <v>243</v>
      </c>
      <c r="N169" s="42" t="s">
        <v>885</v>
      </c>
      <c r="O169" s="42" t="s">
        <v>882</v>
      </c>
      <c r="P169" s="46">
        <v>3487</v>
      </c>
      <c r="Q169" s="45">
        <v>200.74</v>
      </c>
      <c r="R169" s="45">
        <v>699980.38</v>
      </c>
      <c r="S169" s="42" t="s">
        <v>309</v>
      </c>
      <c r="T169" s="42" t="s">
        <v>310</v>
      </c>
      <c r="U169" s="42" t="s">
        <v>311</v>
      </c>
      <c r="V169" s="42" t="s">
        <v>107</v>
      </c>
      <c r="W169" s="42" t="s">
        <v>243</v>
      </c>
      <c r="X169" s="42" t="s">
        <v>513</v>
      </c>
      <c r="Y169" s="42" t="s">
        <v>312</v>
      </c>
      <c r="Z169" s="42" t="s">
        <v>312</v>
      </c>
      <c r="AA169" s="9" t="s">
        <v>140</v>
      </c>
      <c r="AB169" s="42" t="s">
        <v>541</v>
      </c>
      <c r="AC169" s="45">
        <v>699980.38</v>
      </c>
    </row>
    <row r="170" spans="1:29" ht="12.75" customHeight="1" x14ac:dyDescent="0.2">
      <c r="A170" s="42" t="s">
        <v>876</v>
      </c>
      <c r="B170" s="42" t="s">
        <v>20</v>
      </c>
      <c r="C170" s="43" t="s">
        <v>179</v>
      </c>
      <c r="D170" s="44">
        <v>128</v>
      </c>
      <c r="E170" s="42" t="s">
        <v>877</v>
      </c>
      <c r="F170" s="42" t="s">
        <v>878</v>
      </c>
      <c r="G170" s="42" t="s">
        <v>301</v>
      </c>
      <c r="H170" s="42" t="s">
        <v>384</v>
      </c>
      <c r="I170" s="42" t="s">
        <v>879</v>
      </c>
      <c r="J170" s="42" t="s">
        <v>880</v>
      </c>
      <c r="K170" s="45">
        <v>4768665.34</v>
      </c>
      <c r="L170" s="42" t="s">
        <v>511</v>
      </c>
      <c r="M170" s="42" t="s">
        <v>247</v>
      </c>
      <c r="N170" s="42" t="s">
        <v>886</v>
      </c>
      <c r="O170" s="42" t="s">
        <v>882</v>
      </c>
      <c r="P170" s="46">
        <v>5604</v>
      </c>
      <c r="Q170" s="45">
        <v>208.56</v>
      </c>
      <c r="R170" s="45">
        <v>1168770.24</v>
      </c>
      <c r="S170" s="42" t="s">
        <v>309</v>
      </c>
      <c r="T170" s="42" t="s">
        <v>310</v>
      </c>
      <c r="U170" s="42" t="s">
        <v>311</v>
      </c>
      <c r="V170" s="42" t="s">
        <v>107</v>
      </c>
      <c r="W170" s="42" t="s">
        <v>247</v>
      </c>
      <c r="X170" s="42" t="s">
        <v>513</v>
      </c>
      <c r="Y170" s="42" t="s">
        <v>312</v>
      </c>
      <c r="Z170" s="42" t="s">
        <v>312</v>
      </c>
      <c r="AA170" s="9" t="s">
        <v>140</v>
      </c>
      <c r="AB170" s="42" t="s">
        <v>541</v>
      </c>
      <c r="AC170" s="45">
        <v>1168770.24</v>
      </c>
    </row>
    <row r="171" spans="1:29" ht="12.75" customHeight="1" x14ac:dyDescent="0.2">
      <c r="A171" s="42" t="s">
        <v>369</v>
      </c>
      <c r="B171" s="42" t="s">
        <v>22</v>
      </c>
      <c r="C171" s="43" t="s">
        <v>144</v>
      </c>
      <c r="D171" s="44">
        <v>130</v>
      </c>
      <c r="E171" s="42" t="s">
        <v>887</v>
      </c>
      <c r="F171" s="42" t="s">
        <v>888</v>
      </c>
      <c r="G171" s="42" t="s">
        <v>301</v>
      </c>
      <c r="H171" s="42" t="s">
        <v>302</v>
      </c>
      <c r="I171" s="42" t="s">
        <v>889</v>
      </c>
      <c r="J171" s="42" t="s">
        <v>890</v>
      </c>
      <c r="K171" s="45">
        <v>121585.3</v>
      </c>
      <c r="L171" s="42" t="s">
        <v>305</v>
      </c>
      <c r="M171" s="42" t="s">
        <v>891</v>
      </c>
      <c r="N171" s="42" t="s">
        <v>892</v>
      </c>
      <c r="O171" s="42" t="s">
        <v>376</v>
      </c>
      <c r="P171" s="46">
        <v>1</v>
      </c>
      <c r="Q171" s="45">
        <v>121585.3</v>
      </c>
      <c r="R171" s="45">
        <v>121585.3</v>
      </c>
      <c r="S171" s="42" t="s">
        <v>309</v>
      </c>
      <c r="T171" s="42" t="s">
        <v>310</v>
      </c>
      <c r="U171" s="42" t="s">
        <v>311</v>
      </c>
      <c r="V171" s="42" t="s">
        <v>107</v>
      </c>
      <c r="W171" s="42" t="s">
        <v>110</v>
      </c>
      <c r="X171" s="42" t="s">
        <v>116</v>
      </c>
      <c r="Y171" s="42" t="s">
        <v>312</v>
      </c>
      <c r="Z171" s="42" t="s">
        <v>312</v>
      </c>
      <c r="AA171" s="9" t="s">
        <v>139</v>
      </c>
      <c r="AB171" s="42" t="s">
        <v>377</v>
      </c>
      <c r="AC171" s="45">
        <v>121585.3</v>
      </c>
    </row>
    <row r="172" spans="1:29" ht="12.75" customHeight="1" x14ac:dyDescent="0.2">
      <c r="A172" s="42" t="s">
        <v>369</v>
      </c>
      <c r="B172" s="42" t="s">
        <v>22</v>
      </c>
      <c r="C172" s="43" t="s">
        <v>144</v>
      </c>
      <c r="D172" s="44">
        <v>131</v>
      </c>
      <c r="E172" s="42" t="s">
        <v>893</v>
      </c>
      <c r="F172" s="42" t="s">
        <v>894</v>
      </c>
      <c r="G172" s="42" t="s">
        <v>481</v>
      </c>
      <c r="H172" s="42" t="s">
        <v>482</v>
      </c>
      <c r="I172" s="42" t="s">
        <v>895</v>
      </c>
      <c r="J172" s="42" t="s">
        <v>896</v>
      </c>
      <c r="K172" s="45">
        <v>146580</v>
      </c>
      <c r="L172" s="42" t="s">
        <v>305</v>
      </c>
      <c r="M172" s="42" t="s">
        <v>897</v>
      </c>
      <c r="N172" s="42" t="s">
        <v>898</v>
      </c>
      <c r="O172" s="42" t="s">
        <v>813</v>
      </c>
      <c r="P172" s="46">
        <v>1</v>
      </c>
      <c r="Q172" s="45">
        <v>113280</v>
      </c>
      <c r="R172" s="45">
        <v>113280</v>
      </c>
      <c r="S172" s="42" t="s">
        <v>309</v>
      </c>
      <c r="T172" s="42" t="s">
        <v>310</v>
      </c>
      <c r="U172" s="42" t="s">
        <v>311</v>
      </c>
      <c r="V172" s="42" t="s">
        <v>109</v>
      </c>
      <c r="W172" s="42" t="s">
        <v>115</v>
      </c>
      <c r="X172" s="42" t="s">
        <v>899</v>
      </c>
      <c r="Y172" s="42" t="s">
        <v>312</v>
      </c>
      <c r="Z172" s="42" t="s">
        <v>312</v>
      </c>
      <c r="AA172" s="9" t="s">
        <v>139</v>
      </c>
      <c r="AB172" s="42" t="s">
        <v>377</v>
      </c>
      <c r="AC172" s="45">
        <v>113280</v>
      </c>
    </row>
    <row r="173" spans="1:29" ht="12.75" customHeight="1" x14ac:dyDescent="0.2">
      <c r="A173" s="42" t="s">
        <v>369</v>
      </c>
      <c r="B173" s="42" t="s">
        <v>22</v>
      </c>
      <c r="C173" s="43" t="s">
        <v>144</v>
      </c>
      <c r="D173" s="44">
        <v>131</v>
      </c>
      <c r="E173" s="42" t="s">
        <v>893</v>
      </c>
      <c r="F173" s="42" t="s">
        <v>894</v>
      </c>
      <c r="G173" s="42" t="s">
        <v>481</v>
      </c>
      <c r="H173" s="42" t="s">
        <v>482</v>
      </c>
      <c r="I173" s="42" t="s">
        <v>895</v>
      </c>
      <c r="J173" s="42" t="s">
        <v>896</v>
      </c>
      <c r="K173" s="45">
        <v>146580</v>
      </c>
      <c r="L173" s="42" t="s">
        <v>305</v>
      </c>
      <c r="M173" s="42" t="s">
        <v>900</v>
      </c>
      <c r="N173" s="42" t="s">
        <v>901</v>
      </c>
      <c r="O173" s="42" t="s">
        <v>813</v>
      </c>
      <c r="P173" s="46">
        <v>1</v>
      </c>
      <c r="Q173" s="45">
        <v>33300</v>
      </c>
      <c r="R173" s="45">
        <v>33300</v>
      </c>
      <c r="S173" s="42" t="s">
        <v>309</v>
      </c>
      <c r="T173" s="42" t="s">
        <v>310</v>
      </c>
      <c r="U173" s="42" t="s">
        <v>311</v>
      </c>
      <c r="V173" s="42" t="s">
        <v>107</v>
      </c>
      <c r="W173" s="42" t="s">
        <v>110</v>
      </c>
      <c r="X173" s="42" t="s">
        <v>116</v>
      </c>
      <c r="Y173" s="42" t="s">
        <v>312</v>
      </c>
      <c r="Z173" s="42" t="s">
        <v>312</v>
      </c>
      <c r="AA173" s="9" t="s">
        <v>139</v>
      </c>
      <c r="AB173" s="42" t="s">
        <v>377</v>
      </c>
      <c r="AC173" s="45">
        <v>33300</v>
      </c>
    </row>
    <row r="174" spans="1:29" ht="12.75" customHeight="1" x14ac:dyDescent="0.2">
      <c r="A174" s="42" t="s">
        <v>369</v>
      </c>
      <c r="B174" s="42" t="s">
        <v>22</v>
      </c>
      <c r="C174" s="43" t="s">
        <v>144</v>
      </c>
      <c r="D174" s="44">
        <v>132</v>
      </c>
      <c r="E174" s="42" t="s">
        <v>902</v>
      </c>
      <c r="F174" s="42" t="s">
        <v>903</v>
      </c>
      <c r="G174" s="42" t="s">
        <v>481</v>
      </c>
      <c r="H174" s="42" t="s">
        <v>482</v>
      </c>
      <c r="I174" s="42" t="s">
        <v>895</v>
      </c>
      <c r="J174" s="42" t="s">
        <v>904</v>
      </c>
      <c r="K174" s="45">
        <v>283000.19999999995</v>
      </c>
      <c r="L174" s="42" t="s">
        <v>305</v>
      </c>
      <c r="M174" s="42" t="s">
        <v>905</v>
      </c>
      <c r="N174" s="42" t="s">
        <v>906</v>
      </c>
      <c r="O174" s="42" t="s">
        <v>813</v>
      </c>
      <c r="P174" s="46">
        <v>3</v>
      </c>
      <c r="Q174" s="45">
        <v>94333.4</v>
      </c>
      <c r="R174" s="45">
        <v>283000.19999999995</v>
      </c>
      <c r="S174" s="42" t="s">
        <v>309</v>
      </c>
      <c r="T174" s="42" t="s">
        <v>310</v>
      </c>
      <c r="U174" s="42" t="s">
        <v>311</v>
      </c>
      <c r="V174" s="42" t="s">
        <v>107</v>
      </c>
      <c r="W174" s="42" t="s">
        <v>114</v>
      </c>
      <c r="X174" s="42" t="s">
        <v>127</v>
      </c>
      <c r="Y174" s="42" t="s">
        <v>312</v>
      </c>
      <c r="Z174" s="42" t="s">
        <v>312</v>
      </c>
      <c r="AA174" s="9" t="s">
        <v>139</v>
      </c>
      <c r="AB174" s="42" t="s">
        <v>377</v>
      </c>
      <c r="AC174" s="45">
        <v>283000.19999999995</v>
      </c>
    </row>
    <row r="175" spans="1:29" ht="12.75" customHeight="1" x14ac:dyDescent="0.2">
      <c r="A175" s="42" t="s">
        <v>369</v>
      </c>
      <c r="B175" s="42" t="s">
        <v>22</v>
      </c>
      <c r="C175" s="43" t="s">
        <v>144</v>
      </c>
      <c r="D175" s="44">
        <v>134</v>
      </c>
      <c r="E175" s="42" t="s">
        <v>907</v>
      </c>
      <c r="F175" s="42" t="s">
        <v>908</v>
      </c>
      <c r="G175" s="42" t="s">
        <v>358</v>
      </c>
      <c r="H175" s="42" t="s">
        <v>359</v>
      </c>
      <c r="I175" s="42" t="s">
        <v>909</v>
      </c>
      <c r="J175" s="42" t="s">
        <v>910</v>
      </c>
      <c r="K175" s="45">
        <v>325284</v>
      </c>
      <c r="L175" s="42" t="s">
        <v>305</v>
      </c>
      <c r="M175" s="42" t="s">
        <v>911</v>
      </c>
      <c r="N175" s="42" t="s">
        <v>912</v>
      </c>
      <c r="O175" s="42" t="s">
        <v>913</v>
      </c>
      <c r="P175" s="46">
        <v>1</v>
      </c>
      <c r="Q175" s="45">
        <v>30000</v>
      </c>
      <c r="R175" s="45">
        <v>30000</v>
      </c>
      <c r="S175" s="42" t="s">
        <v>309</v>
      </c>
      <c r="T175" s="42" t="s">
        <v>310</v>
      </c>
      <c r="U175" s="42" t="s">
        <v>311</v>
      </c>
      <c r="V175" s="42" t="s">
        <v>109</v>
      </c>
      <c r="W175" s="42" t="s">
        <v>115</v>
      </c>
      <c r="X175" s="42" t="s">
        <v>134</v>
      </c>
      <c r="Y175" s="42" t="s">
        <v>312</v>
      </c>
      <c r="Z175" s="42" t="s">
        <v>312</v>
      </c>
      <c r="AA175" s="9" t="s">
        <v>139</v>
      </c>
      <c r="AB175" s="42" t="s">
        <v>352</v>
      </c>
      <c r="AC175" s="45">
        <v>30000</v>
      </c>
    </row>
    <row r="176" spans="1:29" ht="12.75" customHeight="1" x14ac:dyDescent="0.2">
      <c r="A176" s="42" t="s">
        <v>369</v>
      </c>
      <c r="B176" s="42" t="s">
        <v>22</v>
      </c>
      <c r="C176" s="43" t="s">
        <v>144</v>
      </c>
      <c r="D176" s="44">
        <v>134</v>
      </c>
      <c r="E176" s="42" t="s">
        <v>907</v>
      </c>
      <c r="F176" s="42" t="s">
        <v>908</v>
      </c>
      <c r="G176" s="42" t="s">
        <v>358</v>
      </c>
      <c r="H176" s="42" t="s">
        <v>359</v>
      </c>
      <c r="I176" s="42" t="s">
        <v>909</v>
      </c>
      <c r="J176" s="42" t="s">
        <v>910</v>
      </c>
      <c r="K176" s="45">
        <v>325284</v>
      </c>
      <c r="L176" s="42" t="s">
        <v>305</v>
      </c>
      <c r="M176" s="42" t="s">
        <v>914</v>
      </c>
      <c r="N176" s="42" t="s">
        <v>915</v>
      </c>
      <c r="O176" s="42" t="s">
        <v>913</v>
      </c>
      <c r="P176" s="46">
        <v>1</v>
      </c>
      <c r="Q176" s="45">
        <v>24000</v>
      </c>
      <c r="R176" s="45">
        <v>24000</v>
      </c>
      <c r="S176" s="42" t="s">
        <v>309</v>
      </c>
      <c r="T176" s="42" t="s">
        <v>310</v>
      </c>
      <c r="U176" s="42" t="s">
        <v>311</v>
      </c>
      <c r="V176" s="42" t="s">
        <v>109</v>
      </c>
      <c r="W176" s="42" t="s">
        <v>115</v>
      </c>
      <c r="X176" s="42" t="s">
        <v>134</v>
      </c>
      <c r="Y176" s="42" t="s">
        <v>312</v>
      </c>
      <c r="Z176" s="42" t="s">
        <v>312</v>
      </c>
      <c r="AA176" s="9" t="s">
        <v>139</v>
      </c>
      <c r="AB176" s="42" t="s">
        <v>352</v>
      </c>
      <c r="AC176" s="45">
        <v>24000</v>
      </c>
    </row>
    <row r="177" spans="1:29" ht="12.75" customHeight="1" x14ac:dyDescent="0.2">
      <c r="A177" s="42" t="s">
        <v>369</v>
      </c>
      <c r="B177" s="42" t="s">
        <v>22</v>
      </c>
      <c r="C177" s="43" t="s">
        <v>144</v>
      </c>
      <c r="D177" s="44">
        <v>134</v>
      </c>
      <c r="E177" s="42" t="s">
        <v>907</v>
      </c>
      <c r="F177" s="42" t="s">
        <v>908</v>
      </c>
      <c r="G177" s="42" t="s">
        <v>358</v>
      </c>
      <c r="H177" s="42" t="s">
        <v>359</v>
      </c>
      <c r="I177" s="42" t="s">
        <v>909</v>
      </c>
      <c r="J177" s="42" t="s">
        <v>910</v>
      </c>
      <c r="K177" s="45">
        <v>325284</v>
      </c>
      <c r="L177" s="42" t="s">
        <v>305</v>
      </c>
      <c r="M177" s="42" t="s">
        <v>916</v>
      </c>
      <c r="N177" s="42" t="s">
        <v>917</v>
      </c>
      <c r="O177" s="42" t="s">
        <v>918</v>
      </c>
      <c r="P177" s="46">
        <v>1</v>
      </c>
      <c r="Q177" s="45">
        <v>20000</v>
      </c>
      <c r="R177" s="45">
        <v>20000</v>
      </c>
      <c r="S177" s="42" t="s">
        <v>309</v>
      </c>
      <c r="T177" s="42" t="s">
        <v>310</v>
      </c>
      <c r="U177" s="42" t="s">
        <v>311</v>
      </c>
      <c r="V177" s="42" t="s">
        <v>107</v>
      </c>
      <c r="W177" s="42" t="s">
        <v>111</v>
      </c>
      <c r="X177" s="42" t="s">
        <v>121</v>
      </c>
      <c r="Y177" s="42" t="s">
        <v>312</v>
      </c>
      <c r="Z177" s="42" t="s">
        <v>312</v>
      </c>
      <c r="AA177" s="9" t="s">
        <v>139</v>
      </c>
      <c r="AB177" s="42" t="s">
        <v>919</v>
      </c>
      <c r="AC177" s="45">
        <v>20000</v>
      </c>
    </row>
    <row r="178" spans="1:29" ht="12.75" customHeight="1" x14ac:dyDescent="0.2">
      <c r="A178" s="42" t="s">
        <v>369</v>
      </c>
      <c r="B178" s="42" t="s">
        <v>22</v>
      </c>
      <c r="C178" s="43" t="s">
        <v>144</v>
      </c>
      <c r="D178" s="44">
        <v>134</v>
      </c>
      <c r="E178" s="42" t="s">
        <v>907</v>
      </c>
      <c r="F178" s="42" t="s">
        <v>908</v>
      </c>
      <c r="G178" s="42" t="s">
        <v>358</v>
      </c>
      <c r="H178" s="42" t="s">
        <v>359</v>
      </c>
      <c r="I178" s="42" t="s">
        <v>909</v>
      </c>
      <c r="J178" s="42" t="s">
        <v>910</v>
      </c>
      <c r="K178" s="45">
        <v>325284</v>
      </c>
      <c r="L178" s="42" t="s">
        <v>305</v>
      </c>
      <c r="M178" s="42" t="s">
        <v>920</v>
      </c>
      <c r="N178" s="42" t="s">
        <v>921</v>
      </c>
      <c r="O178" s="42" t="s">
        <v>813</v>
      </c>
      <c r="P178" s="46">
        <v>2</v>
      </c>
      <c r="Q178" s="45">
        <v>19000</v>
      </c>
      <c r="R178" s="45">
        <v>38000</v>
      </c>
      <c r="S178" s="42" t="s">
        <v>309</v>
      </c>
      <c r="T178" s="42" t="s">
        <v>310</v>
      </c>
      <c r="U178" s="42" t="s">
        <v>311</v>
      </c>
      <c r="V178" s="42" t="s">
        <v>109</v>
      </c>
      <c r="W178" s="42" t="s">
        <v>115</v>
      </c>
      <c r="X178" s="42" t="s">
        <v>134</v>
      </c>
      <c r="Y178" s="42" t="s">
        <v>312</v>
      </c>
      <c r="Z178" s="42" t="s">
        <v>312</v>
      </c>
      <c r="AA178" s="9" t="s">
        <v>139</v>
      </c>
      <c r="AB178" s="42" t="s">
        <v>365</v>
      </c>
      <c r="AC178" s="45">
        <v>38000</v>
      </c>
    </row>
    <row r="179" spans="1:29" ht="12.75" customHeight="1" x14ac:dyDescent="0.2">
      <c r="A179" s="42" t="s">
        <v>369</v>
      </c>
      <c r="B179" s="42" t="s">
        <v>22</v>
      </c>
      <c r="C179" s="43" t="s">
        <v>144</v>
      </c>
      <c r="D179" s="44">
        <v>134</v>
      </c>
      <c r="E179" s="42" t="s">
        <v>907</v>
      </c>
      <c r="F179" s="42" t="s">
        <v>908</v>
      </c>
      <c r="G179" s="42" t="s">
        <v>358</v>
      </c>
      <c r="H179" s="42" t="s">
        <v>359</v>
      </c>
      <c r="I179" s="42" t="s">
        <v>909</v>
      </c>
      <c r="J179" s="42" t="s">
        <v>910</v>
      </c>
      <c r="K179" s="45">
        <v>325284</v>
      </c>
      <c r="L179" s="42" t="s">
        <v>305</v>
      </c>
      <c r="M179" s="42" t="s">
        <v>922</v>
      </c>
      <c r="N179" s="42" t="s">
        <v>923</v>
      </c>
      <c r="O179" s="42" t="s">
        <v>924</v>
      </c>
      <c r="P179" s="46">
        <v>10</v>
      </c>
      <c r="Q179" s="45">
        <v>14000</v>
      </c>
      <c r="R179" s="45">
        <v>140000</v>
      </c>
      <c r="S179" s="42" t="s">
        <v>309</v>
      </c>
      <c r="T179" s="42" t="s">
        <v>310</v>
      </c>
      <c r="U179" s="42" t="s">
        <v>311</v>
      </c>
      <c r="V179" s="42" t="s">
        <v>107</v>
      </c>
      <c r="W179" s="42" t="s">
        <v>111</v>
      </c>
      <c r="X179" s="42" t="s">
        <v>121</v>
      </c>
      <c r="Y179" s="42" t="s">
        <v>312</v>
      </c>
      <c r="Z179" s="42" t="s">
        <v>312</v>
      </c>
      <c r="AA179" s="9" t="s">
        <v>139</v>
      </c>
      <c r="AB179" s="42" t="s">
        <v>365</v>
      </c>
      <c r="AC179" s="45">
        <v>140000</v>
      </c>
    </row>
    <row r="180" spans="1:29" ht="12.75" customHeight="1" x14ac:dyDescent="0.2">
      <c r="A180" s="42" t="s">
        <v>369</v>
      </c>
      <c r="B180" s="42" t="s">
        <v>22</v>
      </c>
      <c r="C180" s="43" t="s">
        <v>144</v>
      </c>
      <c r="D180" s="44">
        <v>134</v>
      </c>
      <c r="E180" s="42" t="s">
        <v>907</v>
      </c>
      <c r="F180" s="42" t="s">
        <v>908</v>
      </c>
      <c r="G180" s="42" t="s">
        <v>358</v>
      </c>
      <c r="H180" s="42" t="s">
        <v>359</v>
      </c>
      <c r="I180" s="42" t="s">
        <v>909</v>
      </c>
      <c r="J180" s="42" t="s">
        <v>910</v>
      </c>
      <c r="K180" s="45">
        <v>325284</v>
      </c>
      <c r="L180" s="42" t="s">
        <v>305</v>
      </c>
      <c r="M180" s="42" t="s">
        <v>925</v>
      </c>
      <c r="N180" s="42" t="s">
        <v>926</v>
      </c>
      <c r="O180" s="42" t="s">
        <v>927</v>
      </c>
      <c r="P180" s="46">
        <v>10</v>
      </c>
      <c r="Q180" s="45">
        <v>7328.4</v>
      </c>
      <c r="R180" s="45">
        <v>73284</v>
      </c>
      <c r="S180" s="42" t="s">
        <v>309</v>
      </c>
      <c r="T180" s="42" t="s">
        <v>310</v>
      </c>
      <c r="U180" s="42" t="s">
        <v>311</v>
      </c>
      <c r="V180" s="42" t="s">
        <v>107</v>
      </c>
      <c r="W180" s="42" t="s">
        <v>111</v>
      </c>
      <c r="X180" s="42" t="s">
        <v>121</v>
      </c>
      <c r="Y180" s="42" t="s">
        <v>312</v>
      </c>
      <c r="Z180" s="42" t="s">
        <v>312</v>
      </c>
      <c r="AA180" s="9" t="s">
        <v>140</v>
      </c>
      <c r="AB180" s="42" t="s">
        <v>747</v>
      </c>
      <c r="AC180" s="45">
        <v>73284</v>
      </c>
    </row>
    <row r="181" spans="1:29" ht="12.75" customHeight="1" x14ac:dyDescent="0.2">
      <c r="A181" s="42" t="s">
        <v>928</v>
      </c>
      <c r="B181" s="42" t="s">
        <v>54</v>
      </c>
      <c r="C181" s="43" t="s">
        <v>159</v>
      </c>
      <c r="D181" s="44">
        <v>135</v>
      </c>
      <c r="E181" s="42" t="s">
        <v>929</v>
      </c>
      <c r="F181" s="42" t="s">
        <v>930</v>
      </c>
      <c r="G181" s="42" t="s">
        <v>301</v>
      </c>
      <c r="H181" s="42" t="s">
        <v>384</v>
      </c>
      <c r="I181" s="42" t="s">
        <v>931</v>
      </c>
      <c r="J181" s="42" t="s">
        <v>932</v>
      </c>
      <c r="K181" s="45">
        <v>340568.41000000003</v>
      </c>
      <c r="L181" s="42" t="s">
        <v>511</v>
      </c>
      <c r="M181" s="42" t="s">
        <v>260</v>
      </c>
      <c r="N181" s="42" t="s">
        <v>933</v>
      </c>
      <c r="O181" s="42" t="s">
        <v>512</v>
      </c>
      <c r="P181" s="46">
        <v>190</v>
      </c>
      <c r="Q181" s="45">
        <v>436.74</v>
      </c>
      <c r="R181" s="45">
        <v>82980.600000000006</v>
      </c>
      <c r="S181" s="42" t="s">
        <v>309</v>
      </c>
      <c r="T181" s="42" t="s">
        <v>310</v>
      </c>
      <c r="U181" s="42" t="s">
        <v>311</v>
      </c>
      <c r="V181" s="42" t="s">
        <v>107</v>
      </c>
      <c r="W181" s="42" t="s">
        <v>260</v>
      </c>
      <c r="X181" s="42" t="s">
        <v>513</v>
      </c>
      <c r="Y181" s="42" t="s">
        <v>312</v>
      </c>
      <c r="Z181" s="42" t="s">
        <v>312</v>
      </c>
      <c r="AA181" s="9" t="s">
        <v>140</v>
      </c>
      <c r="AB181" s="42" t="s">
        <v>447</v>
      </c>
      <c r="AC181" s="45">
        <v>82980.600000000006</v>
      </c>
    </row>
    <row r="182" spans="1:29" ht="12.75" customHeight="1" x14ac:dyDescent="0.2">
      <c r="A182" s="42" t="s">
        <v>928</v>
      </c>
      <c r="B182" s="42" t="s">
        <v>54</v>
      </c>
      <c r="C182" s="43" t="s">
        <v>159</v>
      </c>
      <c r="D182" s="44">
        <v>135</v>
      </c>
      <c r="E182" s="42" t="s">
        <v>929</v>
      </c>
      <c r="F182" s="42" t="s">
        <v>930</v>
      </c>
      <c r="G182" s="42" t="s">
        <v>301</v>
      </c>
      <c r="H182" s="42" t="s">
        <v>384</v>
      </c>
      <c r="I182" s="42" t="s">
        <v>931</v>
      </c>
      <c r="J182" s="42" t="s">
        <v>932</v>
      </c>
      <c r="K182" s="45">
        <v>340568.41000000003</v>
      </c>
      <c r="L182" s="42" t="s">
        <v>511</v>
      </c>
      <c r="M182" s="42" t="s">
        <v>260</v>
      </c>
      <c r="N182" s="42" t="s">
        <v>934</v>
      </c>
      <c r="O182" s="42" t="s">
        <v>611</v>
      </c>
      <c r="P182" s="46">
        <v>8</v>
      </c>
      <c r="Q182" s="45">
        <v>6828.01</v>
      </c>
      <c r="R182" s="45">
        <v>54624.08</v>
      </c>
      <c r="S182" s="42" t="s">
        <v>309</v>
      </c>
      <c r="T182" s="42" t="s">
        <v>310</v>
      </c>
      <c r="U182" s="42" t="s">
        <v>311</v>
      </c>
      <c r="V182" s="42" t="s">
        <v>107</v>
      </c>
      <c r="W182" s="42" t="s">
        <v>260</v>
      </c>
      <c r="X182" s="42" t="s">
        <v>513</v>
      </c>
      <c r="Y182" s="42" t="s">
        <v>312</v>
      </c>
      <c r="Z182" s="42" t="s">
        <v>312</v>
      </c>
      <c r="AA182" s="9" t="s">
        <v>140</v>
      </c>
      <c r="AB182" s="42" t="s">
        <v>935</v>
      </c>
      <c r="AC182" s="45">
        <v>54624.08</v>
      </c>
    </row>
    <row r="183" spans="1:29" ht="12.75" customHeight="1" x14ac:dyDescent="0.2">
      <c r="A183" s="42" t="s">
        <v>928</v>
      </c>
      <c r="B183" s="42" t="s">
        <v>54</v>
      </c>
      <c r="C183" s="43" t="s">
        <v>159</v>
      </c>
      <c r="D183" s="44">
        <v>135</v>
      </c>
      <c r="E183" s="42" t="s">
        <v>929</v>
      </c>
      <c r="F183" s="42" t="s">
        <v>930</v>
      </c>
      <c r="G183" s="42" t="s">
        <v>301</v>
      </c>
      <c r="H183" s="42" t="s">
        <v>384</v>
      </c>
      <c r="I183" s="42" t="s">
        <v>931</v>
      </c>
      <c r="J183" s="42" t="s">
        <v>932</v>
      </c>
      <c r="K183" s="45">
        <v>340568.41000000003</v>
      </c>
      <c r="L183" s="42" t="s">
        <v>511</v>
      </c>
      <c r="M183" s="42" t="s">
        <v>260</v>
      </c>
      <c r="N183" s="42" t="s">
        <v>936</v>
      </c>
      <c r="O183" s="42" t="s">
        <v>611</v>
      </c>
      <c r="P183" s="46">
        <v>18</v>
      </c>
      <c r="Q183" s="45">
        <v>4078.18</v>
      </c>
      <c r="R183" s="45">
        <v>73407.239999999991</v>
      </c>
      <c r="S183" s="42" t="s">
        <v>309</v>
      </c>
      <c r="T183" s="42" t="s">
        <v>310</v>
      </c>
      <c r="U183" s="42" t="s">
        <v>311</v>
      </c>
      <c r="V183" s="42" t="s">
        <v>107</v>
      </c>
      <c r="W183" s="42" t="s">
        <v>260</v>
      </c>
      <c r="X183" s="42" t="s">
        <v>513</v>
      </c>
      <c r="Y183" s="42" t="s">
        <v>312</v>
      </c>
      <c r="Z183" s="42" t="s">
        <v>312</v>
      </c>
      <c r="AA183" s="9" t="s">
        <v>140</v>
      </c>
      <c r="AB183" s="42" t="s">
        <v>747</v>
      </c>
      <c r="AC183" s="45">
        <v>73407.239999999991</v>
      </c>
    </row>
    <row r="184" spans="1:29" ht="12.75" customHeight="1" x14ac:dyDescent="0.2">
      <c r="A184" s="42" t="s">
        <v>928</v>
      </c>
      <c r="B184" s="42" t="s">
        <v>54</v>
      </c>
      <c r="C184" s="43" t="s">
        <v>159</v>
      </c>
      <c r="D184" s="44">
        <v>135</v>
      </c>
      <c r="E184" s="42" t="s">
        <v>929</v>
      </c>
      <c r="F184" s="42" t="s">
        <v>930</v>
      </c>
      <c r="G184" s="42" t="s">
        <v>301</v>
      </c>
      <c r="H184" s="42" t="s">
        <v>384</v>
      </c>
      <c r="I184" s="42" t="s">
        <v>931</v>
      </c>
      <c r="J184" s="42" t="s">
        <v>932</v>
      </c>
      <c r="K184" s="45">
        <v>340568.41000000003</v>
      </c>
      <c r="L184" s="42" t="s">
        <v>511</v>
      </c>
      <c r="M184" s="42" t="s">
        <v>260</v>
      </c>
      <c r="N184" s="42" t="s">
        <v>937</v>
      </c>
      <c r="O184" s="42" t="s">
        <v>611</v>
      </c>
      <c r="P184" s="46">
        <v>49</v>
      </c>
      <c r="Q184" s="45">
        <v>919.21</v>
      </c>
      <c r="R184" s="45">
        <v>45041.29</v>
      </c>
      <c r="S184" s="42" t="s">
        <v>309</v>
      </c>
      <c r="T184" s="42" t="s">
        <v>310</v>
      </c>
      <c r="U184" s="42" t="s">
        <v>311</v>
      </c>
      <c r="V184" s="42" t="s">
        <v>107</v>
      </c>
      <c r="W184" s="42" t="s">
        <v>260</v>
      </c>
      <c r="X184" s="42" t="s">
        <v>513</v>
      </c>
      <c r="Y184" s="42" t="s">
        <v>312</v>
      </c>
      <c r="Z184" s="42" t="s">
        <v>312</v>
      </c>
      <c r="AA184" s="9" t="s">
        <v>140</v>
      </c>
      <c r="AB184" s="42" t="s">
        <v>938</v>
      </c>
      <c r="AC184" s="45">
        <v>45041.29</v>
      </c>
    </row>
    <row r="185" spans="1:29" ht="12.75" customHeight="1" x14ac:dyDescent="0.2">
      <c r="A185" s="42" t="s">
        <v>928</v>
      </c>
      <c r="B185" s="42" t="s">
        <v>54</v>
      </c>
      <c r="C185" s="43" t="s">
        <v>159</v>
      </c>
      <c r="D185" s="44">
        <v>135</v>
      </c>
      <c r="E185" s="42" t="s">
        <v>929</v>
      </c>
      <c r="F185" s="42" t="s">
        <v>930</v>
      </c>
      <c r="G185" s="42" t="s">
        <v>301</v>
      </c>
      <c r="H185" s="42" t="s">
        <v>384</v>
      </c>
      <c r="I185" s="42" t="s">
        <v>931</v>
      </c>
      <c r="J185" s="42" t="s">
        <v>932</v>
      </c>
      <c r="K185" s="45">
        <v>340568.41000000003</v>
      </c>
      <c r="L185" s="42" t="s">
        <v>511</v>
      </c>
      <c r="M185" s="42" t="s">
        <v>260</v>
      </c>
      <c r="N185" s="42" t="s">
        <v>939</v>
      </c>
      <c r="O185" s="42" t="s">
        <v>611</v>
      </c>
      <c r="P185" s="46">
        <v>1</v>
      </c>
      <c r="Q185" s="45">
        <v>3575.2</v>
      </c>
      <c r="R185" s="45">
        <v>3575.2</v>
      </c>
      <c r="S185" s="42" t="s">
        <v>309</v>
      </c>
      <c r="T185" s="42" t="s">
        <v>310</v>
      </c>
      <c r="U185" s="42" t="s">
        <v>311</v>
      </c>
      <c r="V185" s="42" t="s">
        <v>107</v>
      </c>
      <c r="W185" s="42" t="s">
        <v>260</v>
      </c>
      <c r="X185" s="42" t="s">
        <v>513</v>
      </c>
      <c r="Y185" s="42" t="s">
        <v>312</v>
      </c>
      <c r="Z185" s="42" t="s">
        <v>312</v>
      </c>
      <c r="AA185" s="9" t="s">
        <v>140</v>
      </c>
      <c r="AB185" s="42" t="s">
        <v>940</v>
      </c>
      <c r="AC185" s="45">
        <v>3575.2</v>
      </c>
    </row>
    <row r="186" spans="1:29" ht="12.75" customHeight="1" x14ac:dyDescent="0.2">
      <c r="A186" s="42" t="s">
        <v>928</v>
      </c>
      <c r="B186" s="42" t="s">
        <v>54</v>
      </c>
      <c r="C186" s="43" t="s">
        <v>159</v>
      </c>
      <c r="D186" s="44">
        <v>135</v>
      </c>
      <c r="E186" s="42" t="s">
        <v>929</v>
      </c>
      <c r="F186" s="42" t="s">
        <v>930</v>
      </c>
      <c r="G186" s="42" t="s">
        <v>301</v>
      </c>
      <c r="H186" s="42" t="s">
        <v>384</v>
      </c>
      <c r="I186" s="42" t="s">
        <v>931</v>
      </c>
      <c r="J186" s="42" t="s">
        <v>932</v>
      </c>
      <c r="K186" s="45">
        <v>340568.41000000003</v>
      </c>
      <c r="L186" s="42" t="s">
        <v>511</v>
      </c>
      <c r="M186" s="42" t="s">
        <v>260</v>
      </c>
      <c r="N186" s="42" t="s">
        <v>941</v>
      </c>
      <c r="O186" s="42" t="s">
        <v>611</v>
      </c>
      <c r="P186" s="46">
        <v>8</v>
      </c>
      <c r="Q186" s="45">
        <v>1386.25</v>
      </c>
      <c r="R186" s="45">
        <v>11090</v>
      </c>
      <c r="S186" s="42" t="s">
        <v>309</v>
      </c>
      <c r="T186" s="42" t="s">
        <v>310</v>
      </c>
      <c r="U186" s="42" t="s">
        <v>311</v>
      </c>
      <c r="V186" s="42" t="s">
        <v>107</v>
      </c>
      <c r="W186" s="42" t="s">
        <v>260</v>
      </c>
      <c r="X186" s="42" t="s">
        <v>513</v>
      </c>
      <c r="Y186" s="42" t="s">
        <v>312</v>
      </c>
      <c r="Z186" s="42" t="s">
        <v>312</v>
      </c>
      <c r="AA186" s="9" t="s">
        <v>140</v>
      </c>
      <c r="AB186" s="42" t="s">
        <v>942</v>
      </c>
      <c r="AC186" s="45">
        <v>11090</v>
      </c>
    </row>
    <row r="187" spans="1:29" ht="12.75" customHeight="1" x14ac:dyDescent="0.2">
      <c r="A187" s="42" t="s">
        <v>928</v>
      </c>
      <c r="B187" s="42" t="s">
        <v>54</v>
      </c>
      <c r="C187" s="43" t="s">
        <v>159</v>
      </c>
      <c r="D187" s="44">
        <v>135</v>
      </c>
      <c r="E187" s="42" t="s">
        <v>929</v>
      </c>
      <c r="F187" s="42" t="s">
        <v>930</v>
      </c>
      <c r="G187" s="42" t="s">
        <v>301</v>
      </c>
      <c r="H187" s="42" t="s">
        <v>384</v>
      </c>
      <c r="I187" s="42" t="s">
        <v>931</v>
      </c>
      <c r="J187" s="42" t="s">
        <v>932</v>
      </c>
      <c r="K187" s="45">
        <v>340568.41000000003</v>
      </c>
      <c r="L187" s="42" t="s">
        <v>511</v>
      </c>
      <c r="M187" s="42" t="s">
        <v>260</v>
      </c>
      <c r="N187" s="42" t="s">
        <v>943</v>
      </c>
      <c r="O187" s="42" t="s">
        <v>611</v>
      </c>
      <c r="P187" s="46">
        <v>20</v>
      </c>
      <c r="Q187" s="45">
        <v>3155</v>
      </c>
      <c r="R187" s="45">
        <v>63100</v>
      </c>
      <c r="S187" s="42" t="s">
        <v>309</v>
      </c>
      <c r="T187" s="42" t="s">
        <v>310</v>
      </c>
      <c r="U187" s="42" t="s">
        <v>311</v>
      </c>
      <c r="V187" s="42" t="s">
        <v>107</v>
      </c>
      <c r="W187" s="42" t="s">
        <v>260</v>
      </c>
      <c r="X187" s="42" t="s">
        <v>513</v>
      </c>
      <c r="Y187" s="42" t="s">
        <v>312</v>
      </c>
      <c r="Z187" s="42" t="s">
        <v>312</v>
      </c>
      <c r="AA187" s="9" t="s">
        <v>140</v>
      </c>
      <c r="AB187" s="42" t="s">
        <v>502</v>
      </c>
      <c r="AC187" s="45">
        <v>63100</v>
      </c>
    </row>
    <row r="188" spans="1:29" ht="12.75" customHeight="1" x14ac:dyDescent="0.2">
      <c r="A188" s="42" t="s">
        <v>928</v>
      </c>
      <c r="B188" s="42" t="s">
        <v>54</v>
      </c>
      <c r="C188" s="43" t="s">
        <v>159</v>
      </c>
      <c r="D188" s="44">
        <v>135</v>
      </c>
      <c r="E188" s="42" t="s">
        <v>929</v>
      </c>
      <c r="F188" s="42" t="s">
        <v>930</v>
      </c>
      <c r="G188" s="42" t="s">
        <v>301</v>
      </c>
      <c r="H188" s="42" t="s">
        <v>384</v>
      </c>
      <c r="I188" s="42" t="s">
        <v>931</v>
      </c>
      <c r="J188" s="42" t="s">
        <v>932</v>
      </c>
      <c r="K188" s="45">
        <v>340568.41000000003</v>
      </c>
      <c r="L188" s="42" t="s">
        <v>511</v>
      </c>
      <c r="M188" s="42" t="s">
        <v>260</v>
      </c>
      <c r="N188" s="42" t="s">
        <v>944</v>
      </c>
      <c r="O188" s="42" t="s">
        <v>611</v>
      </c>
      <c r="P188" s="46">
        <v>1</v>
      </c>
      <c r="Q188" s="45">
        <v>750</v>
      </c>
      <c r="R188" s="45">
        <v>750</v>
      </c>
      <c r="S188" s="42" t="s">
        <v>309</v>
      </c>
      <c r="T188" s="42" t="s">
        <v>310</v>
      </c>
      <c r="U188" s="42" t="s">
        <v>311</v>
      </c>
      <c r="V188" s="42" t="s">
        <v>107</v>
      </c>
      <c r="W188" s="42" t="s">
        <v>260</v>
      </c>
      <c r="X188" s="42" t="s">
        <v>513</v>
      </c>
      <c r="Y188" s="42" t="s">
        <v>312</v>
      </c>
      <c r="Z188" s="42" t="s">
        <v>312</v>
      </c>
      <c r="AA188" s="9" t="s">
        <v>140</v>
      </c>
      <c r="AB188" s="42" t="s">
        <v>620</v>
      </c>
      <c r="AC188" s="45">
        <v>750</v>
      </c>
    </row>
    <row r="189" spans="1:29" ht="12.75" customHeight="1" x14ac:dyDescent="0.2">
      <c r="A189" s="42" t="s">
        <v>928</v>
      </c>
      <c r="B189" s="42" t="s">
        <v>54</v>
      </c>
      <c r="C189" s="43" t="s">
        <v>159</v>
      </c>
      <c r="D189" s="44">
        <v>135</v>
      </c>
      <c r="E189" s="42" t="s">
        <v>929</v>
      </c>
      <c r="F189" s="42" t="s">
        <v>930</v>
      </c>
      <c r="G189" s="42" t="s">
        <v>301</v>
      </c>
      <c r="H189" s="42" t="s">
        <v>384</v>
      </c>
      <c r="I189" s="42" t="s">
        <v>931</v>
      </c>
      <c r="J189" s="42" t="s">
        <v>932</v>
      </c>
      <c r="K189" s="45">
        <v>340568.41000000003</v>
      </c>
      <c r="L189" s="42" t="s">
        <v>511</v>
      </c>
      <c r="M189" s="42" t="s">
        <v>260</v>
      </c>
      <c r="N189" s="42" t="s">
        <v>941</v>
      </c>
      <c r="O189" s="42" t="s">
        <v>611</v>
      </c>
      <c r="P189" s="46">
        <v>5</v>
      </c>
      <c r="Q189" s="45">
        <v>1200</v>
      </c>
      <c r="R189" s="45">
        <v>6000</v>
      </c>
      <c r="S189" s="42" t="s">
        <v>309</v>
      </c>
      <c r="T189" s="42" t="s">
        <v>310</v>
      </c>
      <c r="U189" s="42" t="s">
        <v>311</v>
      </c>
      <c r="V189" s="42" t="s">
        <v>107</v>
      </c>
      <c r="W189" s="42" t="s">
        <v>260</v>
      </c>
      <c r="X189" s="42" t="s">
        <v>513</v>
      </c>
      <c r="Y189" s="42" t="s">
        <v>312</v>
      </c>
      <c r="Z189" s="42" t="s">
        <v>312</v>
      </c>
      <c r="AA189" s="9" t="s">
        <v>140</v>
      </c>
      <c r="AB189" s="42" t="s">
        <v>945</v>
      </c>
      <c r="AC189" s="45">
        <v>6000</v>
      </c>
    </row>
    <row r="190" spans="1:29" ht="12.75" customHeight="1" x14ac:dyDescent="0.2">
      <c r="A190" s="42" t="s">
        <v>928</v>
      </c>
      <c r="B190" s="42" t="s">
        <v>54</v>
      </c>
      <c r="C190" s="43" t="s">
        <v>159</v>
      </c>
      <c r="D190" s="44">
        <v>136</v>
      </c>
      <c r="E190" s="42" t="s">
        <v>946</v>
      </c>
      <c r="F190" s="42" t="s">
        <v>947</v>
      </c>
      <c r="G190" s="42" t="s">
        <v>301</v>
      </c>
      <c r="H190" s="42" t="s">
        <v>630</v>
      </c>
      <c r="I190" s="42" t="s">
        <v>948</v>
      </c>
      <c r="J190" s="42" t="s">
        <v>949</v>
      </c>
      <c r="K190" s="45">
        <v>35000</v>
      </c>
      <c r="L190" s="42" t="s">
        <v>305</v>
      </c>
      <c r="M190" s="42" t="s">
        <v>950</v>
      </c>
      <c r="N190" s="42" t="s">
        <v>951</v>
      </c>
      <c r="O190" s="42" t="s">
        <v>512</v>
      </c>
      <c r="P190" s="46">
        <v>1</v>
      </c>
      <c r="Q190" s="45">
        <v>35000</v>
      </c>
      <c r="R190" s="45">
        <v>35000</v>
      </c>
      <c r="S190" s="42" t="s">
        <v>309</v>
      </c>
      <c r="T190" s="42" t="s">
        <v>310</v>
      </c>
      <c r="U190" s="42" t="s">
        <v>311</v>
      </c>
      <c r="V190" s="42" t="s">
        <v>107</v>
      </c>
      <c r="W190" s="42" t="s">
        <v>114</v>
      </c>
      <c r="X190" s="42" t="s">
        <v>127</v>
      </c>
      <c r="Y190" s="42" t="s">
        <v>312</v>
      </c>
      <c r="Z190" s="42" t="s">
        <v>312</v>
      </c>
      <c r="AA190" s="9" t="s">
        <v>139</v>
      </c>
      <c r="AB190" s="42" t="s">
        <v>466</v>
      </c>
      <c r="AC190" s="45">
        <v>35000</v>
      </c>
    </row>
    <row r="191" spans="1:29" ht="12.75" customHeight="1" x14ac:dyDescent="0.2">
      <c r="A191" s="42" t="s">
        <v>928</v>
      </c>
      <c r="B191" s="42" t="s">
        <v>54</v>
      </c>
      <c r="C191" s="43" t="s">
        <v>159</v>
      </c>
      <c r="D191" s="44">
        <v>137</v>
      </c>
      <c r="E191" s="42" t="s">
        <v>952</v>
      </c>
      <c r="F191" s="42" t="s">
        <v>953</v>
      </c>
      <c r="G191" s="42" t="s">
        <v>301</v>
      </c>
      <c r="H191" s="42" t="s">
        <v>384</v>
      </c>
      <c r="I191" s="42" t="s">
        <v>954</v>
      </c>
      <c r="J191" s="42" t="s">
        <v>955</v>
      </c>
      <c r="K191" s="45">
        <v>717640</v>
      </c>
      <c r="L191" s="42" t="s">
        <v>305</v>
      </c>
      <c r="M191" s="42" t="s">
        <v>956</v>
      </c>
      <c r="N191" s="42" t="s">
        <v>957</v>
      </c>
      <c r="O191" s="42" t="s">
        <v>882</v>
      </c>
      <c r="P191" s="46">
        <v>1000</v>
      </c>
      <c r="Q191" s="45">
        <v>717.64</v>
      </c>
      <c r="R191" s="45">
        <v>717640</v>
      </c>
      <c r="S191" s="42" t="s">
        <v>309</v>
      </c>
      <c r="T191" s="42" t="s">
        <v>310</v>
      </c>
      <c r="U191" s="42" t="s">
        <v>311</v>
      </c>
      <c r="V191" s="42" t="s">
        <v>107</v>
      </c>
      <c r="W191" s="42" t="s">
        <v>114</v>
      </c>
      <c r="X191" s="42" t="s">
        <v>127</v>
      </c>
      <c r="Y191" s="42" t="s">
        <v>312</v>
      </c>
      <c r="Z191" s="42" t="s">
        <v>312</v>
      </c>
      <c r="AA191" s="9" t="s">
        <v>139</v>
      </c>
      <c r="AB191" s="42" t="s">
        <v>388</v>
      </c>
      <c r="AC191" s="45">
        <v>717640</v>
      </c>
    </row>
    <row r="192" spans="1:29" ht="12.75" customHeight="1" x14ac:dyDescent="0.2">
      <c r="A192" s="42" t="s">
        <v>806</v>
      </c>
      <c r="B192" s="42" t="s">
        <v>46</v>
      </c>
      <c r="C192" s="43" t="s">
        <v>155</v>
      </c>
      <c r="D192" s="44">
        <v>138</v>
      </c>
      <c r="E192" s="42" t="s">
        <v>958</v>
      </c>
      <c r="F192" s="42" t="s">
        <v>959</v>
      </c>
      <c r="G192" s="42" t="s">
        <v>301</v>
      </c>
      <c r="H192" s="42" t="s">
        <v>302</v>
      </c>
      <c r="I192" s="42" t="s">
        <v>960</v>
      </c>
      <c r="J192" s="42" t="s">
        <v>961</v>
      </c>
      <c r="K192" s="45">
        <v>190000</v>
      </c>
      <c r="L192" s="42" t="s">
        <v>305</v>
      </c>
      <c r="M192" s="42" t="s">
        <v>962</v>
      </c>
      <c r="N192" s="42" t="s">
        <v>963</v>
      </c>
      <c r="O192" s="42" t="s">
        <v>964</v>
      </c>
      <c r="P192" s="46">
        <v>1</v>
      </c>
      <c r="Q192" s="45">
        <v>190000</v>
      </c>
      <c r="R192" s="45">
        <v>190000</v>
      </c>
      <c r="S192" s="42" t="s">
        <v>309</v>
      </c>
      <c r="T192" s="42" t="s">
        <v>310</v>
      </c>
      <c r="U192" s="42" t="s">
        <v>311</v>
      </c>
      <c r="V192" s="42" t="s">
        <v>107</v>
      </c>
      <c r="W192" s="42" t="s">
        <v>114</v>
      </c>
      <c r="X192" s="42" t="s">
        <v>127</v>
      </c>
      <c r="Y192" s="42" t="s">
        <v>312</v>
      </c>
      <c r="Z192" s="42" t="s">
        <v>312</v>
      </c>
      <c r="AA192" s="9" t="s">
        <v>140</v>
      </c>
      <c r="AB192" s="42" t="s">
        <v>342</v>
      </c>
      <c r="AC192" s="45">
        <v>190000</v>
      </c>
    </row>
    <row r="193" spans="1:29" ht="12.75" customHeight="1" x14ac:dyDescent="0.2">
      <c r="A193" s="42" t="s">
        <v>814</v>
      </c>
      <c r="B193" s="42" t="s">
        <v>28</v>
      </c>
      <c r="C193" s="43" t="s">
        <v>147</v>
      </c>
      <c r="D193" s="44">
        <v>139</v>
      </c>
      <c r="E193" s="42" t="s">
        <v>965</v>
      </c>
      <c r="F193" s="42" t="s">
        <v>966</v>
      </c>
      <c r="G193" s="42" t="s">
        <v>301</v>
      </c>
      <c r="H193" s="42" t="s">
        <v>384</v>
      </c>
      <c r="I193" s="42" t="s">
        <v>967</v>
      </c>
      <c r="J193" s="42" t="s">
        <v>968</v>
      </c>
      <c r="K193" s="45">
        <v>106400</v>
      </c>
      <c r="L193" s="42" t="s">
        <v>305</v>
      </c>
      <c r="M193" s="42" t="s">
        <v>969</v>
      </c>
      <c r="N193" s="42" t="s">
        <v>970</v>
      </c>
      <c r="O193" s="42" t="s">
        <v>730</v>
      </c>
      <c r="P193" s="46">
        <v>1</v>
      </c>
      <c r="Q193" s="45">
        <v>18000</v>
      </c>
      <c r="R193" s="45">
        <v>18000</v>
      </c>
      <c r="S193" s="42" t="s">
        <v>309</v>
      </c>
      <c r="T193" s="42" t="s">
        <v>310</v>
      </c>
      <c r="U193" s="42" t="s">
        <v>311</v>
      </c>
      <c r="V193" s="42" t="s">
        <v>107</v>
      </c>
      <c r="W193" s="42" t="s">
        <v>110</v>
      </c>
      <c r="X193" s="42" t="s">
        <v>971</v>
      </c>
      <c r="Y193" s="42" t="s">
        <v>312</v>
      </c>
      <c r="Z193" s="42" t="s">
        <v>312</v>
      </c>
      <c r="AA193" s="9" t="s">
        <v>139</v>
      </c>
      <c r="AB193" s="42" t="s">
        <v>648</v>
      </c>
      <c r="AC193" s="45">
        <v>18000</v>
      </c>
    </row>
    <row r="194" spans="1:29" ht="12.75" customHeight="1" x14ac:dyDescent="0.2">
      <c r="A194" s="42" t="s">
        <v>814</v>
      </c>
      <c r="B194" s="42" t="s">
        <v>28</v>
      </c>
      <c r="C194" s="43" t="s">
        <v>147</v>
      </c>
      <c r="D194" s="44">
        <v>139</v>
      </c>
      <c r="E194" s="42" t="s">
        <v>965</v>
      </c>
      <c r="F194" s="42" t="s">
        <v>966</v>
      </c>
      <c r="G194" s="42" t="s">
        <v>301</v>
      </c>
      <c r="H194" s="42" t="s">
        <v>384</v>
      </c>
      <c r="I194" s="42" t="s">
        <v>967</v>
      </c>
      <c r="J194" s="42" t="s">
        <v>968</v>
      </c>
      <c r="K194" s="45">
        <v>106400</v>
      </c>
      <c r="L194" s="42" t="s">
        <v>305</v>
      </c>
      <c r="M194" s="42" t="s">
        <v>972</v>
      </c>
      <c r="N194" s="42" t="s">
        <v>973</v>
      </c>
      <c r="O194" s="42" t="s">
        <v>635</v>
      </c>
      <c r="P194" s="46">
        <v>1</v>
      </c>
      <c r="Q194" s="45">
        <v>18400</v>
      </c>
      <c r="R194" s="45">
        <v>18400</v>
      </c>
      <c r="S194" s="42" t="s">
        <v>309</v>
      </c>
      <c r="T194" s="42" t="s">
        <v>310</v>
      </c>
      <c r="U194" s="42" t="s">
        <v>311</v>
      </c>
      <c r="V194" s="42" t="s">
        <v>107</v>
      </c>
      <c r="W194" s="42" t="s">
        <v>110</v>
      </c>
      <c r="X194" s="42" t="s">
        <v>971</v>
      </c>
      <c r="Y194" s="42" t="s">
        <v>312</v>
      </c>
      <c r="Z194" s="42" t="s">
        <v>312</v>
      </c>
      <c r="AA194" s="9" t="s">
        <v>139</v>
      </c>
      <c r="AB194" s="42" t="s">
        <v>354</v>
      </c>
      <c r="AC194" s="45">
        <v>18400</v>
      </c>
    </row>
    <row r="195" spans="1:29" ht="12.75" customHeight="1" x14ac:dyDescent="0.2">
      <c r="A195" s="42" t="s">
        <v>814</v>
      </c>
      <c r="B195" s="42" t="s">
        <v>28</v>
      </c>
      <c r="C195" s="43" t="s">
        <v>147</v>
      </c>
      <c r="D195" s="44">
        <v>139</v>
      </c>
      <c r="E195" s="42" t="s">
        <v>965</v>
      </c>
      <c r="F195" s="42" t="s">
        <v>966</v>
      </c>
      <c r="G195" s="42" t="s">
        <v>301</v>
      </c>
      <c r="H195" s="42" t="s">
        <v>384</v>
      </c>
      <c r="I195" s="42" t="s">
        <v>967</v>
      </c>
      <c r="J195" s="42" t="s">
        <v>968</v>
      </c>
      <c r="K195" s="45">
        <v>106400</v>
      </c>
      <c r="L195" s="42" t="s">
        <v>305</v>
      </c>
      <c r="M195" s="42" t="s">
        <v>974</v>
      </c>
      <c r="N195" s="42" t="s">
        <v>975</v>
      </c>
      <c r="O195" s="42" t="s">
        <v>730</v>
      </c>
      <c r="P195" s="46">
        <v>1</v>
      </c>
      <c r="Q195" s="45">
        <v>35000</v>
      </c>
      <c r="R195" s="45">
        <v>35000</v>
      </c>
      <c r="S195" s="42" t="s">
        <v>309</v>
      </c>
      <c r="T195" s="42" t="s">
        <v>310</v>
      </c>
      <c r="U195" s="42" t="s">
        <v>311</v>
      </c>
      <c r="V195" s="42" t="s">
        <v>107</v>
      </c>
      <c r="W195" s="42" t="s">
        <v>110</v>
      </c>
      <c r="X195" s="42" t="s">
        <v>971</v>
      </c>
      <c r="Y195" s="42" t="s">
        <v>312</v>
      </c>
      <c r="Z195" s="42" t="s">
        <v>312</v>
      </c>
      <c r="AA195" s="9" t="s">
        <v>139</v>
      </c>
      <c r="AB195" s="42" t="s">
        <v>648</v>
      </c>
      <c r="AC195" s="45">
        <v>35000</v>
      </c>
    </row>
    <row r="196" spans="1:29" ht="12.75" customHeight="1" x14ac:dyDescent="0.2">
      <c r="A196" s="42" t="s">
        <v>814</v>
      </c>
      <c r="B196" s="42" t="s">
        <v>28</v>
      </c>
      <c r="C196" s="43" t="s">
        <v>147</v>
      </c>
      <c r="D196" s="44">
        <v>139</v>
      </c>
      <c r="E196" s="42" t="s">
        <v>965</v>
      </c>
      <c r="F196" s="42" t="s">
        <v>966</v>
      </c>
      <c r="G196" s="42" t="s">
        <v>301</v>
      </c>
      <c r="H196" s="42" t="s">
        <v>384</v>
      </c>
      <c r="I196" s="42" t="s">
        <v>967</v>
      </c>
      <c r="J196" s="42" t="s">
        <v>968</v>
      </c>
      <c r="K196" s="45">
        <v>106400</v>
      </c>
      <c r="L196" s="42" t="s">
        <v>305</v>
      </c>
      <c r="M196" s="42" t="s">
        <v>976</v>
      </c>
      <c r="N196" s="42" t="s">
        <v>966</v>
      </c>
      <c r="O196" s="42" t="s">
        <v>730</v>
      </c>
      <c r="P196" s="46">
        <v>1</v>
      </c>
      <c r="Q196" s="45">
        <v>35000</v>
      </c>
      <c r="R196" s="45">
        <v>35000</v>
      </c>
      <c r="S196" s="42" t="s">
        <v>309</v>
      </c>
      <c r="T196" s="42" t="s">
        <v>310</v>
      </c>
      <c r="U196" s="42" t="s">
        <v>311</v>
      </c>
      <c r="V196" s="42" t="s">
        <v>107</v>
      </c>
      <c r="W196" s="42" t="s">
        <v>110</v>
      </c>
      <c r="X196" s="42" t="s">
        <v>971</v>
      </c>
      <c r="Y196" s="42" t="s">
        <v>312</v>
      </c>
      <c r="Z196" s="42" t="s">
        <v>312</v>
      </c>
      <c r="AA196" s="9" t="s">
        <v>139</v>
      </c>
      <c r="AB196" s="42" t="s">
        <v>648</v>
      </c>
      <c r="AC196" s="45">
        <v>35000</v>
      </c>
    </row>
    <row r="197" spans="1:29" ht="12.75" customHeight="1" x14ac:dyDescent="0.2">
      <c r="A197" s="42" t="s">
        <v>814</v>
      </c>
      <c r="B197" s="42" t="s">
        <v>28</v>
      </c>
      <c r="C197" s="43" t="s">
        <v>147</v>
      </c>
      <c r="D197" s="44">
        <v>141</v>
      </c>
      <c r="E197" s="42" t="s">
        <v>977</v>
      </c>
      <c r="F197" s="42" t="s">
        <v>978</v>
      </c>
      <c r="G197" s="42" t="s">
        <v>358</v>
      </c>
      <c r="H197" s="42" t="s">
        <v>469</v>
      </c>
      <c r="I197" s="42" t="s">
        <v>979</v>
      </c>
      <c r="J197" s="42" t="s">
        <v>980</v>
      </c>
      <c r="K197" s="45">
        <v>73200</v>
      </c>
      <c r="L197" s="42" t="s">
        <v>305</v>
      </c>
      <c r="M197" s="42" t="s">
        <v>981</v>
      </c>
      <c r="N197" s="42" t="s">
        <v>982</v>
      </c>
      <c r="O197" s="42" t="s">
        <v>983</v>
      </c>
      <c r="P197" s="46">
        <v>20</v>
      </c>
      <c r="Q197" s="45">
        <v>3600</v>
      </c>
      <c r="R197" s="45">
        <v>72000</v>
      </c>
      <c r="S197" s="42" t="s">
        <v>309</v>
      </c>
      <c r="T197" s="42" t="s">
        <v>310</v>
      </c>
      <c r="U197" s="42" t="s">
        <v>311</v>
      </c>
      <c r="V197" s="42" t="s">
        <v>107</v>
      </c>
      <c r="W197" s="42" t="s">
        <v>111</v>
      </c>
      <c r="X197" s="42" t="s">
        <v>119</v>
      </c>
      <c r="Y197" s="42" t="s">
        <v>312</v>
      </c>
      <c r="Z197" s="42" t="s">
        <v>312</v>
      </c>
      <c r="AA197" s="9" t="s">
        <v>139</v>
      </c>
      <c r="AB197" s="42" t="s">
        <v>365</v>
      </c>
      <c r="AC197" s="45">
        <v>72000</v>
      </c>
    </row>
    <row r="198" spans="1:29" ht="12.75" customHeight="1" x14ac:dyDescent="0.2">
      <c r="A198" s="42" t="s">
        <v>814</v>
      </c>
      <c r="B198" s="42" t="s">
        <v>28</v>
      </c>
      <c r="C198" s="43" t="s">
        <v>147</v>
      </c>
      <c r="D198" s="44">
        <v>141</v>
      </c>
      <c r="E198" s="42" t="s">
        <v>977</v>
      </c>
      <c r="F198" s="42" t="s">
        <v>978</v>
      </c>
      <c r="G198" s="42" t="s">
        <v>358</v>
      </c>
      <c r="H198" s="42" t="s">
        <v>469</v>
      </c>
      <c r="I198" s="42" t="s">
        <v>979</v>
      </c>
      <c r="J198" s="42" t="s">
        <v>980</v>
      </c>
      <c r="K198" s="45">
        <v>73200</v>
      </c>
      <c r="L198" s="42" t="s">
        <v>305</v>
      </c>
      <c r="M198" s="42" t="s">
        <v>984</v>
      </c>
      <c r="N198" s="42" t="s">
        <v>985</v>
      </c>
      <c r="O198" s="42" t="s">
        <v>986</v>
      </c>
      <c r="P198" s="46">
        <v>1</v>
      </c>
      <c r="Q198" s="45">
        <v>1200</v>
      </c>
      <c r="R198" s="45">
        <v>1200</v>
      </c>
      <c r="S198" s="42" t="s">
        <v>309</v>
      </c>
      <c r="T198" s="42" t="s">
        <v>310</v>
      </c>
      <c r="U198" s="42" t="s">
        <v>311</v>
      </c>
      <c r="V198" s="42" t="s">
        <v>107</v>
      </c>
      <c r="W198" s="42" t="s">
        <v>111</v>
      </c>
      <c r="X198" s="42" t="s">
        <v>119</v>
      </c>
      <c r="Y198" s="42" t="s">
        <v>312</v>
      </c>
      <c r="Z198" s="42" t="s">
        <v>312</v>
      </c>
      <c r="AA198" s="9" t="s">
        <v>139</v>
      </c>
      <c r="AB198" s="42" t="s">
        <v>987</v>
      </c>
      <c r="AC198" s="45">
        <v>1200</v>
      </c>
    </row>
    <row r="199" spans="1:29" ht="12.75" customHeight="1" x14ac:dyDescent="0.2">
      <c r="A199" s="42" t="s">
        <v>814</v>
      </c>
      <c r="B199" s="42" t="s">
        <v>28</v>
      </c>
      <c r="C199" s="43" t="s">
        <v>147</v>
      </c>
      <c r="D199" s="44">
        <v>142</v>
      </c>
      <c r="E199" s="42" t="s">
        <v>988</v>
      </c>
      <c r="F199" s="42" t="s">
        <v>989</v>
      </c>
      <c r="G199" s="42" t="s">
        <v>358</v>
      </c>
      <c r="H199" s="42" t="s">
        <v>359</v>
      </c>
      <c r="I199" s="42" t="s">
        <v>990</v>
      </c>
      <c r="J199" s="42" t="s">
        <v>991</v>
      </c>
      <c r="K199" s="45">
        <v>44000</v>
      </c>
      <c r="L199" s="42" t="s">
        <v>305</v>
      </c>
      <c r="M199" s="42" t="s">
        <v>992</v>
      </c>
      <c r="N199" s="42" t="s">
        <v>993</v>
      </c>
      <c r="O199" s="42" t="s">
        <v>368</v>
      </c>
      <c r="P199" s="46">
        <v>1</v>
      </c>
      <c r="Q199" s="45">
        <v>8000</v>
      </c>
      <c r="R199" s="45">
        <v>8000</v>
      </c>
      <c r="S199" s="42" t="s">
        <v>309</v>
      </c>
      <c r="T199" s="42" t="s">
        <v>310</v>
      </c>
      <c r="U199" s="42" t="s">
        <v>311</v>
      </c>
      <c r="V199" s="42" t="s">
        <v>107</v>
      </c>
      <c r="W199" s="42" t="s">
        <v>111</v>
      </c>
      <c r="X199" s="42" t="s">
        <v>121</v>
      </c>
      <c r="Y199" s="42" t="s">
        <v>312</v>
      </c>
      <c r="Z199" s="42" t="s">
        <v>312</v>
      </c>
      <c r="AA199" s="9" t="s">
        <v>139</v>
      </c>
      <c r="AB199" s="42" t="s">
        <v>354</v>
      </c>
      <c r="AC199" s="45">
        <v>8000</v>
      </c>
    </row>
    <row r="200" spans="1:29" ht="12.75" customHeight="1" x14ac:dyDescent="0.2">
      <c r="A200" s="42" t="s">
        <v>814</v>
      </c>
      <c r="B200" s="42" t="s">
        <v>28</v>
      </c>
      <c r="C200" s="43" t="s">
        <v>147</v>
      </c>
      <c r="D200" s="44">
        <v>142</v>
      </c>
      <c r="E200" s="42" t="s">
        <v>988</v>
      </c>
      <c r="F200" s="42" t="s">
        <v>989</v>
      </c>
      <c r="G200" s="42" t="s">
        <v>358</v>
      </c>
      <c r="H200" s="42" t="s">
        <v>359</v>
      </c>
      <c r="I200" s="42" t="s">
        <v>990</v>
      </c>
      <c r="J200" s="42" t="s">
        <v>991</v>
      </c>
      <c r="K200" s="45">
        <v>44000</v>
      </c>
      <c r="L200" s="42" t="s">
        <v>305</v>
      </c>
      <c r="M200" s="42" t="s">
        <v>994</v>
      </c>
      <c r="N200" s="42" t="s">
        <v>995</v>
      </c>
      <c r="O200" s="42" t="s">
        <v>996</v>
      </c>
      <c r="P200" s="46">
        <v>1</v>
      </c>
      <c r="Q200" s="45">
        <v>7000</v>
      </c>
      <c r="R200" s="45">
        <v>7000</v>
      </c>
      <c r="S200" s="42" t="s">
        <v>309</v>
      </c>
      <c r="T200" s="42" t="s">
        <v>310</v>
      </c>
      <c r="U200" s="42" t="s">
        <v>311</v>
      </c>
      <c r="V200" s="42" t="s">
        <v>107</v>
      </c>
      <c r="W200" s="42" t="s">
        <v>111</v>
      </c>
      <c r="X200" s="42" t="s">
        <v>121</v>
      </c>
      <c r="Y200" s="42" t="s">
        <v>312</v>
      </c>
      <c r="Z200" s="42" t="s">
        <v>312</v>
      </c>
      <c r="AA200" s="9" t="s">
        <v>139</v>
      </c>
      <c r="AB200" s="42" t="s">
        <v>354</v>
      </c>
      <c r="AC200" s="45">
        <v>7000</v>
      </c>
    </row>
    <row r="201" spans="1:29" ht="12.75" customHeight="1" x14ac:dyDescent="0.2">
      <c r="A201" s="42" t="s">
        <v>814</v>
      </c>
      <c r="B201" s="42" t="s">
        <v>28</v>
      </c>
      <c r="C201" s="43" t="s">
        <v>147</v>
      </c>
      <c r="D201" s="44">
        <v>142</v>
      </c>
      <c r="E201" s="42" t="s">
        <v>988</v>
      </c>
      <c r="F201" s="42" t="s">
        <v>989</v>
      </c>
      <c r="G201" s="42" t="s">
        <v>358</v>
      </c>
      <c r="H201" s="42" t="s">
        <v>359</v>
      </c>
      <c r="I201" s="42" t="s">
        <v>990</v>
      </c>
      <c r="J201" s="42" t="s">
        <v>991</v>
      </c>
      <c r="K201" s="45">
        <v>44000</v>
      </c>
      <c r="L201" s="42" t="s">
        <v>305</v>
      </c>
      <c r="M201" s="42" t="s">
        <v>997</v>
      </c>
      <c r="N201" s="42" t="s">
        <v>998</v>
      </c>
      <c r="O201" s="42" t="s">
        <v>996</v>
      </c>
      <c r="P201" s="46">
        <v>1</v>
      </c>
      <c r="Q201" s="45">
        <v>7000</v>
      </c>
      <c r="R201" s="45">
        <v>7000</v>
      </c>
      <c r="S201" s="42" t="s">
        <v>309</v>
      </c>
      <c r="T201" s="42" t="s">
        <v>310</v>
      </c>
      <c r="U201" s="42" t="s">
        <v>311</v>
      </c>
      <c r="V201" s="42" t="s">
        <v>107</v>
      </c>
      <c r="W201" s="42" t="s">
        <v>111</v>
      </c>
      <c r="X201" s="42" t="s">
        <v>121</v>
      </c>
      <c r="Y201" s="42" t="s">
        <v>312</v>
      </c>
      <c r="Z201" s="42" t="s">
        <v>312</v>
      </c>
      <c r="AA201" s="9" t="s">
        <v>139</v>
      </c>
      <c r="AB201" s="42" t="s">
        <v>354</v>
      </c>
      <c r="AC201" s="45">
        <v>7000</v>
      </c>
    </row>
    <row r="202" spans="1:29" ht="12.75" customHeight="1" x14ac:dyDescent="0.2">
      <c r="A202" s="42" t="s">
        <v>814</v>
      </c>
      <c r="B202" s="42" t="s">
        <v>28</v>
      </c>
      <c r="C202" s="43" t="s">
        <v>147</v>
      </c>
      <c r="D202" s="44">
        <v>142</v>
      </c>
      <c r="E202" s="42" t="s">
        <v>988</v>
      </c>
      <c r="F202" s="42" t="s">
        <v>989</v>
      </c>
      <c r="G202" s="42" t="s">
        <v>358</v>
      </c>
      <c r="H202" s="42" t="s">
        <v>359</v>
      </c>
      <c r="I202" s="42" t="s">
        <v>990</v>
      </c>
      <c r="J202" s="42" t="s">
        <v>991</v>
      </c>
      <c r="K202" s="45">
        <v>44000</v>
      </c>
      <c r="L202" s="42" t="s">
        <v>305</v>
      </c>
      <c r="M202" s="42" t="s">
        <v>999</v>
      </c>
      <c r="N202" s="42" t="s">
        <v>1000</v>
      </c>
      <c r="O202" s="42" t="s">
        <v>996</v>
      </c>
      <c r="P202" s="46">
        <v>1</v>
      </c>
      <c r="Q202" s="45">
        <v>6000</v>
      </c>
      <c r="R202" s="45">
        <v>6000</v>
      </c>
      <c r="S202" s="42" t="s">
        <v>309</v>
      </c>
      <c r="T202" s="42" t="s">
        <v>310</v>
      </c>
      <c r="U202" s="42" t="s">
        <v>311</v>
      </c>
      <c r="V202" s="42" t="s">
        <v>107</v>
      </c>
      <c r="W202" s="42" t="s">
        <v>111</v>
      </c>
      <c r="X202" s="42" t="s">
        <v>121</v>
      </c>
      <c r="Y202" s="42" t="s">
        <v>312</v>
      </c>
      <c r="Z202" s="42" t="s">
        <v>312</v>
      </c>
      <c r="AA202" s="9" t="s">
        <v>139</v>
      </c>
      <c r="AB202" s="42" t="s">
        <v>354</v>
      </c>
      <c r="AC202" s="45">
        <v>6000</v>
      </c>
    </row>
    <row r="203" spans="1:29" ht="12.75" customHeight="1" x14ac:dyDescent="0.2">
      <c r="A203" s="42" t="s">
        <v>814</v>
      </c>
      <c r="B203" s="42" t="s">
        <v>28</v>
      </c>
      <c r="C203" s="43" t="s">
        <v>147</v>
      </c>
      <c r="D203" s="44">
        <v>142</v>
      </c>
      <c r="E203" s="42" t="s">
        <v>988</v>
      </c>
      <c r="F203" s="42" t="s">
        <v>989</v>
      </c>
      <c r="G203" s="42" t="s">
        <v>358</v>
      </c>
      <c r="H203" s="42" t="s">
        <v>359</v>
      </c>
      <c r="I203" s="42" t="s">
        <v>990</v>
      </c>
      <c r="J203" s="42" t="s">
        <v>991</v>
      </c>
      <c r="K203" s="45">
        <v>44000</v>
      </c>
      <c r="L203" s="42" t="s">
        <v>305</v>
      </c>
      <c r="M203" s="42" t="s">
        <v>1001</v>
      </c>
      <c r="N203" s="42" t="s">
        <v>1002</v>
      </c>
      <c r="O203" s="42" t="s">
        <v>996</v>
      </c>
      <c r="P203" s="46">
        <v>1</v>
      </c>
      <c r="Q203" s="45">
        <v>6000</v>
      </c>
      <c r="R203" s="45">
        <v>6000</v>
      </c>
      <c r="S203" s="42" t="s">
        <v>309</v>
      </c>
      <c r="T203" s="42" t="s">
        <v>310</v>
      </c>
      <c r="U203" s="42" t="s">
        <v>311</v>
      </c>
      <c r="V203" s="42" t="s">
        <v>107</v>
      </c>
      <c r="W203" s="42" t="s">
        <v>111</v>
      </c>
      <c r="X203" s="42" t="s">
        <v>121</v>
      </c>
      <c r="Y203" s="42" t="s">
        <v>312</v>
      </c>
      <c r="Z203" s="42" t="s">
        <v>312</v>
      </c>
      <c r="AA203" s="9" t="s">
        <v>139</v>
      </c>
      <c r="AB203" s="42" t="s">
        <v>354</v>
      </c>
      <c r="AC203" s="45">
        <v>6000</v>
      </c>
    </row>
    <row r="204" spans="1:29" ht="12.75" customHeight="1" x14ac:dyDescent="0.2">
      <c r="A204" s="42" t="s">
        <v>814</v>
      </c>
      <c r="B204" s="42" t="s">
        <v>28</v>
      </c>
      <c r="C204" s="43" t="s">
        <v>147</v>
      </c>
      <c r="D204" s="44">
        <v>142</v>
      </c>
      <c r="E204" s="42" t="s">
        <v>988</v>
      </c>
      <c r="F204" s="42" t="s">
        <v>989</v>
      </c>
      <c r="G204" s="42" t="s">
        <v>358</v>
      </c>
      <c r="H204" s="42" t="s">
        <v>359</v>
      </c>
      <c r="I204" s="42" t="s">
        <v>990</v>
      </c>
      <c r="J204" s="42" t="s">
        <v>991</v>
      </c>
      <c r="K204" s="45">
        <v>44000</v>
      </c>
      <c r="L204" s="42" t="s">
        <v>305</v>
      </c>
      <c r="M204" s="42" t="s">
        <v>1003</v>
      </c>
      <c r="N204" s="42" t="s">
        <v>1004</v>
      </c>
      <c r="O204" s="42" t="s">
        <v>996</v>
      </c>
      <c r="P204" s="46">
        <v>1</v>
      </c>
      <c r="Q204" s="45">
        <v>10000</v>
      </c>
      <c r="R204" s="45">
        <v>10000</v>
      </c>
      <c r="S204" s="42" t="s">
        <v>309</v>
      </c>
      <c r="T204" s="42" t="s">
        <v>310</v>
      </c>
      <c r="U204" s="42" t="s">
        <v>311</v>
      </c>
      <c r="V204" s="42" t="s">
        <v>107</v>
      </c>
      <c r="W204" s="42" t="s">
        <v>111</v>
      </c>
      <c r="X204" s="42" t="s">
        <v>121</v>
      </c>
      <c r="Y204" s="42" t="s">
        <v>312</v>
      </c>
      <c r="Z204" s="42" t="s">
        <v>312</v>
      </c>
      <c r="AA204" s="9" t="s">
        <v>139</v>
      </c>
      <c r="AB204" s="42" t="s">
        <v>354</v>
      </c>
      <c r="AC204" s="45">
        <v>10000</v>
      </c>
    </row>
    <row r="205" spans="1:29" ht="12.75" customHeight="1" x14ac:dyDescent="0.2">
      <c r="A205" s="42" t="s">
        <v>814</v>
      </c>
      <c r="B205" s="42" t="s">
        <v>28</v>
      </c>
      <c r="C205" s="43" t="s">
        <v>147</v>
      </c>
      <c r="D205" s="44">
        <v>143</v>
      </c>
      <c r="E205" s="42" t="s">
        <v>1005</v>
      </c>
      <c r="F205" s="42" t="s">
        <v>1006</v>
      </c>
      <c r="G205" s="42" t="s">
        <v>301</v>
      </c>
      <c r="H205" s="42" t="s">
        <v>384</v>
      </c>
      <c r="I205" s="42" t="s">
        <v>1007</v>
      </c>
      <c r="J205" s="42" t="s">
        <v>1008</v>
      </c>
      <c r="K205" s="45">
        <v>62778.6</v>
      </c>
      <c r="L205" s="42" t="s">
        <v>305</v>
      </c>
      <c r="M205" s="42" t="s">
        <v>1009</v>
      </c>
      <c r="N205" s="42" t="s">
        <v>1010</v>
      </c>
      <c r="O205" s="42" t="s">
        <v>1011</v>
      </c>
      <c r="P205" s="46">
        <v>1</v>
      </c>
      <c r="Q205" s="45">
        <v>62778.6</v>
      </c>
      <c r="R205" s="45">
        <v>62778.6</v>
      </c>
      <c r="S205" s="42" t="s">
        <v>309</v>
      </c>
      <c r="T205" s="42" t="s">
        <v>310</v>
      </c>
      <c r="U205" s="42" t="s">
        <v>311</v>
      </c>
      <c r="V205" s="42" t="s">
        <v>107</v>
      </c>
      <c r="W205" s="42" t="s">
        <v>114</v>
      </c>
      <c r="X205" s="42" t="s">
        <v>127</v>
      </c>
      <c r="Y205" s="42" t="s">
        <v>312</v>
      </c>
      <c r="Z205" s="42" t="s">
        <v>312</v>
      </c>
      <c r="AA205" s="9" t="s">
        <v>139</v>
      </c>
      <c r="AB205" s="42" t="s">
        <v>1012</v>
      </c>
      <c r="AC205" s="45">
        <v>62778.6</v>
      </c>
    </row>
    <row r="206" spans="1:29" ht="12.75" customHeight="1" x14ac:dyDescent="0.2">
      <c r="A206" s="42" t="s">
        <v>814</v>
      </c>
      <c r="B206" s="42" t="s">
        <v>28</v>
      </c>
      <c r="C206" s="43" t="s">
        <v>147</v>
      </c>
      <c r="D206" s="44">
        <v>144</v>
      </c>
      <c r="E206" s="42" t="s">
        <v>1013</v>
      </c>
      <c r="F206" s="42" t="s">
        <v>1014</v>
      </c>
      <c r="G206" s="42" t="s">
        <v>301</v>
      </c>
      <c r="H206" s="42" t="s">
        <v>302</v>
      </c>
      <c r="I206" s="42" t="s">
        <v>1015</v>
      </c>
      <c r="J206" s="42" t="s">
        <v>1016</v>
      </c>
      <c r="K206" s="45">
        <v>97000</v>
      </c>
      <c r="L206" s="42" t="s">
        <v>305</v>
      </c>
      <c r="M206" s="42" t="s">
        <v>1017</v>
      </c>
      <c r="N206" s="42" t="s">
        <v>1018</v>
      </c>
      <c r="O206" s="42" t="s">
        <v>996</v>
      </c>
      <c r="P206" s="46">
        <v>1</v>
      </c>
      <c r="Q206" s="45">
        <v>5000</v>
      </c>
      <c r="R206" s="45">
        <v>5000</v>
      </c>
      <c r="S206" s="42" t="s">
        <v>309</v>
      </c>
      <c r="T206" s="42" t="s">
        <v>310</v>
      </c>
      <c r="U206" s="42" t="s">
        <v>311</v>
      </c>
      <c r="V206" s="42" t="s">
        <v>109</v>
      </c>
      <c r="W206" s="42" t="s">
        <v>115</v>
      </c>
      <c r="X206" s="42" t="s">
        <v>134</v>
      </c>
      <c r="Y206" s="42" t="s">
        <v>312</v>
      </c>
      <c r="Z206" s="42" t="s">
        <v>312</v>
      </c>
      <c r="AA206" s="9" t="s">
        <v>139</v>
      </c>
      <c r="AB206" s="42" t="s">
        <v>354</v>
      </c>
      <c r="AC206" s="45">
        <v>5000</v>
      </c>
    </row>
    <row r="207" spans="1:29" ht="12.75" customHeight="1" x14ac:dyDescent="0.2">
      <c r="A207" s="42" t="s">
        <v>814</v>
      </c>
      <c r="B207" s="42" t="s">
        <v>28</v>
      </c>
      <c r="C207" s="43" t="s">
        <v>147</v>
      </c>
      <c r="D207" s="44">
        <v>144</v>
      </c>
      <c r="E207" s="42" t="s">
        <v>1013</v>
      </c>
      <c r="F207" s="42" t="s">
        <v>1014</v>
      </c>
      <c r="G207" s="42" t="s">
        <v>301</v>
      </c>
      <c r="H207" s="42" t="s">
        <v>302</v>
      </c>
      <c r="I207" s="42" t="s">
        <v>1015</v>
      </c>
      <c r="J207" s="42" t="s">
        <v>1016</v>
      </c>
      <c r="K207" s="45">
        <v>97000</v>
      </c>
      <c r="L207" s="42" t="s">
        <v>305</v>
      </c>
      <c r="M207" s="42" t="s">
        <v>1019</v>
      </c>
      <c r="N207" s="42" t="s">
        <v>1020</v>
      </c>
      <c r="O207" s="42" t="s">
        <v>996</v>
      </c>
      <c r="P207" s="46">
        <v>2</v>
      </c>
      <c r="Q207" s="45">
        <v>4000</v>
      </c>
      <c r="R207" s="45">
        <v>8000</v>
      </c>
      <c r="S207" s="42" t="s">
        <v>309</v>
      </c>
      <c r="T207" s="42" t="s">
        <v>310</v>
      </c>
      <c r="U207" s="42" t="s">
        <v>311</v>
      </c>
      <c r="V207" s="42" t="s">
        <v>109</v>
      </c>
      <c r="W207" s="42" t="s">
        <v>115</v>
      </c>
      <c r="X207" s="42" t="s">
        <v>134</v>
      </c>
      <c r="Y207" s="42" t="s">
        <v>312</v>
      </c>
      <c r="Z207" s="42" t="s">
        <v>312</v>
      </c>
      <c r="AA207" s="9" t="s">
        <v>139</v>
      </c>
      <c r="AB207" s="42" t="s">
        <v>354</v>
      </c>
      <c r="AC207" s="45">
        <v>8000</v>
      </c>
    </row>
    <row r="208" spans="1:29" ht="12.75" customHeight="1" x14ac:dyDescent="0.2">
      <c r="A208" s="42" t="s">
        <v>814</v>
      </c>
      <c r="B208" s="42" t="s">
        <v>28</v>
      </c>
      <c r="C208" s="43" t="s">
        <v>147</v>
      </c>
      <c r="D208" s="44">
        <v>144</v>
      </c>
      <c r="E208" s="42" t="s">
        <v>1013</v>
      </c>
      <c r="F208" s="42" t="s">
        <v>1014</v>
      </c>
      <c r="G208" s="42" t="s">
        <v>301</v>
      </c>
      <c r="H208" s="42" t="s">
        <v>302</v>
      </c>
      <c r="I208" s="42" t="s">
        <v>1015</v>
      </c>
      <c r="J208" s="42" t="s">
        <v>1016</v>
      </c>
      <c r="K208" s="45">
        <v>97000</v>
      </c>
      <c r="L208" s="42" t="s">
        <v>305</v>
      </c>
      <c r="M208" s="42" t="s">
        <v>1021</v>
      </c>
      <c r="N208" s="42" t="s">
        <v>1022</v>
      </c>
      <c r="O208" s="42" t="s">
        <v>996</v>
      </c>
      <c r="P208" s="46">
        <v>4</v>
      </c>
      <c r="Q208" s="45">
        <v>6000</v>
      </c>
      <c r="R208" s="45">
        <v>24000</v>
      </c>
      <c r="S208" s="42" t="s">
        <v>309</v>
      </c>
      <c r="T208" s="42" t="s">
        <v>310</v>
      </c>
      <c r="U208" s="42" t="s">
        <v>311</v>
      </c>
      <c r="V208" s="42" t="s">
        <v>109</v>
      </c>
      <c r="W208" s="42" t="s">
        <v>115</v>
      </c>
      <c r="X208" s="42" t="s">
        <v>134</v>
      </c>
      <c r="Y208" s="42" t="s">
        <v>312</v>
      </c>
      <c r="Z208" s="42" t="s">
        <v>312</v>
      </c>
      <c r="AA208" s="9" t="s">
        <v>139</v>
      </c>
      <c r="AB208" s="42" t="s">
        <v>354</v>
      </c>
      <c r="AC208" s="45">
        <v>24000</v>
      </c>
    </row>
    <row r="209" spans="1:29" ht="12.75" customHeight="1" x14ac:dyDescent="0.2">
      <c r="A209" s="42" t="s">
        <v>814</v>
      </c>
      <c r="B209" s="42" t="s">
        <v>28</v>
      </c>
      <c r="C209" s="43" t="s">
        <v>147</v>
      </c>
      <c r="D209" s="44">
        <v>144</v>
      </c>
      <c r="E209" s="42" t="s">
        <v>1013</v>
      </c>
      <c r="F209" s="42" t="s">
        <v>1014</v>
      </c>
      <c r="G209" s="42" t="s">
        <v>301</v>
      </c>
      <c r="H209" s="42" t="s">
        <v>302</v>
      </c>
      <c r="I209" s="42" t="s">
        <v>1015</v>
      </c>
      <c r="J209" s="42" t="s">
        <v>1016</v>
      </c>
      <c r="K209" s="45">
        <v>97000</v>
      </c>
      <c r="L209" s="42" t="s">
        <v>305</v>
      </c>
      <c r="M209" s="42" t="s">
        <v>1023</v>
      </c>
      <c r="N209" s="42" t="s">
        <v>1024</v>
      </c>
      <c r="O209" s="42" t="s">
        <v>996</v>
      </c>
      <c r="P209" s="46">
        <v>1</v>
      </c>
      <c r="Q209" s="45">
        <v>15000</v>
      </c>
      <c r="R209" s="45">
        <v>15000</v>
      </c>
      <c r="S209" s="42" t="s">
        <v>309</v>
      </c>
      <c r="T209" s="42" t="s">
        <v>310</v>
      </c>
      <c r="U209" s="42" t="s">
        <v>311</v>
      </c>
      <c r="V209" s="42" t="s">
        <v>109</v>
      </c>
      <c r="W209" s="42" t="s">
        <v>115</v>
      </c>
      <c r="X209" s="42" t="s">
        <v>134</v>
      </c>
      <c r="Y209" s="42" t="s">
        <v>312</v>
      </c>
      <c r="Z209" s="42" t="s">
        <v>312</v>
      </c>
      <c r="AA209" s="9" t="s">
        <v>139</v>
      </c>
      <c r="AB209" s="42" t="s">
        <v>354</v>
      </c>
      <c r="AC209" s="45">
        <v>15000</v>
      </c>
    </row>
    <row r="210" spans="1:29" ht="12.75" customHeight="1" x14ac:dyDescent="0.2">
      <c r="A210" s="42" t="s">
        <v>814</v>
      </c>
      <c r="B210" s="42" t="s">
        <v>28</v>
      </c>
      <c r="C210" s="43" t="s">
        <v>147</v>
      </c>
      <c r="D210" s="44">
        <v>144</v>
      </c>
      <c r="E210" s="42" t="s">
        <v>1013</v>
      </c>
      <c r="F210" s="42" t="s">
        <v>1014</v>
      </c>
      <c r="G210" s="42" t="s">
        <v>301</v>
      </c>
      <c r="H210" s="42" t="s">
        <v>302</v>
      </c>
      <c r="I210" s="42" t="s">
        <v>1015</v>
      </c>
      <c r="J210" s="42" t="s">
        <v>1016</v>
      </c>
      <c r="K210" s="45">
        <v>97000</v>
      </c>
      <c r="L210" s="42" t="s">
        <v>305</v>
      </c>
      <c r="M210" s="42" t="s">
        <v>1025</v>
      </c>
      <c r="N210" s="42" t="s">
        <v>1026</v>
      </c>
      <c r="O210" s="42" t="s">
        <v>996</v>
      </c>
      <c r="P210" s="46">
        <v>1</v>
      </c>
      <c r="Q210" s="45">
        <v>20000</v>
      </c>
      <c r="R210" s="45">
        <v>20000</v>
      </c>
      <c r="S210" s="42" t="s">
        <v>309</v>
      </c>
      <c r="T210" s="42" t="s">
        <v>310</v>
      </c>
      <c r="U210" s="42" t="s">
        <v>311</v>
      </c>
      <c r="V210" s="42" t="s">
        <v>109</v>
      </c>
      <c r="W210" s="42" t="s">
        <v>115</v>
      </c>
      <c r="X210" s="42" t="s">
        <v>134</v>
      </c>
      <c r="Y210" s="42" t="s">
        <v>312</v>
      </c>
      <c r="Z210" s="42" t="s">
        <v>312</v>
      </c>
      <c r="AA210" s="9" t="s">
        <v>139</v>
      </c>
      <c r="AB210" s="42" t="s">
        <v>354</v>
      </c>
      <c r="AC210" s="45">
        <v>20000</v>
      </c>
    </row>
    <row r="211" spans="1:29" ht="12.75" customHeight="1" x14ac:dyDescent="0.2">
      <c r="A211" s="42" t="s">
        <v>814</v>
      </c>
      <c r="B211" s="42" t="s">
        <v>28</v>
      </c>
      <c r="C211" s="43" t="s">
        <v>147</v>
      </c>
      <c r="D211" s="44">
        <v>144</v>
      </c>
      <c r="E211" s="42" t="s">
        <v>1013</v>
      </c>
      <c r="F211" s="42" t="s">
        <v>1014</v>
      </c>
      <c r="G211" s="42" t="s">
        <v>301</v>
      </c>
      <c r="H211" s="42" t="s">
        <v>302</v>
      </c>
      <c r="I211" s="42" t="s">
        <v>1015</v>
      </c>
      <c r="J211" s="42" t="s">
        <v>1016</v>
      </c>
      <c r="K211" s="45">
        <v>97000</v>
      </c>
      <c r="L211" s="42" t="s">
        <v>305</v>
      </c>
      <c r="M211" s="42" t="s">
        <v>1027</v>
      </c>
      <c r="N211" s="42" t="s">
        <v>1028</v>
      </c>
      <c r="O211" s="42" t="s">
        <v>996</v>
      </c>
      <c r="P211" s="46">
        <v>1</v>
      </c>
      <c r="Q211" s="45">
        <v>25000</v>
      </c>
      <c r="R211" s="45">
        <v>25000</v>
      </c>
      <c r="S211" s="42" t="s">
        <v>309</v>
      </c>
      <c r="T211" s="42" t="s">
        <v>310</v>
      </c>
      <c r="U211" s="42" t="s">
        <v>311</v>
      </c>
      <c r="V211" s="42" t="s">
        <v>109</v>
      </c>
      <c r="W211" s="42" t="s">
        <v>115</v>
      </c>
      <c r="X211" s="42" t="s">
        <v>134</v>
      </c>
      <c r="Y211" s="42" t="s">
        <v>312</v>
      </c>
      <c r="Z211" s="42" t="s">
        <v>312</v>
      </c>
      <c r="AA211" s="9" t="s">
        <v>139</v>
      </c>
      <c r="AB211" s="42" t="s">
        <v>354</v>
      </c>
      <c r="AC211" s="45">
        <v>25000</v>
      </c>
    </row>
    <row r="212" spans="1:29" ht="12.75" customHeight="1" x14ac:dyDescent="0.2">
      <c r="A212" s="42" t="s">
        <v>814</v>
      </c>
      <c r="B212" s="42" t="s">
        <v>28</v>
      </c>
      <c r="C212" s="43" t="s">
        <v>147</v>
      </c>
      <c r="D212" s="44">
        <v>145</v>
      </c>
      <c r="E212" s="42" t="s">
        <v>1029</v>
      </c>
      <c r="F212" s="42" t="s">
        <v>1030</v>
      </c>
      <c r="G212" s="42" t="s">
        <v>301</v>
      </c>
      <c r="H212" s="42" t="s">
        <v>630</v>
      </c>
      <c r="I212" s="42" t="s">
        <v>1015</v>
      </c>
      <c r="J212" s="42" t="s">
        <v>1031</v>
      </c>
      <c r="K212" s="45">
        <v>7500</v>
      </c>
      <c r="L212" s="42" t="s">
        <v>305</v>
      </c>
      <c r="M212" s="42" t="s">
        <v>1032</v>
      </c>
      <c r="N212" s="42" t="s">
        <v>1033</v>
      </c>
      <c r="O212" s="42" t="s">
        <v>635</v>
      </c>
      <c r="P212" s="46">
        <v>1</v>
      </c>
      <c r="Q212" s="45">
        <v>7500</v>
      </c>
      <c r="R212" s="45">
        <v>7500</v>
      </c>
      <c r="S212" s="42" t="s">
        <v>309</v>
      </c>
      <c r="T212" s="42" t="s">
        <v>310</v>
      </c>
      <c r="U212" s="42" t="s">
        <v>311</v>
      </c>
      <c r="V212" s="42" t="s">
        <v>109</v>
      </c>
      <c r="W212" s="42" t="s">
        <v>115</v>
      </c>
      <c r="X212" s="42" t="s">
        <v>134</v>
      </c>
      <c r="Y212" s="42" t="s">
        <v>312</v>
      </c>
      <c r="Z212" s="42" t="s">
        <v>312</v>
      </c>
      <c r="AA212" s="9" t="s">
        <v>139</v>
      </c>
      <c r="AB212" s="42" t="s">
        <v>377</v>
      </c>
      <c r="AC212" s="45">
        <v>7500</v>
      </c>
    </row>
    <row r="213" spans="1:29" ht="12.75" customHeight="1" x14ac:dyDescent="0.2">
      <c r="A213" s="42" t="s">
        <v>814</v>
      </c>
      <c r="B213" s="42" t="s">
        <v>28</v>
      </c>
      <c r="C213" s="43" t="s">
        <v>147</v>
      </c>
      <c r="D213" s="44">
        <v>146</v>
      </c>
      <c r="E213" s="42" t="s">
        <v>1034</v>
      </c>
      <c r="F213" s="42" t="s">
        <v>1035</v>
      </c>
      <c r="G213" s="42" t="s">
        <v>301</v>
      </c>
      <c r="H213" s="42" t="s">
        <v>302</v>
      </c>
      <c r="I213" s="42" t="s">
        <v>1036</v>
      </c>
      <c r="J213" s="42" t="s">
        <v>1037</v>
      </c>
      <c r="K213" s="45">
        <v>7500</v>
      </c>
      <c r="L213" s="42" t="s">
        <v>305</v>
      </c>
      <c r="M213" s="42" t="s">
        <v>1034</v>
      </c>
      <c r="N213" s="42" t="s">
        <v>1038</v>
      </c>
      <c r="O213" s="42" t="s">
        <v>1039</v>
      </c>
      <c r="P213" s="46">
        <v>1</v>
      </c>
      <c r="Q213" s="45">
        <v>7500</v>
      </c>
      <c r="R213" s="45">
        <v>7500</v>
      </c>
      <c r="S213" s="42" t="s">
        <v>309</v>
      </c>
      <c r="T213" s="42" t="s">
        <v>310</v>
      </c>
      <c r="U213" s="42" t="s">
        <v>311</v>
      </c>
      <c r="V213" s="42" t="s">
        <v>109</v>
      </c>
      <c r="W213" s="42" t="s">
        <v>115</v>
      </c>
      <c r="X213" s="42" t="s">
        <v>136</v>
      </c>
      <c r="Y213" s="42" t="s">
        <v>312</v>
      </c>
      <c r="Z213" s="42" t="s">
        <v>312</v>
      </c>
      <c r="AA213" s="9" t="s">
        <v>139</v>
      </c>
      <c r="AB213" s="42" t="s">
        <v>377</v>
      </c>
      <c r="AC213" s="45">
        <v>7500</v>
      </c>
    </row>
    <row r="214" spans="1:29" ht="12.75" customHeight="1" x14ac:dyDescent="0.2">
      <c r="A214" s="42" t="s">
        <v>814</v>
      </c>
      <c r="B214" s="42" t="s">
        <v>28</v>
      </c>
      <c r="C214" s="43" t="s">
        <v>147</v>
      </c>
      <c r="D214" s="44">
        <v>147</v>
      </c>
      <c r="E214" s="42" t="s">
        <v>1040</v>
      </c>
      <c r="F214" s="42" t="s">
        <v>1041</v>
      </c>
      <c r="G214" s="42" t="s">
        <v>358</v>
      </c>
      <c r="H214" s="42" t="s">
        <v>469</v>
      </c>
      <c r="I214" s="42" t="s">
        <v>1007</v>
      </c>
      <c r="J214" s="42" t="s">
        <v>1042</v>
      </c>
      <c r="K214" s="45">
        <v>35004</v>
      </c>
      <c r="L214" s="42" t="s">
        <v>305</v>
      </c>
      <c r="M214" s="42" t="s">
        <v>1043</v>
      </c>
      <c r="N214" s="42" t="s">
        <v>1044</v>
      </c>
      <c r="O214" s="42" t="s">
        <v>1045</v>
      </c>
      <c r="P214" s="46">
        <v>1</v>
      </c>
      <c r="Q214" s="45">
        <v>35004</v>
      </c>
      <c r="R214" s="45">
        <v>35004</v>
      </c>
      <c r="S214" s="42" t="s">
        <v>309</v>
      </c>
      <c r="T214" s="42" t="s">
        <v>310</v>
      </c>
      <c r="U214" s="42" t="s">
        <v>311</v>
      </c>
      <c r="V214" s="42" t="s">
        <v>109</v>
      </c>
      <c r="W214" s="42" t="s">
        <v>115</v>
      </c>
      <c r="X214" s="42" t="s">
        <v>136</v>
      </c>
      <c r="Y214" s="42" t="s">
        <v>312</v>
      </c>
      <c r="Z214" s="42" t="s">
        <v>312</v>
      </c>
      <c r="AA214" s="9" t="s">
        <v>139</v>
      </c>
      <c r="AB214" s="42" t="s">
        <v>648</v>
      </c>
      <c r="AC214" s="45">
        <v>35004</v>
      </c>
    </row>
    <row r="215" spans="1:29" ht="12.75" customHeight="1" x14ac:dyDescent="0.2">
      <c r="A215" s="42" t="s">
        <v>814</v>
      </c>
      <c r="B215" s="42" t="s">
        <v>28</v>
      </c>
      <c r="C215" s="43" t="s">
        <v>147</v>
      </c>
      <c r="D215" s="44">
        <v>148</v>
      </c>
      <c r="E215" s="42" t="s">
        <v>1046</v>
      </c>
      <c r="F215" s="42" t="s">
        <v>1047</v>
      </c>
      <c r="G215" s="42" t="s">
        <v>301</v>
      </c>
      <c r="H215" s="42" t="s">
        <v>302</v>
      </c>
      <c r="I215" s="42" t="s">
        <v>1007</v>
      </c>
      <c r="J215" s="42" t="s">
        <v>1048</v>
      </c>
      <c r="K215" s="45">
        <v>19000</v>
      </c>
      <c r="L215" s="42" t="s">
        <v>305</v>
      </c>
      <c r="M215" s="42" t="s">
        <v>1049</v>
      </c>
      <c r="N215" s="42" t="s">
        <v>1050</v>
      </c>
      <c r="O215" s="42" t="s">
        <v>1039</v>
      </c>
      <c r="P215" s="46">
        <v>1</v>
      </c>
      <c r="Q215" s="45">
        <v>19000</v>
      </c>
      <c r="R215" s="45">
        <v>19000</v>
      </c>
      <c r="S215" s="42" t="s">
        <v>309</v>
      </c>
      <c r="T215" s="42" t="s">
        <v>310</v>
      </c>
      <c r="U215" s="42" t="s">
        <v>311</v>
      </c>
      <c r="V215" s="42" t="s">
        <v>109</v>
      </c>
      <c r="W215" s="42" t="s">
        <v>115</v>
      </c>
      <c r="X215" s="42" t="s">
        <v>136</v>
      </c>
      <c r="Y215" s="42" t="s">
        <v>312</v>
      </c>
      <c r="Z215" s="42" t="s">
        <v>312</v>
      </c>
      <c r="AA215" s="9" t="s">
        <v>139</v>
      </c>
      <c r="AB215" s="42" t="s">
        <v>598</v>
      </c>
      <c r="AC215" s="45">
        <v>19000</v>
      </c>
    </row>
    <row r="216" spans="1:29" ht="12.75" customHeight="1" x14ac:dyDescent="0.2">
      <c r="A216" s="42" t="s">
        <v>814</v>
      </c>
      <c r="B216" s="42" t="s">
        <v>28</v>
      </c>
      <c r="C216" s="43" t="s">
        <v>147</v>
      </c>
      <c r="D216" s="44">
        <v>150</v>
      </c>
      <c r="E216" s="42" t="s">
        <v>1051</v>
      </c>
      <c r="F216" s="42" t="s">
        <v>1052</v>
      </c>
      <c r="G216" s="42" t="s">
        <v>358</v>
      </c>
      <c r="H216" s="42" t="s">
        <v>359</v>
      </c>
      <c r="I216" s="42" t="s">
        <v>1053</v>
      </c>
      <c r="J216" s="42" t="s">
        <v>1048</v>
      </c>
      <c r="K216" s="45">
        <v>20000</v>
      </c>
      <c r="L216" s="42" t="s">
        <v>305</v>
      </c>
      <c r="M216" s="42" t="s">
        <v>1054</v>
      </c>
      <c r="N216" s="42" t="s">
        <v>1055</v>
      </c>
      <c r="O216" s="42" t="s">
        <v>730</v>
      </c>
      <c r="P216" s="46">
        <v>1</v>
      </c>
      <c r="Q216" s="45">
        <v>20000</v>
      </c>
      <c r="R216" s="45">
        <v>20000</v>
      </c>
      <c r="S216" s="42" t="s">
        <v>309</v>
      </c>
      <c r="T216" s="42" t="s">
        <v>310</v>
      </c>
      <c r="U216" s="42" t="s">
        <v>311</v>
      </c>
      <c r="V216" s="42" t="s">
        <v>109</v>
      </c>
      <c r="W216" s="42" t="s">
        <v>115</v>
      </c>
      <c r="X216" s="42" t="s">
        <v>136</v>
      </c>
      <c r="Y216" s="42" t="s">
        <v>312</v>
      </c>
      <c r="Z216" s="42" t="s">
        <v>312</v>
      </c>
      <c r="AA216" s="9" t="s">
        <v>139</v>
      </c>
      <c r="AB216" s="42" t="s">
        <v>648</v>
      </c>
      <c r="AC216" s="45">
        <v>20000</v>
      </c>
    </row>
    <row r="217" spans="1:29" ht="12.75" customHeight="1" x14ac:dyDescent="0.2">
      <c r="A217" s="42" t="s">
        <v>928</v>
      </c>
      <c r="B217" s="42" t="s">
        <v>54</v>
      </c>
      <c r="C217" s="43" t="s">
        <v>159</v>
      </c>
      <c r="D217" s="44">
        <v>152</v>
      </c>
      <c r="E217" s="42" t="s">
        <v>1056</v>
      </c>
      <c r="F217" s="42" t="s">
        <v>1057</v>
      </c>
      <c r="G217" s="42" t="s">
        <v>481</v>
      </c>
      <c r="H217" s="42" t="s">
        <v>482</v>
      </c>
      <c r="I217" s="42" t="s">
        <v>1058</v>
      </c>
      <c r="J217" s="42" t="s">
        <v>1059</v>
      </c>
      <c r="K217" s="45">
        <v>120000</v>
      </c>
      <c r="L217" s="42" t="s">
        <v>305</v>
      </c>
      <c r="M217" s="42" t="s">
        <v>1060</v>
      </c>
      <c r="N217" s="42" t="s">
        <v>1061</v>
      </c>
      <c r="O217" s="42" t="s">
        <v>512</v>
      </c>
      <c r="P217" s="46">
        <v>4</v>
      </c>
      <c r="Q217" s="45">
        <v>30000</v>
      </c>
      <c r="R217" s="45">
        <v>120000</v>
      </c>
      <c r="S217" s="42" t="s">
        <v>309</v>
      </c>
      <c r="T217" s="42" t="s">
        <v>310</v>
      </c>
      <c r="U217" s="42" t="s">
        <v>311</v>
      </c>
      <c r="V217" s="42" t="s">
        <v>107</v>
      </c>
      <c r="W217" s="42" t="s">
        <v>112</v>
      </c>
      <c r="X217" s="42" t="s">
        <v>122</v>
      </c>
      <c r="Y217" s="42" t="s">
        <v>312</v>
      </c>
      <c r="Z217" s="42" t="s">
        <v>312</v>
      </c>
      <c r="AA217" s="9" t="s">
        <v>139</v>
      </c>
      <c r="AB217" s="42" t="s">
        <v>466</v>
      </c>
      <c r="AC217" s="45">
        <v>120000</v>
      </c>
    </row>
    <row r="218" spans="1:29" ht="12.75" customHeight="1" x14ac:dyDescent="0.2">
      <c r="A218" s="42" t="s">
        <v>814</v>
      </c>
      <c r="B218" s="42" t="s">
        <v>28</v>
      </c>
      <c r="C218" s="43" t="s">
        <v>147</v>
      </c>
      <c r="D218" s="44">
        <v>153</v>
      </c>
      <c r="E218" s="42" t="s">
        <v>1062</v>
      </c>
      <c r="F218" s="42" t="s">
        <v>1063</v>
      </c>
      <c r="G218" s="42" t="s">
        <v>481</v>
      </c>
      <c r="H218" s="42" t="s">
        <v>482</v>
      </c>
      <c r="I218" s="42" t="s">
        <v>1053</v>
      </c>
      <c r="J218" s="42" t="s">
        <v>373</v>
      </c>
      <c r="K218" s="45">
        <v>25000</v>
      </c>
      <c r="L218" s="42" t="s">
        <v>305</v>
      </c>
      <c r="M218" s="42" t="s">
        <v>1064</v>
      </c>
      <c r="N218" s="42" t="s">
        <v>1065</v>
      </c>
      <c r="O218" s="42" t="s">
        <v>730</v>
      </c>
      <c r="P218" s="46">
        <v>1</v>
      </c>
      <c r="Q218" s="45">
        <v>25000</v>
      </c>
      <c r="R218" s="45">
        <v>25000</v>
      </c>
      <c r="S218" s="42" t="s">
        <v>309</v>
      </c>
      <c r="T218" s="42" t="s">
        <v>310</v>
      </c>
      <c r="U218" s="42" t="s">
        <v>311</v>
      </c>
      <c r="V218" s="42" t="s">
        <v>109</v>
      </c>
      <c r="W218" s="42" t="s">
        <v>115</v>
      </c>
      <c r="X218" s="42" t="s">
        <v>136</v>
      </c>
      <c r="Y218" s="42" t="s">
        <v>312</v>
      </c>
      <c r="Z218" s="42" t="s">
        <v>312</v>
      </c>
      <c r="AA218" s="9" t="s">
        <v>139</v>
      </c>
      <c r="AB218" s="42" t="s">
        <v>648</v>
      </c>
      <c r="AC218" s="45">
        <v>25000</v>
      </c>
    </row>
    <row r="219" spans="1:29" ht="12.75" customHeight="1" x14ac:dyDescent="0.2">
      <c r="A219" s="42" t="s">
        <v>928</v>
      </c>
      <c r="B219" s="42" t="s">
        <v>54</v>
      </c>
      <c r="C219" s="43" t="s">
        <v>159</v>
      </c>
      <c r="D219" s="44">
        <v>154</v>
      </c>
      <c r="E219" s="42" t="s">
        <v>1066</v>
      </c>
      <c r="F219" s="42" t="s">
        <v>1067</v>
      </c>
      <c r="G219" s="42" t="s">
        <v>301</v>
      </c>
      <c r="H219" s="42" t="s">
        <v>302</v>
      </c>
      <c r="I219" s="42" t="s">
        <v>1068</v>
      </c>
      <c r="J219" s="42" t="s">
        <v>955</v>
      </c>
      <c r="K219" s="45">
        <v>100000</v>
      </c>
      <c r="L219" s="42" t="s">
        <v>305</v>
      </c>
      <c r="M219" s="42" t="s">
        <v>1069</v>
      </c>
      <c r="N219" s="42" t="s">
        <v>1070</v>
      </c>
      <c r="O219" s="42" t="s">
        <v>611</v>
      </c>
      <c r="P219" s="46">
        <v>1</v>
      </c>
      <c r="Q219" s="45">
        <v>100000</v>
      </c>
      <c r="R219" s="45">
        <v>100000</v>
      </c>
      <c r="S219" s="42" t="s">
        <v>309</v>
      </c>
      <c r="T219" s="42" t="s">
        <v>310</v>
      </c>
      <c r="U219" s="42" t="s">
        <v>311</v>
      </c>
      <c r="V219" s="42" t="s">
        <v>107</v>
      </c>
      <c r="W219" s="42" t="s">
        <v>114</v>
      </c>
      <c r="X219" s="42" t="s">
        <v>127</v>
      </c>
      <c r="Y219" s="42" t="s">
        <v>312</v>
      </c>
      <c r="Z219" s="42" t="s">
        <v>312</v>
      </c>
      <c r="AA219" s="9" t="s">
        <v>139</v>
      </c>
      <c r="AB219" s="42" t="s">
        <v>365</v>
      </c>
      <c r="AC219" s="45">
        <v>100000</v>
      </c>
    </row>
    <row r="220" spans="1:29" ht="12.75" customHeight="1" x14ac:dyDescent="0.2">
      <c r="A220" s="42" t="s">
        <v>814</v>
      </c>
      <c r="B220" s="42" t="s">
        <v>28</v>
      </c>
      <c r="C220" s="43" t="s">
        <v>147</v>
      </c>
      <c r="D220" s="44">
        <v>155</v>
      </c>
      <c r="E220" s="42" t="s">
        <v>1071</v>
      </c>
      <c r="F220" s="42" t="s">
        <v>1072</v>
      </c>
      <c r="G220" s="42" t="s">
        <v>301</v>
      </c>
      <c r="H220" s="42" t="s">
        <v>302</v>
      </c>
      <c r="I220" s="42" t="s">
        <v>1036</v>
      </c>
      <c r="J220" s="42" t="s">
        <v>1073</v>
      </c>
      <c r="K220" s="45">
        <v>30000</v>
      </c>
      <c r="L220" s="42" t="s">
        <v>305</v>
      </c>
      <c r="M220" s="42" t="s">
        <v>1074</v>
      </c>
      <c r="N220" s="42" t="s">
        <v>1075</v>
      </c>
      <c r="O220" s="42" t="s">
        <v>730</v>
      </c>
      <c r="P220" s="46">
        <v>1</v>
      </c>
      <c r="Q220" s="45">
        <v>30000</v>
      </c>
      <c r="R220" s="45">
        <v>30000</v>
      </c>
      <c r="S220" s="42" t="s">
        <v>309</v>
      </c>
      <c r="T220" s="42" t="s">
        <v>310</v>
      </c>
      <c r="U220" s="42" t="s">
        <v>311</v>
      </c>
      <c r="V220" s="42" t="s">
        <v>109</v>
      </c>
      <c r="W220" s="42" t="s">
        <v>115</v>
      </c>
      <c r="X220" s="42" t="s">
        <v>136</v>
      </c>
      <c r="Y220" s="42" t="s">
        <v>312</v>
      </c>
      <c r="Z220" s="42" t="s">
        <v>312</v>
      </c>
      <c r="AA220" s="9" t="s">
        <v>139</v>
      </c>
      <c r="AB220" s="42" t="s">
        <v>648</v>
      </c>
      <c r="AC220" s="45">
        <v>30000</v>
      </c>
    </row>
    <row r="221" spans="1:29" ht="12.75" customHeight="1" x14ac:dyDescent="0.2">
      <c r="A221" s="42" t="s">
        <v>928</v>
      </c>
      <c r="B221" s="42" t="s">
        <v>54</v>
      </c>
      <c r="C221" s="43" t="s">
        <v>159</v>
      </c>
      <c r="D221" s="44">
        <v>156</v>
      </c>
      <c r="E221" s="42" t="s">
        <v>1076</v>
      </c>
      <c r="F221" s="42" t="s">
        <v>1077</v>
      </c>
      <c r="G221" s="42" t="s">
        <v>301</v>
      </c>
      <c r="H221" s="42" t="s">
        <v>302</v>
      </c>
      <c r="I221" s="42" t="s">
        <v>1078</v>
      </c>
      <c r="J221" s="42" t="s">
        <v>955</v>
      </c>
      <c r="K221" s="45">
        <v>120000</v>
      </c>
      <c r="L221" s="42" t="s">
        <v>305</v>
      </c>
      <c r="M221" s="42" t="s">
        <v>1079</v>
      </c>
      <c r="N221" s="42" t="s">
        <v>1080</v>
      </c>
      <c r="O221" s="42" t="s">
        <v>611</v>
      </c>
      <c r="P221" s="46">
        <v>1</v>
      </c>
      <c r="Q221" s="45">
        <v>120000</v>
      </c>
      <c r="R221" s="45">
        <v>120000</v>
      </c>
      <c r="S221" s="42" t="s">
        <v>309</v>
      </c>
      <c r="T221" s="42" t="s">
        <v>310</v>
      </c>
      <c r="U221" s="42" t="s">
        <v>311</v>
      </c>
      <c r="V221" s="42" t="s">
        <v>107</v>
      </c>
      <c r="W221" s="42" t="s">
        <v>114</v>
      </c>
      <c r="X221" s="42" t="s">
        <v>127</v>
      </c>
      <c r="Y221" s="42" t="s">
        <v>312</v>
      </c>
      <c r="Z221" s="42" t="s">
        <v>312</v>
      </c>
      <c r="AA221" s="9" t="s">
        <v>139</v>
      </c>
      <c r="AB221" s="42" t="s">
        <v>466</v>
      </c>
      <c r="AC221" s="45">
        <v>120000</v>
      </c>
    </row>
    <row r="222" spans="1:29" ht="12.75" customHeight="1" x14ac:dyDescent="0.2">
      <c r="A222" s="42" t="s">
        <v>814</v>
      </c>
      <c r="B222" s="42" t="s">
        <v>28</v>
      </c>
      <c r="C222" s="43" t="s">
        <v>147</v>
      </c>
      <c r="D222" s="44">
        <v>157</v>
      </c>
      <c r="E222" s="42" t="s">
        <v>1081</v>
      </c>
      <c r="F222" s="42" t="s">
        <v>1082</v>
      </c>
      <c r="G222" s="42" t="s">
        <v>301</v>
      </c>
      <c r="H222" s="42" t="s">
        <v>302</v>
      </c>
      <c r="I222" s="42" t="s">
        <v>1036</v>
      </c>
      <c r="J222" s="42" t="s">
        <v>1036</v>
      </c>
      <c r="K222" s="45">
        <v>30000</v>
      </c>
      <c r="L222" s="42" t="s">
        <v>305</v>
      </c>
      <c r="M222" s="42" t="s">
        <v>1083</v>
      </c>
      <c r="N222" s="42" t="s">
        <v>1084</v>
      </c>
      <c r="O222" s="42" t="s">
        <v>730</v>
      </c>
      <c r="P222" s="46">
        <v>1</v>
      </c>
      <c r="Q222" s="45">
        <v>30000</v>
      </c>
      <c r="R222" s="45">
        <v>30000</v>
      </c>
      <c r="S222" s="42" t="s">
        <v>309</v>
      </c>
      <c r="T222" s="42" t="s">
        <v>310</v>
      </c>
      <c r="U222" s="42" t="s">
        <v>311</v>
      </c>
      <c r="V222" s="42" t="s">
        <v>109</v>
      </c>
      <c r="W222" s="42" t="s">
        <v>115</v>
      </c>
      <c r="X222" s="42" t="s">
        <v>136</v>
      </c>
      <c r="Y222" s="42" t="s">
        <v>312</v>
      </c>
      <c r="Z222" s="42" t="s">
        <v>312</v>
      </c>
      <c r="AA222" s="9" t="s">
        <v>139</v>
      </c>
      <c r="AB222" s="42" t="s">
        <v>648</v>
      </c>
      <c r="AC222" s="45">
        <v>30000</v>
      </c>
    </row>
    <row r="223" spans="1:29" ht="12.75" customHeight="1" x14ac:dyDescent="0.2">
      <c r="A223" s="42" t="s">
        <v>928</v>
      </c>
      <c r="B223" s="42" t="s">
        <v>54</v>
      </c>
      <c r="C223" s="43" t="s">
        <v>159</v>
      </c>
      <c r="D223" s="44">
        <v>158</v>
      </c>
      <c r="E223" s="42" t="s">
        <v>1085</v>
      </c>
      <c r="F223" s="42" t="s">
        <v>1086</v>
      </c>
      <c r="G223" s="42" t="s">
        <v>301</v>
      </c>
      <c r="H223" s="42" t="s">
        <v>384</v>
      </c>
      <c r="I223" s="42" t="s">
        <v>1087</v>
      </c>
      <c r="J223" s="42" t="s">
        <v>373</v>
      </c>
      <c r="K223" s="45">
        <v>140000</v>
      </c>
      <c r="L223" s="42" t="s">
        <v>305</v>
      </c>
      <c r="M223" s="42" t="s">
        <v>1088</v>
      </c>
      <c r="N223" s="42" t="s">
        <v>1089</v>
      </c>
      <c r="O223" s="42" t="s">
        <v>611</v>
      </c>
      <c r="P223" s="46">
        <v>4</v>
      </c>
      <c r="Q223" s="45">
        <v>35000</v>
      </c>
      <c r="R223" s="45">
        <v>140000</v>
      </c>
      <c r="S223" s="42" t="s">
        <v>309</v>
      </c>
      <c r="T223" s="42" t="s">
        <v>437</v>
      </c>
      <c r="U223" s="42" t="s">
        <v>438</v>
      </c>
      <c r="V223" s="42" t="s">
        <v>108</v>
      </c>
      <c r="W223" s="42" t="s">
        <v>115</v>
      </c>
      <c r="X223" s="42" t="s">
        <v>129</v>
      </c>
      <c r="Y223" s="42" t="s">
        <v>312</v>
      </c>
      <c r="Z223" s="42" t="s">
        <v>312</v>
      </c>
      <c r="AA223" s="9" t="s">
        <v>139</v>
      </c>
      <c r="AB223" s="42" t="s">
        <v>466</v>
      </c>
      <c r="AC223" s="45">
        <v>140000</v>
      </c>
    </row>
    <row r="224" spans="1:29" ht="12.75" customHeight="1" x14ac:dyDescent="0.2">
      <c r="A224" s="42" t="s">
        <v>928</v>
      </c>
      <c r="B224" s="42" t="s">
        <v>54</v>
      </c>
      <c r="C224" s="43" t="s">
        <v>159</v>
      </c>
      <c r="D224" s="44">
        <v>159</v>
      </c>
      <c r="E224" s="42" t="s">
        <v>1090</v>
      </c>
      <c r="F224" s="42" t="s">
        <v>1091</v>
      </c>
      <c r="G224" s="42" t="s">
        <v>481</v>
      </c>
      <c r="H224" s="42" t="s">
        <v>482</v>
      </c>
      <c r="I224" s="42" t="s">
        <v>1092</v>
      </c>
      <c r="J224" s="42" t="s">
        <v>828</v>
      </c>
      <c r="K224" s="45">
        <v>40000</v>
      </c>
      <c r="L224" s="42" t="s">
        <v>305</v>
      </c>
      <c r="M224" s="42" t="s">
        <v>1093</v>
      </c>
      <c r="N224" s="42" t="s">
        <v>1094</v>
      </c>
      <c r="O224" s="42" t="s">
        <v>611</v>
      </c>
      <c r="P224" s="46">
        <v>1</v>
      </c>
      <c r="Q224" s="45">
        <v>40000</v>
      </c>
      <c r="R224" s="45">
        <v>40000</v>
      </c>
      <c r="S224" s="42" t="s">
        <v>309</v>
      </c>
      <c r="T224" s="42" t="s">
        <v>310</v>
      </c>
      <c r="U224" s="42" t="s">
        <v>311</v>
      </c>
      <c r="V224" s="42" t="s">
        <v>107</v>
      </c>
      <c r="W224" s="42" t="s">
        <v>113</v>
      </c>
      <c r="X224" s="42" t="s">
        <v>126</v>
      </c>
      <c r="Y224" s="42" t="s">
        <v>312</v>
      </c>
      <c r="Z224" s="42" t="s">
        <v>312</v>
      </c>
      <c r="AA224" s="9" t="s">
        <v>139</v>
      </c>
      <c r="AB224" s="42" t="s">
        <v>352</v>
      </c>
      <c r="AC224" s="45">
        <v>40000</v>
      </c>
    </row>
    <row r="225" spans="1:29" ht="12.75" customHeight="1" x14ac:dyDescent="0.2">
      <c r="A225" s="42" t="s">
        <v>814</v>
      </c>
      <c r="B225" s="42" t="s">
        <v>28</v>
      </c>
      <c r="C225" s="43" t="s">
        <v>147</v>
      </c>
      <c r="D225" s="44">
        <v>160</v>
      </c>
      <c r="E225" s="42" t="s">
        <v>1095</v>
      </c>
      <c r="F225" s="42" t="s">
        <v>1096</v>
      </c>
      <c r="G225" s="42" t="s">
        <v>301</v>
      </c>
      <c r="H225" s="42" t="s">
        <v>1097</v>
      </c>
      <c r="I225" s="42" t="s">
        <v>1007</v>
      </c>
      <c r="J225" s="42" t="s">
        <v>1007</v>
      </c>
      <c r="K225" s="45">
        <v>25000</v>
      </c>
      <c r="L225" s="42" t="s">
        <v>305</v>
      </c>
      <c r="M225" s="42" t="s">
        <v>1098</v>
      </c>
      <c r="N225" s="42" t="s">
        <v>1099</v>
      </c>
      <c r="O225" s="42" t="s">
        <v>730</v>
      </c>
      <c r="P225" s="46">
        <v>1</v>
      </c>
      <c r="Q225" s="45">
        <v>25000</v>
      </c>
      <c r="R225" s="45">
        <v>25000</v>
      </c>
      <c r="S225" s="42" t="s">
        <v>309</v>
      </c>
      <c r="T225" s="42" t="s">
        <v>310</v>
      </c>
      <c r="U225" s="42" t="s">
        <v>311</v>
      </c>
      <c r="V225" s="42" t="s">
        <v>109</v>
      </c>
      <c r="W225" s="42" t="s">
        <v>115</v>
      </c>
      <c r="X225" s="42" t="s">
        <v>136</v>
      </c>
      <c r="Y225" s="42" t="s">
        <v>312</v>
      </c>
      <c r="Z225" s="42" t="s">
        <v>312</v>
      </c>
      <c r="AA225" s="9" t="s">
        <v>139</v>
      </c>
      <c r="AB225" s="42" t="s">
        <v>648</v>
      </c>
      <c r="AC225" s="45">
        <v>25000</v>
      </c>
    </row>
    <row r="226" spans="1:29" ht="12.75" customHeight="1" x14ac:dyDescent="0.2">
      <c r="A226" s="42" t="s">
        <v>928</v>
      </c>
      <c r="B226" s="42" t="s">
        <v>54</v>
      </c>
      <c r="C226" s="43" t="s">
        <v>159</v>
      </c>
      <c r="D226" s="44">
        <v>161</v>
      </c>
      <c r="E226" s="42" t="s">
        <v>1100</v>
      </c>
      <c r="F226" s="42" t="s">
        <v>1101</v>
      </c>
      <c r="G226" s="42" t="s">
        <v>301</v>
      </c>
      <c r="H226" s="42" t="s">
        <v>302</v>
      </c>
      <c r="I226" s="42" t="s">
        <v>1102</v>
      </c>
      <c r="J226" s="42" t="s">
        <v>1059</v>
      </c>
      <c r="K226" s="45">
        <v>35000</v>
      </c>
      <c r="L226" s="42" t="s">
        <v>305</v>
      </c>
      <c r="M226" s="42" t="s">
        <v>1103</v>
      </c>
      <c r="N226" s="42" t="s">
        <v>1104</v>
      </c>
      <c r="O226" s="42" t="s">
        <v>611</v>
      </c>
      <c r="P226" s="46">
        <v>1</v>
      </c>
      <c r="Q226" s="45">
        <v>35000</v>
      </c>
      <c r="R226" s="45">
        <v>35000</v>
      </c>
      <c r="S226" s="42" t="s">
        <v>309</v>
      </c>
      <c r="T226" s="42" t="s">
        <v>310</v>
      </c>
      <c r="U226" s="42" t="s">
        <v>311</v>
      </c>
      <c r="V226" s="42" t="s">
        <v>107</v>
      </c>
      <c r="W226" s="42" t="s">
        <v>112</v>
      </c>
      <c r="X226" s="42" t="s">
        <v>122</v>
      </c>
      <c r="Y226" s="42" t="s">
        <v>312</v>
      </c>
      <c r="Z226" s="42" t="s">
        <v>312</v>
      </c>
      <c r="AA226" s="9" t="s">
        <v>139</v>
      </c>
      <c r="AB226" s="42" t="s">
        <v>466</v>
      </c>
      <c r="AC226" s="45">
        <v>35000</v>
      </c>
    </row>
    <row r="227" spans="1:29" ht="12.75" customHeight="1" x14ac:dyDescent="0.2">
      <c r="A227" s="42" t="s">
        <v>814</v>
      </c>
      <c r="B227" s="42" t="s">
        <v>28</v>
      </c>
      <c r="C227" s="43" t="s">
        <v>147</v>
      </c>
      <c r="D227" s="44">
        <v>162</v>
      </c>
      <c r="E227" s="42" t="s">
        <v>1105</v>
      </c>
      <c r="F227" s="42" t="s">
        <v>1106</v>
      </c>
      <c r="G227" s="42" t="s">
        <v>358</v>
      </c>
      <c r="H227" s="42" t="s">
        <v>359</v>
      </c>
      <c r="I227" s="42" t="s">
        <v>1007</v>
      </c>
      <c r="J227" s="42" t="s">
        <v>1107</v>
      </c>
      <c r="K227" s="45">
        <v>25000</v>
      </c>
      <c r="L227" s="42" t="s">
        <v>305</v>
      </c>
      <c r="M227" s="42" t="s">
        <v>1108</v>
      </c>
      <c r="N227" s="42" t="s">
        <v>1109</v>
      </c>
      <c r="O227" s="42" t="s">
        <v>730</v>
      </c>
      <c r="P227" s="46">
        <v>1</v>
      </c>
      <c r="Q227" s="45">
        <v>25000</v>
      </c>
      <c r="R227" s="45">
        <v>25000</v>
      </c>
      <c r="S227" s="42" t="s">
        <v>309</v>
      </c>
      <c r="T227" s="42" t="s">
        <v>310</v>
      </c>
      <c r="U227" s="42" t="s">
        <v>311</v>
      </c>
      <c r="V227" s="42" t="s">
        <v>109</v>
      </c>
      <c r="W227" s="42" t="s">
        <v>115</v>
      </c>
      <c r="X227" s="42" t="s">
        <v>136</v>
      </c>
      <c r="Y227" s="42" t="s">
        <v>312</v>
      </c>
      <c r="Z227" s="42" t="s">
        <v>312</v>
      </c>
      <c r="AA227" s="9" t="s">
        <v>139</v>
      </c>
      <c r="AB227" s="42" t="s">
        <v>648</v>
      </c>
      <c r="AC227" s="45">
        <v>25000</v>
      </c>
    </row>
    <row r="228" spans="1:29" ht="12.75" customHeight="1" x14ac:dyDescent="0.2">
      <c r="A228" s="42" t="s">
        <v>814</v>
      </c>
      <c r="B228" s="42" t="s">
        <v>28</v>
      </c>
      <c r="C228" s="43" t="s">
        <v>147</v>
      </c>
      <c r="D228" s="44">
        <v>163</v>
      </c>
      <c r="E228" s="42" t="s">
        <v>1110</v>
      </c>
      <c r="F228" s="42" t="s">
        <v>1111</v>
      </c>
      <c r="G228" s="42" t="s">
        <v>301</v>
      </c>
      <c r="H228" s="42" t="s">
        <v>302</v>
      </c>
      <c r="I228" s="42" t="s">
        <v>1112</v>
      </c>
      <c r="J228" s="42" t="s">
        <v>1113</v>
      </c>
      <c r="K228" s="45">
        <v>87400</v>
      </c>
      <c r="L228" s="42" t="s">
        <v>305</v>
      </c>
      <c r="M228" s="42" t="s">
        <v>1114</v>
      </c>
      <c r="N228" s="42" t="s">
        <v>1115</v>
      </c>
      <c r="O228" s="42" t="s">
        <v>1039</v>
      </c>
      <c r="P228" s="46">
        <v>1</v>
      </c>
      <c r="Q228" s="45">
        <v>87400</v>
      </c>
      <c r="R228" s="45">
        <v>87400</v>
      </c>
      <c r="S228" s="42" t="s">
        <v>309</v>
      </c>
      <c r="T228" s="42" t="s">
        <v>310</v>
      </c>
      <c r="U228" s="42" t="s">
        <v>311</v>
      </c>
      <c r="V228" s="42" t="s">
        <v>107</v>
      </c>
      <c r="W228" s="42" t="s">
        <v>112</v>
      </c>
      <c r="X228" s="42" t="s">
        <v>123</v>
      </c>
      <c r="Y228" s="42" t="s">
        <v>312</v>
      </c>
      <c r="Z228" s="42" t="s">
        <v>312</v>
      </c>
      <c r="AA228" s="9" t="s">
        <v>139</v>
      </c>
      <c r="AB228" s="42" t="s">
        <v>365</v>
      </c>
      <c r="AC228" s="45">
        <v>87400</v>
      </c>
    </row>
    <row r="229" spans="1:29" ht="12.75" customHeight="1" x14ac:dyDescent="0.2">
      <c r="A229" s="42" t="s">
        <v>814</v>
      </c>
      <c r="B229" s="42" t="s">
        <v>28</v>
      </c>
      <c r="C229" s="43" t="s">
        <v>147</v>
      </c>
      <c r="D229" s="44">
        <v>164</v>
      </c>
      <c r="E229" s="42" t="s">
        <v>1116</v>
      </c>
      <c r="F229" s="42" t="s">
        <v>1117</v>
      </c>
      <c r="G229" s="42" t="s">
        <v>301</v>
      </c>
      <c r="H229" s="42" t="s">
        <v>302</v>
      </c>
      <c r="I229" s="42" t="s">
        <v>1118</v>
      </c>
      <c r="J229" s="42" t="s">
        <v>1113</v>
      </c>
      <c r="K229" s="45">
        <v>8202</v>
      </c>
      <c r="L229" s="42" t="s">
        <v>305</v>
      </c>
      <c r="M229" s="42" t="s">
        <v>1119</v>
      </c>
      <c r="N229" s="42" t="s">
        <v>1120</v>
      </c>
      <c r="O229" s="42" t="s">
        <v>1121</v>
      </c>
      <c r="P229" s="46">
        <v>1</v>
      </c>
      <c r="Q229" s="45">
        <v>7002</v>
      </c>
      <c r="R229" s="45">
        <v>7002</v>
      </c>
      <c r="S229" s="42" t="s">
        <v>309</v>
      </c>
      <c r="T229" s="42" t="s">
        <v>310</v>
      </c>
      <c r="U229" s="42" t="s">
        <v>311</v>
      </c>
      <c r="V229" s="42" t="s">
        <v>107</v>
      </c>
      <c r="W229" s="42" t="s">
        <v>114</v>
      </c>
      <c r="X229" s="42" t="s">
        <v>127</v>
      </c>
      <c r="Y229" s="42" t="s">
        <v>312</v>
      </c>
      <c r="Z229" s="42" t="s">
        <v>312</v>
      </c>
      <c r="AA229" s="9" t="s">
        <v>140</v>
      </c>
      <c r="AB229" s="42" t="s">
        <v>342</v>
      </c>
      <c r="AC229" s="45">
        <v>7002</v>
      </c>
    </row>
    <row r="230" spans="1:29" ht="12.75" customHeight="1" x14ac:dyDescent="0.2">
      <c r="A230" s="42" t="s">
        <v>814</v>
      </c>
      <c r="B230" s="42" t="s">
        <v>28</v>
      </c>
      <c r="C230" s="43" t="s">
        <v>147</v>
      </c>
      <c r="D230" s="44">
        <v>164</v>
      </c>
      <c r="E230" s="42" t="s">
        <v>1116</v>
      </c>
      <c r="F230" s="42" t="s">
        <v>1117</v>
      </c>
      <c r="G230" s="42" t="s">
        <v>301</v>
      </c>
      <c r="H230" s="42" t="s">
        <v>302</v>
      </c>
      <c r="I230" s="42" t="s">
        <v>1118</v>
      </c>
      <c r="J230" s="42" t="s">
        <v>1113</v>
      </c>
      <c r="K230" s="45">
        <v>8202</v>
      </c>
      <c r="L230" s="42" t="s">
        <v>305</v>
      </c>
      <c r="M230" s="42" t="s">
        <v>1122</v>
      </c>
      <c r="N230" s="42" t="s">
        <v>1123</v>
      </c>
      <c r="O230" s="42" t="s">
        <v>1121</v>
      </c>
      <c r="P230" s="46">
        <v>1</v>
      </c>
      <c r="Q230" s="45">
        <v>1200</v>
      </c>
      <c r="R230" s="45">
        <v>1200</v>
      </c>
      <c r="S230" s="42" t="s">
        <v>309</v>
      </c>
      <c r="T230" s="42" t="s">
        <v>310</v>
      </c>
      <c r="U230" s="42" t="s">
        <v>311</v>
      </c>
      <c r="V230" s="42" t="s">
        <v>107</v>
      </c>
      <c r="W230" s="42" t="s">
        <v>114</v>
      </c>
      <c r="X230" s="42" t="s">
        <v>127</v>
      </c>
      <c r="Y230" s="42" t="s">
        <v>312</v>
      </c>
      <c r="Z230" s="42" t="s">
        <v>312</v>
      </c>
      <c r="AA230" s="9" t="s">
        <v>140</v>
      </c>
      <c r="AB230" s="42" t="s">
        <v>718</v>
      </c>
      <c r="AC230" s="45">
        <v>1200</v>
      </c>
    </row>
    <row r="231" spans="1:29" ht="12.75" customHeight="1" x14ac:dyDescent="0.2">
      <c r="A231" s="42" t="s">
        <v>1124</v>
      </c>
      <c r="B231" s="42" t="s">
        <v>52</v>
      </c>
      <c r="C231" s="43" t="s">
        <v>158</v>
      </c>
      <c r="D231" s="44">
        <v>167</v>
      </c>
      <c r="E231" s="42" t="s">
        <v>1125</v>
      </c>
      <c r="F231" s="42" t="s">
        <v>1126</v>
      </c>
      <c r="G231" s="42" t="s">
        <v>301</v>
      </c>
      <c r="H231" s="42" t="s">
        <v>630</v>
      </c>
      <c r="I231" s="42" t="s">
        <v>1127</v>
      </c>
      <c r="J231" s="42" t="s">
        <v>1128</v>
      </c>
      <c r="K231" s="45">
        <v>389000</v>
      </c>
      <c r="L231" s="42" t="s">
        <v>305</v>
      </c>
      <c r="M231" s="42" t="s">
        <v>1129</v>
      </c>
      <c r="N231" s="42" t="s">
        <v>1126</v>
      </c>
      <c r="O231" s="42" t="s">
        <v>611</v>
      </c>
      <c r="P231" s="46">
        <v>1</v>
      </c>
      <c r="Q231" s="45">
        <v>15000</v>
      </c>
      <c r="R231" s="45">
        <v>15000</v>
      </c>
      <c r="S231" s="42" t="s">
        <v>309</v>
      </c>
      <c r="T231" s="42" t="s">
        <v>310</v>
      </c>
      <c r="U231" s="42" t="s">
        <v>311</v>
      </c>
      <c r="V231" s="42" t="s">
        <v>109</v>
      </c>
      <c r="W231" s="42" t="s">
        <v>115</v>
      </c>
      <c r="X231" s="42" t="s">
        <v>133</v>
      </c>
      <c r="Y231" s="42" t="s">
        <v>312</v>
      </c>
      <c r="Z231" s="42" t="s">
        <v>312</v>
      </c>
      <c r="AA231" s="9" t="s">
        <v>139</v>
      </c>
      <c r="AB231" s="42" t="s">
        <v>648</v>
      </c>
      <c r="AC231" s="45">
        <v>15000</v>
      </c>
    </row>
    <row r="232" spans="1:29" ht="12.75" customHeight="1" x14ac:dyDescent="0.2">
      <c r="A232" s="42" t="s">
        <v>1124</v>
      </c>
      <c r="B232" s="42" t="s">
        <v>52</v>
      </c>
      <c r="C232" s="43" t="s">
        <v>158</v>
      </c>
      <c r="D232" s="44">
        <v>167</v>
      </c>
      <c r="E232" s="42" t="s">
        <v>1125</v>
      </c>
      <c r="F232" s="42" t="s">
        <v>1126</v>
      </c>
      <c r="G232" s="42" t="s">
        <v>301</v>
      </c>
      <c r="H232" s="42" t="s">
        <v>630</v>
      </c>
      <c r="I232" s="42" t="s">
        <v>1127</v>
      </c>
      <c r="J232" s="42" t="s">
        <v>1128</v>
      </c>
      <c r="K232" s="45">
        <v>389000</v>
      </c>
      <c r="L232" s="42" t="s">
        <v>305</v>
      </c>
      <c r="M232" s="42" t="s">
        <v>1130</v>
      </c>
      <c r="N232" s="42" t="s">
        <v>1126</v>
      </c>
      <c r="O232" s="42" t="s">
        <v>611</v>
      </c>
      <c r="P232" s="46">
        <v>1</v>
      </c>
      <c r="Q232" s="45">
        <v>29000</v>
      </c>
      <c r="R232" s="45">
        <v>29000</v>
      </c>
      <c r="S232" s="42" t="s">
        <v>309</v>
      </c>
      <c r="T232" s="42" t="s">
        <v>310</v>
      </c>
      <c r="U232" s="42" t="s">
        <v>311</v>
      </c>
      <c r="V232" s="42" t="s">
        <v>109</v>
      </c>
      <c r="W232" s="42" t="s">
        <v>115</v>
      </c>
      <c r="X232" s="42" t="s">
        <v>133</v>
      </c>
      <c r="Y232" s="42" t="s">
        <v>312</v>
      </c>
      <c r="Z232" s="42" t="s">
        <v>312</v>
      </c>
      <c r="AA232" s="9" t="s">
        <v>139</v>
      </c>
      <c r="AB232" s="42" t="s">
        <v>648</v>
      </c>
      <c r="AC232" s="45">
        <v>29000</v>
      </c>
    </row>
    <row r="233" spans="1:29" ht="12.75" customHeight="1" x14ac:dyDescent="0.2">
      <c r="A233" s="42" t="s">
        <v>1124</v>
      </c>
      <c r="B233" s="42" t="s">
        <v>52</v>
      </c>
      <c r="C233" s="43" t="s">
        <v>158</v>
      </c>
      <c r="D233" s="44">
        <v>167</v>
      </c>
      <c r="E233" s="42" t="s">
        <v>1125</v>
      </c>
      <c r="F233" s="42" t="s">
        <v>1126</v>
      </c>
      <c r="G233" s="42" t="s">
        <v>301</v>
      </c>
      <c r="H233" s="42" t="s">
        <v>630</v>
      </c>
      <c r="I233" s="42" t="s">
        <v>1127</v>
      </c>
      <c r="J233" s="42" t="s">
        <v>1128</v>
      </c>
      <c r="K233" s="45">
        <v>389000</v>
      </c>
      <c r="L233" s="42" t="s">
        <v>305</v>
      </c>
      <c r="M233" s="42" t="s">
        <v>1131</v>
      </c>
      <c r="N233" s="42" t="s">
        <v>1126</v>
      </c>
      <c r="O233" s="42" t="s">
        <v>611</v>
      </c>
      <c r="P233" s="46">
        <v>1</v>
      </c>
      <c r="Q233" s="45">
        <v>250000</v>
      </c>
      <c r="R233" s="45">
        <v>250000</v>
      </c>
      <c r="S233" s="42" t="s">
        <v>309</v>
      </c>
      <c r="T233" s="42" t="s">
        <v>310</v>
      </c>
      <c r="U233" s="42" t="s">
        <v>311</v>
      </c>
      <c r="V233" s="42" t="s">
        <v>107</v>
      </c>
      <c r="W233" s="42" t="s">
        <v>114</v>
      </c>
      <c r="X233" s="42" t="s">
        <v>127</v>
      </c>
      <c r="Y233" s="42" t="s">
        <v>312</v>
      </c>
      <c r="Z233" s="42" t="s">
        <v>312</v>
      </c>
      <c r="AA233" s="9" t="s">
        <v>139</v>
      </c>
      <c r="AB233" s="42" t="s">
        <v>1132</v>
      </c>
      <c r="AC233" s="45">
        <v>250000</v>
      </c>
    </row>
    <row r="234" spans="1:29" ht="12.75" customHeight="1" x14ac:dyDescent="0.2">
      <c r="A234" s="42" t="s">
        <v>1124</v>
      </c>
      <c r="B234" s="42" t="s">
        <v>52</v>
      </c>
      <c r="C234" s="43" t="s">
        <v>158</v>
      </c>
      <c r="D234" s="44">
        <v>167</v>
      </c>
      <c r="E234" s="42" t="s">
        <v>1125</v>
      </c>
      <c r="F234" s="42" t="s">
        <v>1126</v>
      </c>
      <c r="G234" s="42" t="s">
        <v>301</v>
      </c>
      <c r="H234" s="42" t="s">
        <v>630</v>
      </c>
      <c r="I234" s="42" t="s">
        <v>1127</v>
      </c>
      <c r="J234" s="42" t="s">
        <v>1128</v>
      </c>
      <c r="K234" s="45">
        <v>389000</v>
      </c>
      <c r="L234" s="42" t="s">
        <v>305</v>
      </c>
      <c r="M234" s="42" t="s">
        <v>1133</v>
      </c>
      <c r="N234" s="42" t="s">
        <v>1126</v>
      </c>
      <c r="O234" s="42" t="s">
        <v>611</v>
      </c>
      <c r="P234" s="46">
        <v>1</v>
      </c>
      <c r="Q234" s="45">
        <v>30000</v>
      </c>
      <c r="R234" s="45">
        <v>30000</v>
      </c>
      <c r="S234" s="42" t="s">
        <v>309</v>
      </c>
      <c r="T234" s="42" t="s">
        <v>310</v>
      </c>
      <c r="U234" s="42" t="s">
        <v>311</v>
      </c>
      <c r="V234" s="42" t="s">
        <v>109</v>
      </c>
      <c r="W234" s="42" t="s">
        <v>115</v>
      </c>
      <c r="X234" s="42" t="s">
        <v>636</v>
      </c>
      <c r="Y234" s="42" t="s">
        <v>312</v>
      </c>
      <c r="Z234" s="42" t="s">
        <v>312</v>
      </c>
      <c r="AA234" s="9" t="s">
        <v>139</v>
      </c>
      <c r="AB234" s="42" t="s">
        <v>1132</v>
      </c>
      <c r="AC234" s="45">
        <v>30000</v>
      </c>
    </row>
    <row r="235" spans="1:29" ht="12.75" customHeight="1" x14ac:dyDescent="0.2">
      <c r="A235" s="42" t="s">
        <v>1124</v>
      </c>
      <c r="B235" s="42" t="s">
        <v>52</v>
      </c>
      <c r="C235" s="43" t="s">
        <v>158</v>
      </c>
      <c r="D235" s="44">
        <v>167</v>
      </c>
      <c r="E235" s="42" t="s">
        <v>1125</v>
      </c>
      <c r="F235" s="42" t="s">
        <v>1126</v>
      </c>
      <c r="G235" s="42" t="s">
        <v>301</v>
      </c>
      <c r="H235" s="42" t="s">
        <v>630</v>
      </c>
      <c r="I235" s="42" t="s">
        <v>1127</v>
      </c>
      <c r="J235" s="42" t="s">
        <v>1128</v>
      </c>
      <c r="K235" s="45">
        <v>389000</v>
      </c>
      <c r="L235" s="42" t="s">
        <v>305</v>
      </c>
      <c r="M235" s="42" t="s">
        <v>1134</v>
      </c>
      <c r="N235" s="42" t="s">
        <v>1126</v>
      </c>
      <c r="O235" s="42" t="s">
        <v>611</v>
      </c>
      <c r="P235" s="46">
        <v>1</v>
      </c>
      <c r="Q235" s="45">
        <v>17000</v>
      </c>
      <c r="R235" s="45">
        <v>17000</v>
      </c>
      <c r="S235" s="42" t="s">
        <v>309</v>
      </c>
      <c r="T235" s="42" t="s">
        <v>310</v>
      </c>
      <c r="U235" s="42" t="s">
        <v>311</v>
      </c>
      <c r="V235" s="42" t="s">
        <v>107</v>
      </c>
      <c r="W235" s="42" t="s">
        <v>111</v>
      </c>
      <c r="X235" s="42" t="s">
        <v>121</v>
      </c>
      <c r="Y235" s="42" t="s">
        <v>312</v>
      </c>
      <c r="Z235" s="42" t="s">
        <v>312</v>
      </c>
      <c r="AA235" s="9" t="s">
        <v>139</v>
      </c>
      <c r="AB235" s="42" t="s">
        <v>648</v>
      </c>
      <c r="AC235" s="45">
        <v>17000</v>
      </c>
    </row>
    <row r="236" spans="1:29" ht="12.75" customHeight="1" x14ac:dyDescent="0.2">
      <c r="A236" s="42" t="s">
        <v>1124</v>
      </c>
      <c r="B236" s="42" t="s">
        <v>52</v>
      </c>
      <c r="C236" s="43" t="s">
        <v>158</v>
      </c>
      <c r="D236" s="44">
        <v>167</v>
      </c>
      <c r="E236" s="42" t="s">
        <v>1125</v>
      </c>
      <c r="F236" s="42" t="s">
        <v>1126</v>
      </c>
      <c r="G236" s="42" t="s">
        <v>301</v>
      </c>
      <c r="H236" s="42" t="s">
        <v>630</v>
      </c>
      <c r="I236" s="42" t="s">
        <v>1127</v>
      </c>
      <c r="J236" s="42" t="s">
        <v>1128</v>
      </c>
      <c r="K236" s="45">
        <v>389000</v>
      </c>
      <c r="L236" s="42" t="s">
        <v>305</v>
      </c>
      <c r="M236" s="42" t="s">
        <v>1135</v>
      </c>
      <c r="N236" s="42" t="s">
        <v>1126</v>
      </c>
      <c r="O236" s="42" t="s">
        <v>611</v>
      </c>
      <c r="P236" s="46">
        <v>1</v>
      </c>
      <c r="Q236" s="45">
        <v>18000</v>
      </c>
      <c r="R236" s="45">
        <v>18000</v>
      </c>
      <c r="S236" s="42" t="s">
        <v>309</v>
      </c>
      <c r="T236" s="42" t="s">
        <v>310</v>
      </c>
      <c r="U236" s="42" t="s">
        <v>311</v>
      </c>
      <c r="V236" s="42" t="s">
        <v>107</v>
      </c>
      <c r="W236" s="42" t="s">
        <v>111</v>
      </c>
      <c r="X236" s="42" t="s">
        <v>121</v>
      </c>
      <c r="Y236" s="42" t="s">
        <v>312</v>
      </c>
      <c r="Z236" s="42" t="s">
        <v>312</v>
      </c>
      <c r="AA236" s="9" t="s">
        <v>139</v>
      </c>
      <c r="AB236" s="42" t="s">
        <v>648</v>
      </c>
      <c r="AC236" s="45">
        <v>18000</v>
      </c>
    </row>
    <row r="237" spans="1:29" ht="12.75" customHeight="1" x14ac:dyDescent="0.2">
      <c r="A237" s="42" t="s">
        <v>1124</v>
      </c>
      <c r="B237" s="42" t="s">
        <v>52</v>
      </c>
      <c r="C237" s="43" t="s">
        <v>158</v>
      </c>
      <c r="D237" s="44">
        <v>167</v>
      </c>
      <c r="E237" s="42" t="s">
        <v>1125</v>
      </c>
      <c r="F237" s="42" t="s">
        <v>1126</v>
      </c>
      <c r="G237" s="42" t="s">
        <v>301</v>
      </c>
      <c r="H237" s="42" t="s">
        <v>630</v>
      </c>
      <c r="I237" s="42" t="s">
        <v>1127</v>
      </c>
      <c r="J237" s="42" t="s">
        <v>1128</v>
      </c>
      <c r="K237" s="45">
        <v>389000</v>
      </c>
      <c r="L237" s="42" t="s">
        <v>305</v>
      </c>
      <c r="M237" s="42" t="s">
        <v>1136</v>
      </c>
      <c r="N237" s="42" t="s">
        <v>1126</v>
      </c>
      <c r="O237" s="42" t="s">
        <v>611</v>
      </c>
      <c r="P237" s="46">
        <v>1</v>
      </c>
      <c r="Q237" s="45">
        <v>30000</v>
      </c>
      <c r="R237" s="45">
        <v>30000</v>
      </c>
      <c r="S237" s="42" t="s">
        <v>309</v>
      </c>
      <c r="T237" s="42" t="s">
        <v>310</v>
      </c>
      <c r="U237" s="42" t="s">
        <v>311</v>
      </c>
      <c r="V237" s="42" t="s">
        <v>109</v>
      </c>
      <c r="W237" s="42" t="s">
        <v>115</v>
      </c>
      <c r="X237" s="42" t="s">
        <v>1137</v>
      </c>
      <c r="Y237" s="42" t="s">
        <v>312</v>
      </c>
      <c r="Z237" s="42" t="s">
        <v>312</v>
      </c>
      <c r="AA237" s="9" t="s">
        <v>139</v>
      </c>
      <c r="AB237" s="42" t="s">
        <v>352</v>
      </c>
      <c r="AC237" s="45">
        <v>30000</v>
      </c>
    </row>
    <row r="238" spans="1:29" ht="12.75" customHeight="1" x14ac:dyDescent="0.2">
      <c r="A238" s="42" t="s">
        <v>814</v>
      </c>
      <c r="B238" s="42" t="s">
        <v>28</v>
      </c>
      <c r="C238" s="43" t="s">
        <v>147</v>
      </c>
      <c r="D238" s="44">
        <v>168</v>
      </c>
      <c r="E238" s="42" t="s">
        <v>1138</v>
      </c>
      <c r="F238" s="42" t="s">
        <v>1139</v>
      </c>
      <c r="G238" s="42" t="s">
        <v>301</v>
      </c>
      <c r="H238" s="42" t="s">
        <v>630</v>
      </c>
      <c r="I238" s="42" t="s">
        <v>1140</v>
      </c>
      <c r="J238" s="42" t="s">
        <v>1141</v>
      </c>
      <c r="K238" s="45">
        <v>50000</v>
      </c>
      <c r="L238" s="42" t="s">
        <v>305</v>
      </c>
      <c r="M238" s="42" t="s">
        <v>1142</v>
      </c>
      <c r="N238" s="42" t="s">
        <v>1143</v>
      </c>
      <c r="O238" s="42" t="s">
        <v>1144</v>
      </c>
      <c r="P238" s="46">
        <v>2</v>
      </c>
      <c r="Q238" s="45">
        <v>25000</v>
      </c>
      <c r="R238" s="45">
        <v>50000</v>
      </c>
      <c r="S238" s="42" t="s">
        <v>309</v>
      </c>
      <c r="T238" s="42" t="s">
        <v>310</v>
      </c>
      <c r="U238" s="42" t="s">
        <v>311</v>
      </c>
      <c r="V238" s="42" t="s">
        <v>107</v>
      </c>
      <c r="W238" s="42" t="s">
        <v>114</v>
      </c>
      <c r="X238" s="42" t="s">
        <v>127</v>
      </c>
      <c r="Y238" s="42" t="s">
        <v>312</v>
      </c>
      <c r="Z238" s="42" t="s">
        <v>312</v>
      </c>
      <c r="AA238" s="9" t="s">
        <v>140</v>
      </c>
      <c r="AB238" s="42" t="s">
        <v>342</v>
      </c>
      <c r="AC238" s="45">
        <v>50000</v>
      </c>
    </row>
    <row r="239" spans="1:29" ht="12.75" customHeight="1" x14ac:dyDescent="0.2">
      <c r="A239" s="42" t="s">
        <v>814</v>
      </c>
      <c r="B239" s="42" t="s">
        <v>28</v>
      </c>
      <c r="C239" s="43" t="s">
        <v>147</v>
      </c>
      <c r="D239" s="44">
        <v>169</v>
      </c>
      <c r="E239" s="42" t="s">
        <v>1145</v>
      </c>
      <c r="F239" s="42" t="s">
        <v>1146</v>
      </c>
      <c r="G239" s="42" t="s">
        <v>481</v>
      </c>
      <c r="H239" s="42" t="s">
        <v>670</v>
      </c>
      <c r="I239" s="42" t="s">
        <v>1147</v>
      </c>
      <c r="J239" s="42" t="s">
        <v>1148</v>
      </c>
      <c r="K239" s="45">
        <v>9500.4</v>
      </c>
      <c r="L239" s="42" t="s">
        <v>305</v>
      </c>
      <c r="M239" s="42" t="s">
        <v>1149</v>
      </c>
      <c r="N239" s="42" t="s">
        <v>1150</v>
      </c>
      <c r="O239" s="42" t="s">
        <v>1151</v>
      </c>
      <c r="P239" s="46">
        <v>1</v>
      </c>
      <c r="Q239" s="45">
        <v>8000.4</v>
      </c>
      <c r="R239" s="45">
        <v>8000.4</v>
      </c>
      <c r="S239" s="42" t="s">
        <v>309</v>
      </c>
      <c r="T239" s="42" t="s">
        <v>310</v>
      </c>
      <c r="U239" s="42" t="s">
        <v>311</v>
      </c>
      <c r="V239" s="42" t="s">
        <v>107</v>
      </c>
      <c r="W239" s="42" t="s">
        <v>114</v>
      </c>
      <c r="X239" s="42" t="s">
        <v>127</v>
      </c>
      <c r="Y239" s="42" t="s">
        <v>312</v>
      </c>
      <c r="Z239" s="42" t="s">
        <v>312</v>
      </c>
      <c r="AA239" s="9" t="s">
        <v>140</v>
      </c>
      <c r="AB239" s="42" t="s">
        <v>1152</v>
      </c>
      <c r="AC239" s="45">
        <v>8000.4</v>
      </c>
    </row>
    <row r="240" spans="1:29" ht="12.75" customHeight="1" x14ac:dyDescent="0.2">
      <c r="A240" s="42" t="s">
        <v>814</v>
      </c>
      <c r="B240" s="42" t="s">
        <v>28</v>
      </c>
      <c r="C240" s="43" t="s">
        <v>147</v>
      </c>
      <c r="D240" s="44">
        <v>169</v>
      </c>
      <c r="E240" s="42" t="s">
        <v>1145</v>
      </c>
      <c r="F240" s="42" t="s">
        <v>1146</v>
      </c>
      <c r="G240" s="42" t="s">
        <v>481</v>
      </c>
      <c r="H240" s="42" t="s">
        <v>670</v>
      </c>
      <c r="I240" s="42" t="s">
        <v>1147</v>
      </c>
      <c r="J240" s="42" t="s">
        <v>1148</v>
      </c>
      <c r="K240" s="45">
        <v>9500.4</v>
      </c>
      <c r="L240" s="42" t="s">
        <v>305</v>
      </c>
      <c r="M240" s="42" t="s">
        <v>1153</v>
      </c>
      <c r="N240" s="42" t="s">
        <v>1154</v>
      </c>
      <c r="O240" s="42" t="s">
        <v>1155</v>
      </c>
      <c r="P240" s="46">
        <v>1</v>
      </c>
      <c r="Q240" s="45">
        <v>1500</v>
      </c>
      <c r="R240" s="45">
        <v>1500</v>
      </c>
      <c r="S240" s="42" t="s">
        <v>309</v>
      </c>
      <c r="T240" s="42" t="s">
        <v>310</v>
      </c>
      <c r="U240" s="42" t="s">
        <v>311</v>
      </c>
      <c r="V240" s="42" t="s">
        <v>107</v>
      </c>
      <c r="W240" s="42" t="s">
        <v>114</v>
      </c>
      <c r="X240" s="42" t="s">
        <v>127</v>
      </c>
      <c r="Y240" s="42" t="s">
        <v>312</v>
      </c>
      <c r="Z240" s="42" t="s">
        <v>312</v>
      </c>
      <c r="AA240" s="9" t="s">
        <v>140</v>
      </c>
      <c r="AB240" s="42" t="s">
        <v>620</v>
      </c>
      <c r="AC240" s="45">
        <v>1500</v>
      </c>
    </row>
    <row r="241" spans="1:29" ht="12.75" customHeight="1" x14ac:dyDescent="0.2">
      <c r="A241" s="42" t="s">
        <v>1124</v>
      </c>
      <c r="B241" s="42" t="s">
        <v>52</v>
      </c>
      <c r="C241" s="43" t="s">
        <v>158</v>
      </c>
      <c r="D241" s="44">
        <v>170</v>
      </c>
      <c r="E241" s="42" t="s">
        <v>1156</v>
      </c>
      <c r="F241" s="42" t="s">
        <v>1157</v>
      </c>
      <c r="G241" s="42" t="s">
        <v>358</v>
      </c>
      <c r="H241" s="42" t="s">
        <v>359</v>
      </c>
      <c r="I241" s="42" t="s">
        <v>1158</v>
      </c>
      <c r="J241" s="42" t="s">
        <v>1159</v>
      </c>
      <c r="K241" s="45">
        <v>129000</v>
      </c>
      <c r="L241" s="42" t="s">
        <v>305</v>
      </c>
      <c r="M241" s="42" t="s">
        <v>1160</v>
      </c>
      <c r="N241" s="42" t="s">
        <v>1157</v>
      </c>
      <c r="O241" s="42" t="s">
        <v>611</v>
      </c>
      <c r="P241" s="46">
        <v>5</v>
      </c>
      <c r="Q241" s="45">
        <v>2000</v>
      </c>
      <c r="R241" s="45">
        <v>10000</v>
      </c>
      <c r="S241" s="42" t="s">
        <v>309</v>
      </c>
      <c r="T241" s="42" t="s">
        <v>310</v>
      </c>
      <c r="U241" s="42" t="s">
        <v>311</v>
      </c>
      <c r="V241" s="42" t="s">
        <v>107</v>
      </c>
      <c r="W241" s="42" t="s">
        <v>112</v>
      </c>
      <c r="X241" s="42" t="s">
        <v>123</v>
      </c>
      <c r="Y241" s="42" t="s">
        <v>312</v>
      </c>
      <c r="Z241" s="42" t="s">
        <v>312</v>
      </c>
      <c r="AA241" s="9" t="s">
        <v>139</v>
      </c>
      <c r="AB241" s="42" t="s">
        <v>354</v>
      </c>
      <c r="AC241" s="45">
        <v>10000</v>
      </c>
    </row>
    <row r="242" spans="1:29" ht="12.75" customHeight="1" x14ac:dyDescent="0.2">
      <c r="A242" s="42" t="s">
        <v>1124</v>
      </c>
      <c r="B242" s="42" t="s">
        <v>52</v>
      </c>
      <c r="C242" s="43" t="s">
        <v>158</v>
      </c>
      <c r="D242" s="44">
        <v>170</v>
      </c>
      <c r="E242" s="42" t="s">
        <v>1156</v>
      </c>
      <c r="F242" s="42" t="s">
        <v>1157</v>
      </c>
      <c r="G242" s="42" t="s">
        <v>358</v>
      </c>
      <c r="H242" s="42" t="s">
        <v>359</v>
      </c>
      <c r="I242" s="42" t="s">
        <v>1158</v>
      </c>
      <c r="J242" s="42" t="s">
        <v>1159</v>
      </c>
      <c r="K242" s="45">
        <v>129000</v>
      </c>
      <c r="L242" s="42" t="s">
        <v>305</v>
      </c>
      <c r="M242" s="42" t="s">
        <v>1161</v>
      </c>
      <c r="N242" s="42" t="s">
        <v>1157</v>
      </c>
      <c r="O242" s="42" t="s">
        <v>611</v>
      </c>
      <c r="P242" s="46">
        <v>5</v>
      </c>
      <c r="Q242" s="45">
        <v>4000</v>
      </c>
      <c r="R242" s="45">
        <v>20000</v>
      </c>
      <c r="S242" s="42" t="s">
        <v>309</v>
      </c>
      <c r="T242" s="42" t="s">
        <v>310</v>
      </c>
      <c r="U242" s="42" t="s">
        <v>311</v>
      </c>
      <c r="V242" s="42" t="s">
        <v>107</v>
      </c>
      <c r="W242" s="42" t="s">
        <v>112</v>
      </c>
      <c r="X242" s="42" t="s">
        <v>123</v>
      </c>
      <c r="Y242" s="42" t="s">
        <v>312</v>
      </c>
      <c r="Z242" s="42" t="s">
        <v>312</v>
      </c>
      <c r="AA242" s="9" t="s">
        <v>139</v>
      </c>
      <c r="AB242" s="42" t="s">
        <v>354</v>
      </c>
      <c r="AC242" s="45">
        <v>20000</v>
      </c>
    </row>
    <row r="243" spans="1:29" ht="12.75" customHeight="1" x14ac:dyDescent="0.2">
      <c r="A243" s="42" t="s">
        <v>1124</v>
      </c>
      <c r="B243" s="42" t="s">
        <v>52</v>
      </c>
      <c r="C243" s="43" t="s">
        <v>158</v>
      </c>
      <c r="D243" s="44">
        <v>170</v>
      </c>
      <c r="E243" s="42" t="s">
        <v>1156</v>
      </c>
      <c r="F243" s="42" t="s">
        <v>1157</v>
      </c>
      <c r="G243" s="42" t="s">
        <v>358</v>
      </c>
      <c r="H243" s="42" t="s">
        <v>359</v>
      </c>
      <c r="I243" s="42" t="s">
        <v>1158</v>
      </c>
      <c r="J243" s="42" t="s">
        <v>1159</v>
      </c>
      <c r="K243" s="45">
        <v>129000</v>
      </c>
      <c r="L243" s="42" t="s">
        <v>305</v>
      </c>
      <c r="M243" s="42" t="s">
        <v>1162</v>
      </c>
      <c r="N243" s="42" t="s">
        <v>1157</v>
      </c>
      <c r="O243" s="42" t="s">
        <v>611</v>
      </c>
      <c r="P243" s="46">
        <v>22</v>
      </c>
      <c r="Q243" s="45">
        <v>2000</v>
      </c>
      <c r="R243" s="45">
        <v>44000</v>
      </c>
      <c r="S243" s="42" t="s">
        <v>309</v>
      </c>
      <c r="T243" s="42" t="s">
        <v>310</v>
      </c>
      <c r="U243" s="42" t="s">
        <v>311</v>
      </c>
      <c r="V243" s="42" t="s">
        <v>107</v>
      </c>
      <c r="W243" s="42" t="s">
        <v>112</v>
      </c>
      <c r="X243" s="42" t="s">
        <v>123</v>
      </c>
      <c r="Y243" s="42" t="s">
        <v>312</v>
      </c>
      <c r="Z243" s="42" t="s">
        <v>312</v>
      </c>
      <c r="AA243" s="9" t="s">
        <v>139</v>
      </c>
      <c r="AB243" s="42" t="s">
        <v>354</v>
      </c>
      <c r="AC243" s="45">
        <v>44000</v>
      </c>
    </row>
    <row r="244" spans="1:29" ht="12.75" customHeight="1" x14ac:dyDescent="0.2">
      <c r="A244" s="42" t="s">
        <v>1124</v>
      </c>
      <c r="B244" s="42" t="s">
        <v>52</v>
      </c>
      <c r="C244" s="43" t="s">
        <v>158</v>
      </c>
      <c r="D244" s="44">
        <v>170</v>
      </c>
      <c r="E244" s="42" t="s">
        <v>1156</v>
      </c>
      <c r="F244" s="42" t="s">
        <v>1157</v>
      </c>
      <c r="G244" s="42" t="s">
        <v>358</v>
      </c>
      <c r="H244" s="42" t="s">
        <v>359</v>
      </c>
      <c r="I244" s="42" t="s">
        <v>1158</v>
      </c>
      <c r="J244" s="42" t="s">
        <v>1159</v>
      </c>
      <c r="K244" s="45">
        <v>129000</v>
      </c>
      <c r="L244" s="42" t="s">
        <v>305</v>
      </c>
      <c r="M244" s="42" t="s">
        <v>1163</v>
      </c>
      <c r="N244" s="42" t="s">
        <v>1157</v>
      </c>
      <c r="O244" s="42" t="s">
        <v>611</v>
      </c>
      <c r="P244" s="46">
        <v>11</v>
      </c>
      <c r="Q244" s="45">
        <v>2000</v>
      </c>
      <c r="R244" s="45">
        <v>22000</v>
      </c>
      <c r="S244" s="42" t="s">
        <v>309</v>
      </c>
      <c r="T244" s="42" t="s">
        <v>310</v>
      </c>
      <c r="U244" s="42" t="s">
        <v>311</v>
      </c>
      <c r="V244" s="42" t="s">
        <v>107</v>
      </c>
      <c r="W244" s="42" t="s">
        <v>112</v>
      </c>
      <c r="X244" s="42" t="s">
        <v>123</v>
      </c>
      <c r="Y244" s="42" t="s">
        <v>312</v>
      </c>
      <c r="Z244" s="42" t="s">
        <v>312</v>
      </c>
      <c r="AA244" s="9" t="s">
        <v>139</v>
      </c>
      <c r="AB244" s="42" t="s">
        <v>354</v>
      </c>
      <c r="AC244" s="45">
        <v>22000</v>
      </c>
    </row>
    <row r="245" spans="1:29" ht="12.75" customHeight="1" x14ac:dyDescent="0.2">
      <c r="A245" s="42" t="s">
        <v>1124</v>
      </c>
      <c r="B245" s="42" t="s">
        <v>52</v>
      </c>
      <c r="C245" s="43" t="s">
        <v>158</v>
      </c>
      <c r="D245" s="44">
        <v>170</v>
      </c>
      <c r="E245" s="42" t="s">
        <v>1156</v>
      </c>
      <c r="F245" s="42" t="s">
        <v>1157</v>
      </c>
      <c r="G245" s="42" t="s">
        <v>358</v>
      </c>
      <c r="H245" s="42" t="s">
        <v>359</v>
      </c>
      <c r="I245" s="42" t="s">
        <v>1158</v>
      </c>
      <c r="J245" s="42" t="s">
        <v>1159</v>
      </c>
      <c r="K245" s="45">
        <v>129000</v>
      </c>
      <c r="L245" s="42" t="s">
        <v>305</v>
      </c>
      <c r="M245" s="42" t="s">
        <v>1164</v>
      </c>
      <c r="N245" s="42" t="s">
        <v>1157</v>
      </c>
      <c r="O245" s="42" t="s">
        <v>611</v>
      </c>
      <c r="P245" s="46">
        <v>11</v>
      </c>
      <c r="Q245" s="45">
        <v>3000</v>
      </c>
      <c r="R245" s="45">
        <v>33000</v>
      </c>
      <c r="S245" s="42" t="s">
        <v>309</v>
      </c>
      <c r="T245" s="42" t="s">
        <v>310</v>
      </c>
      <c r="U245" s="42" t="s">
        <v>311</v>
      </c>
      <c r="V245" s="42" t="s">
        <v>107</v>
      </c>
      <c r="W245" s="42" t="s">
        <v>112</v>
      </c>
      <c r="X245" s="42" t="s">
        <v>123</v>
      </c>
      <c r="Y245" s="42" t="s">
        <v>312</v>
      </c>
      <c r="Z245" s="42" t="s">
        <v>312</v>
      </c>
      <c r="AA245" s="9" t="s">
        <v>139</v>
      </c>
      <c r="AB245" s="42" t="s">
        <v>354</v>
      </c>
      <c r="AC245" s="45">
        <v>33000</v>
      </c>
    </row>
    <row r="246" spans="1:29" ht="12.75" customHeight="1" x14ac:dyDescent="0.2">
      <c r="A246" s="42" t="s">
        <v>814</v>
      </c>
      <c r="B246" s="42" t="s">
        <v>28</v>
      </c>
      <c r="C246" s="43" t="s">
        <v>147</v>
      </c>
      <c r="D246" s="44">
        <v>171</v>
      </c>
      <c r="E246" s="42" t="s">
        <v>1165</v>
      </c>
      <c r="F246" s="42" t="s">
        <v>1166</v>
      </c>
      <c r="G246" s="42" t="s">
        <v>481</v>
      </c>
      <c r="H246" s="42" t="s">
        <v>670</v>
      </c>
      <c r="I246" s="42" t="s">
        <v>1167</v>
      </c>
      <c r="J246" s="42" t="s">
        <v>1141</v>
      </c>
      <c r="K246" s="45">
        <v>2500</v>
      </c>
      <c r="L246" s="42" t="s">
        <v>305</v>
      </c>
      <c r="M246" s="42" t="s">
        <v>1168</v>
      </c>
      <c r="N246" s="42" t="s">
        <v>1169</v>
      </c>
      <c r="O246" s="42" t="s">
        <v>1151</v>
      </c>
      <c r="P246" s="46">
        <v>1</v>
      </c>
      <c r="Q246" s="45">
        <v>2500</v>
      </c>
      <c r="R246" s="45">
        <v>2500</v>
      </c>
      <c r="S246" s="42" t="s">
        <v>309</v>
      </c>
      <c r="T246" s="42" t="s">
        <v>310</v>
      </c>
      <c r="U246" s="42" t="s">
        <v>311</v>
      </c>
      <c r="V246" s="42" t="s">
        <v>107</v>
      </c>
      <c r="W246" s="42" t="s">
        <v>114</v>
      </c>
      <c r="X246" s="42" t="s">
        <v>127</v>
      </c>
      <c r="Y246" s="42" t="s">
        <v>312</v>
      </c>
      <c r="Z246" s="42" t="s">
        <v>312</v>
      </c>
      <c r="AA246" s="9" t="s">
        <v>139</v>
      </c>
      <c r="AB246" s="42" t="s">
        <v>1170</v>
      </c>
      <c r="AC246" s="45">
        <v>2500</v>
      </c>
    </row>
    <row r="247" spans="1:29" ht="12.75" customHeight="1" x14ac:dyDescent="0.2">
      <c r="A247" s="42" t="s">
        <v>814</v>
      </c>
      <c r="B247" s="42" t="s">
        <v>28</v>
      </c>
      <c r="C247" s="43" t="s">
        <v>147</v>
      </c>
      <c r="D247" s="44">
        <v>173</v>
      </c>
      <c r="E247" s="42" t="s">
        <v>1171</v>
      </c>
      <c r="F247" s="42" t="s">
        <v>1172</v>
      </c>
      <c r="G247" s="42" t="s">
        <v>301</v>
      </c>
      <c r="H247" s="42" t="s">
        <v>302</v>
      </c>
      <c r="I247" s="42" t="s">
        <v>1173</v>
      </c>
      <c r="J247" s="42" t="s">
        <v>1174</v>
      </c>
      <c r="K247" s="45">
        <v>15650</v>
      </c>
      <c r="L247" s="42" t="s">
        <v>305</v>
      </c>
      <c r="M247" s="42" t="s">
        <v>1175</v>
      </c>
      <c r="N247" s="42" t="s">
        <v>1176</v>
      </c>
      <c r="O247" s="42" t="s">
        <v>635</v>
      </c>
      <c r="P247" s="46">
        <v>8</v>
      </c>
      <c r="Q247" s="45">
        <v>1956.25</v>
      </c>
      <c r="R247" s="45">
        <v>15650</v>
      </c>
      <c r="S247" s="42" t="s">
        <v>309</v>
      </c>
      <c r="T247" s="42" t="s">
        <v>310</v>
      </c>
      <c r="U247" s="42" t="s">
        <v>311</v>
      </c>
      <c r="V247" s="42" t="s">
        <v>107</v>
      </c>
      <c r="W247" s="42" t="s">
        <v>114</v>
      </c>
      <c r="X247" s="42" t="s">
        <v>127</v>
      </c>
      <c r="Y247" s="42" t="s">
        <v>312</v>
      </c>
      <c r="Z247" s="42" t="s">
        <v>312</v>
      </c>
      <c r="AA247" s="9" t="s">
        <v>139</v>
      </c>
      <c r="AB247" s="42" t="s">
        <v>461</v>
      </c>
      <c r="AC247" s="45">
        <v>15650</v>
      </c>
    </row>
    <row r="248" spans="1:29" ht="12.75" customHeight="1" x14ac:dyDescent="0.2">
      <c r="A248" s="42" t="s">
        <v>814</v>
      </c>
      <c r="B248" s="42" t="s">
        <v>28</v>
      </c>
      <c r="C248" s="43" t="s">
        <v>147</v>
      </c>
      <c r="D248" s="44">
        <v>174</v>
      </c>
      <c r="E248" s="42" t="s">
        <v>1177</v>
      </c>
      <c r="F248" s="42" t="s">
        <v>1178</v>
      </c>
      <c r="G248" s="42" t="s">
        <v>301</v>
      </c>
      <c r="H248" s="42" t="s">
        <v>302</v>
      </c>
      <c r="I248" s="42" t="s">
        <v>1179</v>
      </c>
      <c r="J248" s="42" t="s">
        <v>1180</v>
      </c>
      <c r="K248" s="45">
        <v>4507</v>
      </c>
      <c r="L248" s="42" t="s">
        <v>305</v>
      </c>
      <c r="M248" s="42" t="s">
        <v>1181</v>
      </c>
      <c r="N248" s="42" t="s">
        <v>1182</v>
      </c>
      <c r="O248" s="42" t="s">
        <v>1155</v>
      </c>
      <c r="P248" s="46">
        <v>5</v>
      </c>
      <c r="Q248" s="45">
        <v>901.4</v>
      </c>
      <c r="R248" s="45">
        <v>4507</v>
      </c>
      <c r="S248" s="42" t="s">
        <v>309</v>
      </c>
      <c r="T248" s="42" t="s">
        <v>310</v>
      </c>
      <c r="U248" s="42" t="s">
        <v>311</v>
      </c>
      <c r="V248" s="42" t="s">
        <v>107</v>
      </c>
      <c r="W248" s="42" t="s">
        <v>114</v>
      </c>
      <c r="X248" s="42" t="s">
        <v>127</v>
      </c>
      <c r="Y248" s="42" t="s">
        <v>312</v>
      </c>
      <c r="Z248" s="42" t="s">
        <v>312</v>
      </c>
      <c r="AA248" s="9" t="s">
        <v>140</v>
      </c>
      <c r="AB248" s="42" t="s">
        <v>1183</v>
      </c>
      <c r="AC248" s="45">
        <v>4507</v>
      </c>
    </row>
    <row r="249" spans="1:29" ht="12.75" customHeight="1" x14ac:dyDescent="0.2">
      <c r="A249" s="42" t="s">
        <v>1184</v>
      </c>
      <c r="B249" s="42" t="s">
        <v>56</v>
      </c>
      <c r="C249" s="43" t="s">
        <v>1185</v>
      </c>
      <c r="D249" s="44">
        <v>175</v>
      </c>
      <c r="E249" s="42" t="s">
        <v>1186</v>
      </c>
      <c r="F249" s="42" t="s">
        <v>1187</v>
      </c>
      <c r="G249" s="42" t="s">
        <v>301</v>
      </c>
      <c r="H249" s="42" t="s">
        <v>384</v>
      </c>
      <c r="I249" s="42" t="s">
        <v>1188</v>
      </c>
      <c r="J249" s="42" t="s">
        <v>1189</v>
      </c>
      <c r="K249" s="45">
        <v>1288038.3999999999</v>
      </c>
      <c r="L249" s="42" t="s">
        <v>305</v>
      </c>
      <c r="M249" s="42" t="s">
        <v>1190</v>
      </c>
      <c r="N249" s="42" t="s">
        <v>1191</v>
      </c>
      <c r="O249" s="42" t="s">
        <v>387</v>
      </c>
      <c r="P249" s="46">
        <v>1</v>
      </c>
      <c r="Q249" s="45">
        <v>1288038.3999999999</v>
      </c>
      <c r="R249" s="45">
        <v>1288038.3999999999</v>
      </c>
      <c r="S249" s="42" t="s">
        <v>309</v>
      </c>
      <c r="T249" s="42" t="s">
        <v>310</v>
      </c>
      <c r="U249" s="42" t="s">
        <v>311</v>
      </c>
      <c r="V249" s="42" t="s">
        <v>107</v>
      </c>
      <c r="W249" s="42" t="s">
        <v>114</v>
      </c>
      <c r="X249" s="42" t="s">
        <v>127</v>
      </c>
      <c r="Y249" s="42" t="s">
        <v>312</v>
      </c>
      <c r="Z249" s="42" t="s">
        <v>312</v>
      </c>
      <c r="AA249" s="9" t="s">
        <v>139</v>
      </c>
      <c r="AB249" s="42" t="s">
        <v>388</v>
      </c>
      <c r="AC249" s="45">
        <v>1288038.3999999999</v>
      </c>
    </row>
    <row r="250" spans="1:29" ht="12.75" customHeight="1" x14ac:dyDescent="0.2">
      <c r="A250" s="42" t="s">
        <v>1192</v>
      </c>
      <c r="B250" s="42" t="s">
        <v>1193</v>
      </c>
      <c r="C250" s="43" t="s">
        <v>170</v>
      </c>
      <c r="D250" s="44">
        <v>176</v>
      </c>
      <c r="E250" s="42" t="s">
        <v>1194</v>
      </c>
      <c r="F250" s="42" t="s">
        <v>1195</v>
      </c>
      <c r="G250" s="42" t="s">
        <v>301</v>
      </c>
      <c r="H250" s="42" t="s">
        <v>302</v>
      </c>
      <c r="I250" s="42" t="s">
        <v>1196</v>
      </c>
      <c r="J250" s="42" t="s">
        <v>1197</v>
      </c>
      <c r="K250" s="45">
        <v>34000</v>
      </c>
      <c r="L250" s="42" t="s">
        <v>305</v>
      </c>
      <c r="M250" s="42" t="s">
        <v>1198</v>
      </c>
      <c r="N250" s="42" t="s">
        <v>1199</v>
      </c>
      <c r="O250" s="42" t="s">
        <v>1200</v>
      </c>
      <c r="P250" s="46">
        <v>1</v>
      </c>
      <c r="Q250" s="45">
        <v>34000</v>
      </c>
      <c r="R250" s="45">
        <v>34000</v>
      </c>
      <c r="S250" s="42" t="s">
        <v>309</v>
      </c>
      <c r="T250" s="42" t="s">
        <v>310</v>
      </c>
      <c r="U250" s="42" t="s">
        <v>311</v>
      </c>
      <c r="V250" s="42" t="s">
        <v>107</v>
      </c>
      <c r="W250" s="42" t="s">
        <v>112</v>
      </c>
      <c r="X250" s="42" t="s">
        <v>122</v>
      </c>
      <c r="Y250" s="42" t="s">
        <v>312</v>
      </c>
      <c r="Z250" s="42" t="s">
        <v>312</v>
      </c>
      <c r="AA250" s="9" t="s">
        <v>139</v>
      </c>
      <c r="AB250" s="42" t="s">
        <v>648</v>
      </c>
      <c r="AC250" s="45">
        <v>34000</v>
      </c>
    </row>
    <row r="251" spans="1:29" ht="12.75" customHeight="1" x14ac:dyDescent="0.2">
      <c r="A251" s="42" t="s">
        <v>1192</v>
      </c>
      <c r="B251" s="42" t="s">
        <v>1193</v>
      </c>
      <c r="C251" s="43" t="s">
        <v>170</v>
      </c>
      <c r="D251" s="44">
        <v>177</v>
      </c>
      <c r="E251" s="42" t="s">
        <v>1201</v>
      </c>
      <c r="F251" s="42" t="s">
        <v>1202</v>
      </c>
      <c r="G251" s="42" t="s">
        <v>301</v>
      </c>
      <c r="H251" s="42" t="s">
        <v>302</v>
      </c>
      <c r="I251" s="42" t="s">
        <v>1203</v>
      </c>
      <c r="J251" s="42" t="s">
        <v>1204</v>
      </c>
      <c r="K251" s="45">
        <v>60000</v>
      </c>
      <c r="L251" s="42" t="s">
        <v>305</v>
      </c>
      <c r="M251" s="42" t="s">
        <v>1205</v>
      </c>
      <c r="N251" s="42" t="s">
        <v>1206</v>
      </c>
      <c r="O251" s="42" t="s">
        <v>686</v>
      </c>
      <c r="P251" s="46">
        <v>6</v>
      </c>
      <c r="Q251" s="45">
        <v>10000</v>
      </c>
      <c r="R251" s="45">
        <v>60000</v>
      </c>
      <c r="S251" s="42" t="s">
        <v>309</v>
      </c>
      <c r="T251" s="42" t="s">
        <v>310</v>
      </c>
      <c r="U251" s="42" t="s">
        <v>311</v>
      </c>
      <c r="V251" s="42" t="s">
        <v>107</v>
      </c>
      <c r="W251" s="42" t="s">
        <v>111</v>
      </c>
      <c r="X251" s="42" t="s">
        <v>121</v>
      </c>
      <c r="Y251" s="42" t="s">
        <v>312</v>
      </c>
      <c r="Z251" s="42" t="s">
        <v>312</v>
      </c>
      <c r="AA251" s="9" t="s">
        <v>139</v>
      </c>
      <c r="AB251" s="42" t="s">
        <v>1207</v>
      </c>
      <c r="AC251" s="45">
        <v>60000</v>
      </c>
    </row>
    <row r="252" spans="1:29" ht="12.75" customHeight="1" x14ac:dyDescent="0.2">
      <c r="A252" s="42" t="s">
        <v>1192</v>
      </c>
      <c r="B252" s="42" t="s">
        <v>1193</v>
      </c>
      <c r="C252" s="43" t="s">
        <v>170</v>
      </c>
      <c r="D252" s="44">
        <v>178</v>
      </c>
      <c r="E252" s="42" t="s">
        <v>1208</v>
      </c>
      <c r="F252" s="42" t="s">
        <v>1209</v>
      </c>
      <c r="G252" s="42" t="s">
        <v>301</v>
      </c>
      <c r="H252" s="42" t="s">
        <v>302</v>
      </c>
      <c r="I252" s="42" t="s">
        <v>1210</v>
      </c>
      <c r="J252" s="42" t="s">
        <v>1197</v>
      </c>
      <c r="K252" s="45">
        <v>93680</v>
      </c>
      <c r="L252" s="42" t="s">
        <v>305</v>
      </c>
      <c r="M252" s="42" t="s">
        <v>1211</v>
      </c>
      <c r="N252" s="42" t="s">
        <v>1212</v>
      </c>
      <c r="O252" s="42" t="s">
        <v>1213</v>
      </c>
      <c r="P252" s="46">
        <v>800</v>
      </c>
      <c r="Q252" s="45">
        <v>117.1</v>
      </c>
      <c r="R252" s="45">
        <v>93680</v>
      </c>
      <c r="S252" s="42" t="s">
        <v>309</v>
      </c>
      <c r="T252" s="42" t="s">
        <v>310</v>
      </c>
      <c r="U252" s="42" t="s">
        <v>311</v>
      </c>
      <c r="V252" s="42" t="s">
        <v>107</v>
      </c>
      <c r="W252" s="42" t="s">
        <v>113</v>
      </c>
      <c r="X252" s="42" t="s">
        <v>125</v>
      </c>
      <c r="Y252" s="42" t="s">
        <v>312</v>
      </c>
      <c r="Z252" s="42" t="s">
        <v>312</v>
      </c>
      <c r="AA252" s="9" t="s">
        <v>140</v>
      </c>
      <c r="AB252" s="42" t="s">
        <v>1214</v>
      </c>
      <c r="AC252" s="45">
        <v>93680</v>
      </c>
    </row>
    <row r="253" spans="1:29" ht="12.75" customHeight="1" x14ac:dyDescent="0.2">
      <c r="A253" s="42" t="s">
        <v>1192</v>
      </c>
      <c r="B253" s="42" t="s">
        <v>1193</v>
      </c>
      <c r="C253" s="43" t="s">
        <v>170</v>
      </c>
      <c r="D253" s="44">
        <v>179</v>
      </c>
      <c r="E253" s="42" t="s">
        <v>1215</v>
      </c>
      <c r="F253" s="42" t="s">
        <v>1216</v>
      </c>
      <c r="G253" s="42" t="s">
        <v>301</v>
      </c>
      <c r="H253" s="42" t="s">
        <v>384</v>
      </c>
      <c r="I253" s="42" t="s">
        <v>1217</v>
      </c>
      <c r="J253" s="42" t="s">
        <v>1218</v>
      </c>
      <c r="K253" s="45">
        <v>224000</v>
      </c>
      <c r="L253" s="42" t="s">
        <v>305</v>
      </c>
      <c r="M253" s="42" t="s">
        <v>1219</v>
      </c>
      <c r="N253" s="42" t="s">
        <v>1220</v>
      </c>
      <c r="O253" s="42" t="s">
        <v>1200</v>
      </c>
      <c r="P253" s="46">
        <v>1</v>
      </c>
      <c r="Q253" s="45">
        <v>224000</v>
      </c>
      <c r="R253" s="45">
        <v>224000</v>
      </c>
      <c r="S253" s="42" t="s">
        <v>309</v>
      </c>
      <c r="T253" s="42" t="s">
        <v>437</v>
      </c>
      <c r="U253" s="42" t="s">
        <v>438</v>
      </c>
      <c r="V253" s="42" t="s">
        <v>108</v>
      </c>
      <c r="W253" s="42" t="s">
        <v>115</v>
      </c>
      <c r="X253" s="42" t="s">
        <v>129</v>
      </c>
      <c r="Y253" s="42" t="s">
        <v>312</v>
      </c>
      <c r="Z253" s="42" t="s">
        <v>312</v>
      </c>
      <c r="AA253" s="9" t="s">
        <v>139</v>
      </c>
      <c r="AB253" s="42" t="s">
        <v>466</v>
      </c>
      <c r="AC253" s="45">
        <v>224000</v>
      </c>
    </row>
    <row r="254" spans="1:29" ht="12.75" customHeight="1" x14ac:dyDescent="0.2">
      <c r="A254" s="42" t="s">
        <v>1124</v>
      </c>
      <c r="B254" s="42" t="s">
        <v>52</v>
      </c>
      <c r="C254" s="43" t="s">
        <v>158</v>
      </c>
      <c r="D254" s="44">
        <v>180</v>
      </c>
      <c r="E254" s="42" t="s">
        <v>1221</v>
      </c>
      <c r="F254" s="42" t="s">
        <v>1222</v>
      </c>
      <c r="G254" s="42" t="s">
        <v>489</v>
      </c>
      <c r="H254" s="42" t="s">
        <v>1223</v>
      </c>
      <c r="I254" s="42" t="s">
        <v>1224</v>
      </c>
      <c r="J254" s="42" t="s">
        <v>1225</v>
      </c>
      <c r="K254" s="45">
        <v>70000</v>
      </c>
      <c r="L254" s="42" t="s">
        <v>305</v>
      </c>
      <c r="M254" s="42" t="s">
        <v>1226</v>
      </c>
      <c r="N254" s="42" t="s">
        <v>1222</v>
      </c>
      <c r="O254" s="42" t="s">
        <v>611</v>
      </c>
      <c r="P254" s="46">
        <v>10</v>
      </c>
      <c r="Q254" s="45">
        <v>2000</v>
      </c>
      <c r="R254" s="45">
        <v>20000</v>
      </c>
      <c r="S254" s="42" t="s">
        <v>309</v>
      </c>
      <c r="T254" s="42" t="s">
        <v>310</v>
      </c>
      <c r="U254" s="47" t="s">
        <v>1227</v>
      </c>
      <c r="V254" s="42" t="s">
        <v>109</v>
      </c>
      <c r="W254" s="42" t="s">
        <v>115</v>
      </c>
      <c r="X254" s="42" t="s">
        <v>133</v>
      </c>
      <c r="Y254" s="42" t="s">
        <v>312</v>
      </c>
      <c r="Z254" s="42" t="s">
        <v>312</v>
      </c>
      <c r="AA254" s="9" t="s">
        <v>139</v>
      </c>
      <c r="AB254" s="42" t="s">
        <v>354</v>
      </c>
      <c r="AC254" s="45">
        <v>20000</v>
      </c>
    </row>
    <row r="255" spans="1:29" ht="12.75" customHeight="1" x14ac:dyDescent="0.2">
      <c r="A255" s="42" t="s">
        <v>1124</v>
      </c>
      <c r="B255" s="42" t="s">
        <v>52</v>
      </c>
      <c r="C255" s="43" t="s">
        <v>158</v>
      </c>
      <c r="D255" s="44">
        <v>180</v>
      </c>
      <c r="E255" s="42" t="s">
        <v>1221</v>
      </c>
      <c r="F255" s="42" t="s">
        <v>1222</v>
      </c>
      <c r="G255" s="42" t="s">
        <v>489</v>
      </c>
      <c r="H255" s="42" t="s">
        <v>1223</v>
      </c>
      <c r="I255" s="42" t="s">
        <v>1224</v>
      </c>
      <c r="J255" s="42" t="s">
        <v>1225</v>
      </c>
      <c r="K255" s="45">
        <v>70000</v>
      </c>
      <c r="L255" s="42" t="s">
        <v>305</v>
      </c>
      <c r="M255" s="42" t="s">
        <v>1228</v>
      </c>
      <c r="N255" s="42" t="s">
        <v>1222</v>
      </c>
      <c r="O255" s="42" t="s">
        <v>611</v>
      </c>
      <c r="P255" s="46">
        <v>10</v>
      </c>
      <c r="Q255" s="45">
        <v>2500</v>
      </c>
      <c r="R255" s="45">
        <v>25000</v>
      </c>
      <c r="S255" s="42" t="s">
        <v>309</v>
      </c>
      <c r="T255" s="42" t="s">
        <v>310</v>
      </c>
      <c r="U255" s="47" t="s">
        <v>1227</v>
      </c>
      <c r="V255" s="42" t="s">
        <v>109</v>
      </c>
      <c r="W255" s="42" t="s">
        <v>115</v>
      </c>
      <c r="X255" s="42" t="s">
        <v>133</v>
      </c>
      <c r="Y255" s="42" t="s">
        <v>312</v>
      </c>
      <c r="Z255" s="42" t="s">
        <v>312</v>
      </c>
      <c r="AA255" s="9" t="s">
        <v>139</v>
      </c>
      <c r="AB255" s="42" t="s">
        <v>354</v>
      </c>
      <c r="AC255" s="45">
        <v>25000</v>
      </c>
    </row>
    <row r="256" spans="1:29" ht="12.75" customHeight="1" x14ac:dyDescent="0.2">
      <c r="A256" s="42" t="s">
        <v>1124</v>
      </c>
      <c r="B256" s="42" t="s">
        <v>52</v>
      </c>
      <c r="C256" s="43" t="s">
        <v>158</v>
      </c>
      <c r="D256" s="44">
        <v>180</v>
      </c>
      <c r="E256" s="42" t="s">
        <v>1221</v>
      </c>
      <c r="F256" s="42" t="s">
        <v>1222</v>
      </c>
      <c r="G256" s="42" t="s">
        <v>489</v>
      </c>
      <c r="H256" s="42" t="s">
        <v>1223</v>
      </c>
      <c r="I256" s="42" t="s">
        <v>1224</v>
      </c>
      <c r="J256" s="42" t="s">
        <v>1225</v>
      </c>
      <c r="K256" s="45">
        <v>70000</v>
      </c>
      <c r="L256" s="42" t="s">
        <v>305</v>
      </c>
      <c r="M256" s="42" t="s">
        <v>1229</v>
      </c>
      <c r="N256" s="42" t="s">
        <v>1222</v>
      </c>
      <c r="O256" s="42" t="s">
        <v>611</v>
      </c>
      <c r="P256" s="46">
        <v>10</v>
      </c>
      <c r="Q256" s="45">
        <v>2500</v>
      </c>
      <c r="R256" s="45">
        <v>25000</v>
      </c>
      <c r="S256" s="42" t="s">
        <v>309</v>
      </c>
      <c r="T256" s="42" t="s">
        <v>310</v>
      </c>
      <c r="U256" s="47" t="s">
        <v>1227</v>
      </c>
      <c r="V256" s="42" t="s">
        <v>109</v>
      </c>
      <c r="W256" s="42" t="s">
        <v>115</v>
      </c>
      <c r="X256" s="42" t="s">
        <v>133</v>
      </c>
      <c r="Y256" s="42" t="s">
        <v>312</v>
      </c>
      <c r="Z256" s="42" t="s">
        <v>312</v>
      </c>
      <c r="AA256" s="9" t="s">
        <v>139</v>
      </c>
      <c r="AB256" s="42" t="s">
        <v>354</v>
      </c>
      <c r="AC256" s="45">
        <v>25000</v>
      </c>
    </row>
    <row r="257" spans="1:29" ht="12.75" customHeight="1" x14ac:dyDescent="0.2">
      <c r="A257" s="42" t="s">
        <v>1124</v>
      </c>
      <c r="B257" s="42" t="s">
        <v>52</v>
      </c>
      <c r="C257" s="43" t="s">
        <v>158</v>
      </c>
      <c r="D257" s="44">
        <v>181</v>
      </c>
      <c r="E257" s="42" t="s">
        <v>1230</v>
      </c>
      <c r="F257" s="42" t="s">
        <v>1231</v>
      </c>
      <c r="G257" s="42" t="s">
        <v>489</v>
      </c>
      <c r="H257" s="42" t="s">
        <v>490</v>
      </c>
      <c r="I257" s="42" t="s">
        <v>1158</v>
      </c>
      <c r="J257" s="42" t="s">
        <v>1232</v>
      </c>
      <c r="K257" s="45">
        <v>72500</v>
      </c>
      <c r="L257" s="42" t="s">
        <v>305</v>
      </c>
      <c r="M257" s="42" t="s">
        <v>1233</v>
      </c>
      <c r="N257" s="42" t="s">
        <v>1231</v>
      </c>
      <c r="O257" s="42" t="s">
        <v>611</v>
      </c>
      <c r="P257" s="46">
        <v>4</v>
      </c>
      <c r="Q257" s="45">
        <v>15000</v>
      </c>
      <c r="R257" s="45">
        <v>60000</v>
      </c>
      <c r="S257" s="42" t="s">
        <v>309</v>
      </c>
      <c r="T257" s="42" t="s">
        <v>310</v>
      </c>
      <c r="U257" s="42" t="s">
        <v>311</v>
      </c>
      <c r="V257" s="42" t="s">
        <v>107</v>
      </c>
      <c r="W257" s="42" t="s">
        <v>112</v>
      </c>
      <c r="X257" s="42" t="s">
        <v>123</v>
      </c>
      <c r="Y257" s="42" t="s">
        <v>312</v>
      </c>
      <c r="Z257" s="42" t="s">
        <v>312</v>
      </c>
      <c r="AA257" s="9" t="s">
        <v>139</v>
      </c>
      <c r="AB257" s="42" t="s">
        <v>1234</v>
      </c>
      <c r="AC257" s="45">
        <v>60000</v>
      </c>
    </row>
    <row r="258" spans="1:29" ht="12.75" customHeight="1" x14ac:dyDescent="0.2">
      <c r="A258" s="42" t="s">
        <v>1124</v>
      </c>
      <c r="B258" s="42" t="s">
        <v>52</v>
      </c>
      <c r="C258" s="43" t="s">
        <v>158</v>
      </c>
      <c r="D258" s="44">
        <v>181</v>
      </c>
      <c r="E258" s="42" t="s">
        <v>1230</v>
      </c>
      <c r="F258" s="42" t="s">
        <v>1231</v>
      </c>
      <c r="G258" s="42" t="s">
        <v>489</v>
      </c>
      <c r="H258" s="42" t="s">
        <v>490</v>
      </c>
      <c r="I258" s="42" t="s">
        <v>1158</v>
      </c>
      <c r="J258" s="42" t="s">
        <v>1232</v>
      </c>
      <c r="K258" s="45">
        <v>72500</v>
      </c>
      <c r="L258" s="42" t="s">
        <v>305</v>
      </c>
      <c r="M258" s="42" t="s">
        <v>1235</v>
      </c>
      <c r="N258" s="42" t="s">
        <v>1231</v>
      </c>
      <c r="O258" s="42" t="s">
        <v>611</v>
      </c>
      <c r="P258" s="46">
        <v>1</v>
      </c>
      <c r="Q258" s="45">
        <v>12500</v>
      </c>
      <c r="R258" s="45">
        <v>12500</v>
      </c>
      <c r="S258" s="42" t="s">
        <v>309</v>
      </c>
      <c r="T258" s="42" t="s">
        <v>310</v>
      </c>
      <c r="U258" s="42" t="s">
        <v>311</v>
      </c>
      <c r="V258" s="42" t="s">
        <v>107</v>
      </c>
      <c r="W258" s="42" t="s">
        <v>112</v>
      </c>
      <c r="X258" s="42" t="s">
        <v>123</v>
      </c>
      <c r="Y258" s="42" t="s">
        <v>312</v>
      </c>
      <c r="Z258" s="42" t="s">
        <v>312</v>
      </c>
      <c r="AA258" s="9" t="s">
        <v>139</v>
      </c>
      <c r="AB258" s="42" t="s">
        <v>354</v>
      </c>
      <c r="AC258" s="45">
        <v>12500</v>
      </c>
    </row>
    <row r="259" spans="1:29" ht="12.75" customHeight="1" x14ac:dyDescent="0.2">
      <c r="A259" s="42" t="s">
        <v>1124</v>
      </c>
      <c r="B259" s="42" t="s">
        <v>52</v>
      </c>
      <c r="C259" s="43" t="s">
        <v>158</v>
      </c>
      <c r="D259" s="44">
        <v>182</v>
      </c>
      <c r="E259" s="42" t="s">
        <v>1236</v>
      </c>
      <c r="F259" s="42" t="s">
        <v>1237</v>
      </c>
      <c r="G259" s="42" t="s">
        <v>301</v>
      </c>
      <c r="H259" s="42" t="s">
        <v>302</v>
      </c>
      <c r="I259" s="42" t="s">
        <v>1238</v>
      </c>
      <c r="J259" s="42" t="s">
        <v>1238</v>
      </c>
      <c r="K259" s="45">
        <v>124650</v>
      </c>
      <c r="L259" s="42" t="s">
        <v>305</v>
      </c>
      <c r="M259" s="42" t="s">
        <v>1239</v>
      </c>
      <c r="N259" s="42" t="s">
        <v>1237</v>
      </c>
      <c r="O259" s="42" t="s">
        <v>1240</v>
      </c>
      <c r="P259" s="46">
        <v>1</v>
      </c>
      <c r="Q259" s="45">
        <v>33800</v>
      </c>
      <c r="R259" s="45">
        <v>33800</v>
      </c>
      <c r="S259" s="42" t="s">
        <v>309</v>
      </c>
      <c r="T259" s="42" t="s">
        <v>310</v>
      </c>
      <c r="U259" s="42" t="s">
        <v>311</v>
      </c>
      <c r="V259" s="42" t="s">
        <v>107</v>
      </c>
      <c r="W259" s="42" t="s">
        <v>113</v>
      </c>
      <c r="X259" s="42" t="s">
        <v>126</v>
      </c>
      <c r="Y259" s="42" t="s">
        <v>312</v>
      </c>
      <c r="Z259" s="42" t="s">
        <v>312</v>
      </c>
      <c r="AA259" s="9" t="s">
        <v>139</v>
      </c>
      <c r="AB259" s="42" t="s">
        <v>648</v>
      </c>
      <c r="AC259" s="45">
        <v>33800</v>
      </c>
    </row>
    <row r="260" spans="1:29" ht="12.75" customHeight="1" x14ac:dyDescent="0.2">
      <c r="A260" s="42" t="s">
        <v>1124</v>
      </c>
      <c r="B260" s="42" t="s">
        <v>52</v>
      </c>
      <c r="C260" s="43" t="s">
        <v>158</v>
      </c>
      <c r="D260" s="44">
        <v>182</v>
      </c>
      <c r="E260" s="42" t="s">
        <v>1236</v>
      </c>
      <c r="F260" s="42" t="s">
        <v>1237</v>
      </c>
      <c r="G260" s="42" t="s">
        <v>301</v>
      </c>
      <c r="H260" s="42" t="s">
        <v>302</v>
      </c>
      <c r="I260" s="42" t="s">
        <v>1238</v>
      </c>
      <c r="J260" s="42" t="s">
        <v>1238</v>
      </c>
      <c r="K260" s="45">
        <v>124650</v>
      </c>
      <c r="L260" s="42" t="s">
        <v>305</v>
      </c>
      <c r="M260" s="42" t="s">
        <v>1241</v>
      </c>
      <c r="N260" s="42" t="s">
        <v>1237</v>
      </c>
      <c r="O260" s="42" t="s">
        <v>1242</v>
      </c>
      <c r="P260" s="46">
        <v>1</v>
      </c>
      <c r="Q260" s="45">
        <v>28100</v>
      </c>
      <c r="R260" s="45">
        <v>28100</v>
      </c>
      <c r="S260" s="42" t="s">
        <v>309</v>
      </c>
      <c r="T260" s="42" t="s">
        <v>310</v>
      </c>
      <c r="U260" s="42" t="s">
        <v>311</v>
      </c>
      <c r="V260" s="42" t="s">
        <v>107</v>
      </c>
      <c r="W260" s="42" t="s">
        <v>113</v>
      </c>
      <c r="X260" s="42" t="s">
        <v>126</v>
      </c>
      <c r="Y260" s="42" t="s">
        <v>312</v>
      </c>
      <c r="Z260" s="42" t="s">
        <v>312</v>
      </c>
      <c r="AA260" s="9" t="s">
        <v>139</v>
      </c>
      <c r="AB260" s="42" t="s">
        <v>648</v>
      </c>
      <c r="AC260" s="45">
        <v>28100</v>
      </c>
    </row>
    <row r="261" spans="1:29" ht="12.75" customHeight="1" x14ac:dyDescent="0.2">
      <c r="A261" s="42" t="s">
        <v>1124</v>
      </c>
      <c r="B261" s="42" t="s">
        <v>52</v>
      </c>
      <c r="C261" s="43" t="s">
        <v>158</v>
      </c>
      <c r="D261" s="44">
        <v>182</v>
      </c>
      <c r="E261" s="42" t="s">
        <v>1236</v>
      </c>
      <c r="F261" s="42" t="s">
        <v>1237</v>
      </c>
      <c r="G261" s="42" t="s">
        <v>301</v>
      </c>
      <c r="H261" s="42" t="s">
        <v>302</v>
      </c>
      <c r="I261" s="42" t="s">
        <v>1238</v>
      </c>
      <c r="J261" s="42" t="s">
        <v>1238</v>
      </c>
      <c r="K261" s="45">
        <v>124650</v>
      </c>
      <c r="L261" s="42" t="s">
        <v>305</v>
      </c>
      <c r="M261" s="42" t="s">
        <v>1243</v>
      </c>
      <c r="N261" s="42" t="s">
        <v>1237</v>
      </c>
      <c r="O261" s="42" t="s">
        <v>1244</v>
      </c>
      <c r="P261" s="46">
        <v>2</v>
      </c>
      <c r="Q261" s="45">
        <v>15000</v>
      </c>
      <c r="R261" s="45">
        <v>30000</v>
      </c>
      <c r="S261" s="42" t="s">
        <v>309</v>
      </c>
      <c r="T261" s="42" t="s">
        <v>310</v>
      </c>
      <c r="U261" s="42" t="s">
        <v>311</v>
      </c>
      <c r="V261" s="42" t="s">
        <v>107</v>
      </c>
      <c r="W261" s="42" t="s">
        <v>113</v>
      </c>
      <c r="X261" s="42" t="s">
        <v>126</v>
      </c>
      <c r="Y261" s="42" t="s">
        <v>312</v>
      </c>
      <c r="Z261" s="42" t="s">
        <v>312</v>
      </c>
      <c r="AA261" s="9" t="s">
        <v>139</v>
      </c>
      <c r="AB261" s="42" t="s">
        <v>648</v>
      </c>
      <c r="AC261" s="45">
        <v>30000</v>
      </c>
    </row>
    <row r="262" spans="1:29" ht="12.75" customHeight="1" x14ac:dyDescent="0.2">
      <c r="A262" s="42" t="s">
        <v>1124</v>
      </c>
      <c r="B262" s="42" t="s">
        <v>52</v>
      </c>
      <c r="C262" s="43" t="s">
        <v>158</v>
      </c>
      <c r="D262" s="44">
        <v>182</v>
      </c>
      <c r="E262" s="42" t="s">
        <v>1236</v>
      </c>
      <c r="F262" s="42" t="s">
        <v>1237</v>
      </c>
      <c r="G262" s="42" t="s">
        <v>301</v>
      </c>
      <c r="H262" s="42" t="s">
        <v>302</v>
      </c>
      <c r="I262" s="42" t="s">
        <v>1238</v>
      </c>
      <c r="J262" s="42" t="s">
        <v>1238</v>
      </c>
      <c r="K262" s="45">
        <v>124650</v>
      </c>
      <c r="L262" s="42" t="s">
        <v>305</v>
      </c>
      <c r="M262" s="42" t="s">
        <v>1245</v>
      </c>
      <c r="N262" s="42" t="s">
        <v>1237</v>
      </c>
      <c r="O262" s="42" t="s">
        <v>1244</v>
      </c>
      <c r="P262" s="46">
        <v>2</v>
      </c>
      <c r="Q262" s="45">
        <v>16375</v>
      </c>
      <c r="R262" s="45">
        <v>32750</v>
      </c>
      <c r="S262" s="42" t="s">
        <v>309</v>
      </c>
      <c r="T262" s="42" t="s">
        <v>310</v>
      </c>
      <c r="U262" s="42" t="s">
        <v>311</v>
      </c>
      <c r="V262" s="42" t="s">
        <v>107</v>
      </c>
      <c r="W262" s="42" t="s">
        <v>113</v>
      </c>
      <c r="X262" s="42" t="s">
        <v>126</v>
      </c>
      <c r="Y262" s="42" t="s">
        <v>312</v>
      </c>
      <c r="Z262" s="42" t="s">
        <v>312</v>
      </c>
      <c r="AA262" s="9" t="s">
        <v>139</v>
      </c>
      <c r="AB262" s="42" t="s">
        <v>648</v>
      </c>
      <c r="AC262" s="45">
        <v>32750</v>
      </c>
    </row>
    <row r="263" spans="1:29" ht="12.75" customHeight="1" x14ac:dyDescent="0.2">
      <c r="A263" s="42" t="s">
        <v>1124</v>
      </c>
      <c r="B263" s="42" t="s">
        <v>52</v>
      </c>
      <c r="C263" s="43" t="s">
        <v>158</v>
      </c>
      <c r="D263" s="44">
        <v>183</v>
      </c>
      <c r="E263" s="42" t="s">
        <v>1246</v>
      </c>
      <c r="F263" s="42" t="s">
        <v>1247</v>
      </c>
      <c r="G263" s="42" t="s">
        <v>358</v>
      </c>
      <c r="H263" s="42" t="s">
        <v>359</v>
      </c>
      <c r="I263" s="42" t="s">
        <v>1248</v>
      </c>
      <c r="J263" s="42" t="s">
        <v>1249</v>
      </c>
      <c r="K263" s="45">
        <v>49750</v>
      </c>
      <c r="L263" s="42" t="s">
        <v>305</v>
      </c>
      <c r="M263" s="42" t="s">
        <v>1250</v>
      </c>
      <c r="N263" s="42" t="s">
        <v>1247</v>
      </c>
      <c r="O263" s="42" t="s">
        <v>924</v>
      </c>
      <c r="P263" s="46">
        <v>200</v>
      </c>
      <c r="Q263" s="45">
        <v>141</v>
      </c>
      <c r="R263" s="45">
        <v>28200</v>
      </c>
      <c r="S263" s="42" t="s">
        <v>309</v>
      </c>
      <c r="T263" s="42" t="s">
        <v>310</v>
      </c>
      <c r="U263" s="42" t="s">
        <v>311</v>
      </c>
      <c r="V263" s="42" t="s">
        <v>107</v>
      </c>
      <c r="W263" s="42" t="s">
        <v>111</v>
      </c>
      <c r="X263" s="42" t="s">
        <v>121</v>
      </c>
      <c r="Y263" s="42" t="s">
        <v>312</v>
      </c>
      <c r="Z263" s="42" t="s">
        <v>312</v>
      </c>
      <c r="AA263" s="9" t="s">
        <v>139</v>
      </c>
      <c r="AB263" s="42" t="s">
        <v>354</v>
      </c>
      <c r="AC263" s="45">
        <v>28200</v>
      </c>
    </row>
    <row r="264" spans="1:29" ht="12.75" customHeight="1" x14ac:dyDescent="0.2">
      <c r="A264" s="42" t="s">
        <v>1124</v>
      </c>
      <c r="B264" s="42" t="s">
        <v>52</v>
      </c>
      <c r="C264" s="43" t="s">
        <v>158</v>
      </c>
      <c r="D264" s="44">
        <v>183</v>
      </c>
      <c r="E264" s="42" t="s">
        <v>1246</v>
      </c>
      <c r="F264" s="42" t="s">
        <v>1247</v>
      </c>
      <c r="G264" s="42" t="s">
        <v>358</v>
      </c>
      <c r="H264" s="42" t="s">
        <v>359</v>
      </c>
      <c r="I264" s="42" t="s">
        <v>1248</v>
      </c>
      <c r="J264" s="42" t="s">
        <v>1249</v>
      </c>
      <c r="K264" s="45">
        <v>49750</v>
      </c>
      <c r="L264" s="42" t="s">
        <v>305</v>
      </c>
      <c r="M264" s="42" t="s">
        <v>1251</v>
      </c>
      <c r="N264" s="42" t="s">
        <v>1247</v>
      </c>
      <c r="O264" s="42" t="s">
        <v>924</v>
      </c>
      <c r="P264" s="46">
        <v>200</v>
      </c>
      <c r="Q264" s="45">
        <v>107.75</v>
      </c>
      <c r="R264" s="45">
        <v>21550</v>
      </c>
      <c r="S264" s="42" t="s">
        <v>309</v>
      </c>
      <c r="T264" s="42" t="s">
        <v>310</v>
      </c>
      <c r="U264" s="42" t="s">
        <v>311</v>
      </c>
      <c r="V264" s="42" t="s">
        <v>107</v>
      </c>
      <c r="W264" s="42" t="s">
        <v>111</v>
      </c>
      <c r="X264" s="42" t="s">
        <v>121</v>
      </c>
      <c r="Y264" s="42" t="s">
        <v>312</v>
      </c>
      <c r="Z264" s="42" t="s">
        <v>312</v>
      </c>
      <c r="AA264" s="9" t="s">
        <v>139</v>
      </c>
      <c r="AB264" s="42" t="s">
        <v>354</v>
      </c>
      <c r="AC264" s="45">
        <v>21550</v>
      </c>
    </row>
    <row r="265" spans="1:29" ht="12.75" customHeight="1" x14ac:dyDescent="0.2">
      <c r="A265" s="42" t="s">
        <v>1124</v>
      </c>
      <c r="B265" s="42" t="s">
        <v>52</v>
      </c>
      <c r="C265" s="43" t="s">
        <v>158</v>
      </c>
      <c r="D265" s="44">
        <v>184</v>
      </c>
      <c r="E265" s="42" t="s">
        <v>1252</v>
      </c>
      <c r="F265" s="42" t="s">
        <v>1253</v>
      </c>
      <c r="G265" s="42" t="s">
        <v>481</v>
      </c>
      <c r="H265" s="42" t="s">
        <v>482</v>
      </c>
      <c r="I265" s="42" t="s">
        <v>1248</v>
      </c>
      <c r="J265" s="42" t="s">
        <v>1249</v>
      </c>
      <c r="K265" s="45">
        <v>40900</v>
      </c>
      <c r="L265" s="42" t="s">
        <v>305</v>
      </c>
      <c r="M265" s="42" t="s">
        <v>1254</v>
      </c>
      <c r="N265" s="42" t="s">
        <v>1253</v>
      </c>
      <c r="O265" s="42" t="s">
        <v>1255</v>
      </c>
      <c r="P265" s="46">
        <v>1</v>
      </c>
      <c r="Q265" s="45">
        <v>21200</v>
      </c>
      <c r="R265" s="45">
        <v>21200</v>
      </c>
      <c r="S265" s="42" t="s">
        <v>309</v>
      </c>
      <c r="T265" s="42" t="s">
        <v>310</v>
      </c>
      <c r="U265" s="42" t="s">
        <v>311</v>
      </c>
      <c r="V265" s="42" t="s">
        <v>107</v>
      </c>
      <c r="W265" s="42" t="s">
        <v>112</v>
      </c>
      <c r="X265" s="42" t="s">
        <v>122</v>
      </c>
      <c r="Y265" s="42" t="s">
        <v>312</v>
      </c>
      <c r="Z265" s="42" t="s">
        <v>312</v>
      </c>
      <c r="AA265" s="9" t="s">
        <v>139</v>
      </c>
      <c r="AB265" s="42" t="s">
        <v>648</v>
      </c>
      <c r="AC265" s="45">
        <v>21200</v>
      </c>
    </row>
    <row r="266" spans="1:29" ht="12.75" customHeight="1" x14ac:dyDescent="0.2">
      <c r="A266" s="42" t="s">
        <v>1124</v>
      </c>
      <c r="B266" s="42" t="s">
        <v>52</v>
      </c>
      <c r="C266" s="43" t="s">
        <v>158</v>
      </c>
      <c r="D266" s="44">
        <v>184</v>
      </c>
      <c r="E266" s="42" t="s">
        <v>1252</v>
      </c>
      <c r="F266" s="42" t="s">
        <v>1253</v>
      </c>
      <c r="G266" s="42" t="s">
        <v>481</v>
      </c>
      <c r="H266" s="42" t="s">
        <v>482</v>
      </c>
      <c r="I266" s="42" t="s">
        <v>1248</v>
      </c>
      <c r="J266" s="42" t="s">
        <v>1249</v>
      </c>
      <c r="K266" s="45">
        <v>40900</v>
      </c>
      <c r="L266" s="42" t="s">
        <v>305</v>
      </c>
      <c r="M266" s="42" t="s">
        <v>1256</v>
      </c>
      <c r="N266" s="42" t="s">
        <v>1253</v>
      </c>
      <c r="O266" s="42" t="s">
        <v>380</v>
      </c>
      <c r="P266" s="46">
        <v>1</v>
      </c>
      <c r="Q266" s="45">
        <v>19700</v>
      </c>
      <c r="R266" s="45">
        <v>19700</v>
      </c>
      <c r="S266" s="42" t="s">
        <v>309</v>
      </c>
      <c r="T266" s="42" t="s">
        <v>310</v>
      </c>
      <c r="U266" s="42" t="s">
        <v>311</v>
      </c>
      <c r="V266" s="42" t="s">
        <v>107</v>
      </c>
      <c r="W266" s="42" t="s">
        <v>114</v>
      </c>
      <c r="X266" s="42" t="s">
        <v>127</v>
      </c>
      <c r="Y266" s="42" t="s">
        <v>312</v>
      </c>
      <c r="Z266" s="42" t="s">
        <v>312</v>
      </c>
      <c r="AA266" s="9" t="s">
        <v>139</v>
      </c>
      <c r="AB266" s="42" t="s">
        <v>1132</v>
      </c>
      <c r="AC266" s="45">
        <v>19700</v>
      </c>
    </row>
    <row r="267" spans="1:29" ht="12.75" customHeight="1" x14ac:dyDescent="0.2">
      <c r="A267" s="42" t="s">
        <v>1124</v>
      </c>
      <c r="B267" s="42" t="s">
        <v>52</v>
      </c>
      <c r="C267" s="43" t="s">
        <v>158</v>
      </c>
      <c r="D267" s="44">
        <v>185</v>
      </c>
      <c r="E267" s="42" t="s">
        <v>1257</v>
      </c>
      <c r="F267" s="42" t="s">
        <v>1258</v>
      </c>
      <c r="G267" s="42" t="s">
        <v>301</v>
      </c>
      <c r="H267" s="42" t="s">
        <v>302</v>
      </c>
      <c r="I267" s="42" t="s">
        <v>1259</v>
      </c>
      <c r="J267" s="42" t="s">
        <v>1260</v>
      </c>
      <c r="K267" s="45">
        <v>90000</v>
      </c>
      <c r="L267" s="42" t="s">
        <v>305</v>
      </c>
      <c r="M267" s="42" t="s">
        <v>1261</v>
      </c>
      <c r="N267" s="42" t="s">
        <v>1258</v>
      </c>
      <c r="O267" s="42" t="s">
        <v>1262</v>
      </c>
      <c r="P267" s="46">
        <v>1</v>
      </c>
      <c r="Q267" s="45">
        <v>90000</v>
      </c>
      <c r="R267" s="45">
        <v>90000</v>
      </c>
      <c r="S267" s="42" t="s">
        <v>309</v>
      </c>
      <c r="T267" s="42" t="s">
        <v>310</v>
      </c>
      <c r="U267" s="42" t="s">
        <v>311</v>
      </c>
      <c r="V267" s="42" t="s">
        <v>107</v>
      </c>
      <c r="W267" s="42" t="s">
        <v>112</v>
      </c>
      <c r="X267" s="42" t="s">
        <v>123</v>
      </c>
      <c r="Y267" s="42" t="s">
        <v>312</v>
      </c>
      <c r="Z267" s="42" t="s">
        <v>312</v>
      </c>
      <c r="AA267" s="9" t="s">
        <v>139</v>
      </c>
      <c r="AB267" s="42" t="s">
        <v>1263</v>
      </c>
      <c r="AC267" s="45">
        <v>90000</v>
      </c>
    </row>
    <row r="268" spans="1:29" ht="12.75" customHeight="1" x14ac:dyDescent="0.2">
      <c r="A268" s="42" t="s">
        <v>1124</v>
      </c>
      <c r="B268" s="42" t="s">
        <v>52</v>
      </c>
      <c r="C268" s="43" t="s">
        <v>158</v>
      </c>
      <c r="D268" s="44">
        <v>186</v>
      </c>
      <c r="E268" s="42" t="s">
        <v>1264</v>
      </c>
      <c r="F268" s="42" t="s">
        <v>1265</v>
      </c>
      <c r="G268" s="42" t="s">
        <v>481</v>
      </c>
      <c r="H268" s="42" t="s">
        <v>670</v>
      </c>
      <c r="I268" s="42" t="s">
        <v>1266</v>
      </c>
      <c r="J268" s="42" t="s">
        <v>1267</v>
      </c>
      <c r="K268" s="45">
        <v>66000</v>
      </c>
      <c r="L268" s="42" t="s">
        <v>305</v>
      </c>
      <c r="M268" s="42" t="s">
        <v>1268</v>
      </c>
      <c r="N268" s="42" t="s">
        <v>1265</v>
      </c>
      <c r="O268" s="42" t="s">
        <v>305</v>
      </c>
      <c r="P268" s="46">
        <v>11</v>
      </c>
      <c r="Q268" s="45">
        <v>6000</v>
      </c>
      <c r="R268" s="45">
        <v>66000</v>
      </c>
      <c r="S268" s="42" t="s">
        <v>309</v>
      </c>
      <c r="T268" s="42" t="s">
        <v>310</v>
      </c>
      <c r="U268" s="42" t="s">
        <v>311</v>
      </c>
      <c r="V268" s="42" t="s">
        <v>107</v>
      </c>
      <c r="W268" s="42" t="s">
        <v>110</v>
      </c>
      <c r="X268" s="42" t="s">
        <v>116</v>
      </c>
      <c r="Y268" s="42" t="s">
        <v>312</v>
      </c>
      <c r="Z268" s="42" t="s">
        <v>312</v>
      </c>
      <c r="AA268" s="9" t="s">
        <v>139</v>
      </c>
      <c r="AB268" s="42" t="s">
        <v>648</v>
      </c>
      <c r="AC268" s="45">
        <v>66000</v>
      </c>
    </row>
    <row r="269" spans="1:29" ht="12.75" customHeight="1" x14ac:dyDescent="0.2">
      <c r="A269" s="42" t="s">
        <v>1124</v>
      </c>
      <c r="B269" s="42" t="s">
        <v>52</v>
      </c>
      <c r="C269" s="43" t="s">
        <v>158</v>
      </c>
      <c r="D269" s="44">
        <v>187</v>
      </c>
      <c r="E269" s="42" t="s">
        <v>1269</v>
      </c>
      <c r="F269" s="42" t="s">
        <v>1270</v>
      </c>
      <c r="G269" s="42" t="s">
        <v>301</v>
      </c>
      <c r="H269" s="42" t="s">
        <v>302</v>
      </c>
      <c r="I269" s="42" t="s">
        <v>1271</v>
      </c>
      <c r="J269" s="42" t="s">
        <v>1272</v>
      </c>
      <c r="K269" s="45">
        <v>199000</v>
      </c>
      <c r="L269" s="42" t="s">
        <v>305</v>
      </c>
      <c r="M269" s="42" t="s">
        <v>1273</v>
      </c>
      <c r="N269" s="42" t="s">
        <v>1270</v>
      </c>
      <c r="O269" s="42" t="s">
        <v>387</v>
      </c>
      <c r="P269" s="46">
        <v>1</v>
      </c>
      <c r="Q269" s="45">
        <v>199000</v>
      </c>
      <c r="R269" s="45">
        <v>199000</v>
      </c>
      <c r="S269" s="42" t="s">
        <v>309</v>
      </c>
      <c r="T269" s="42" t="s">
        <v>310</v>
      </c>
      <c r="U269" s="42" t="s">
        <v>311</v>
      </c>
      <c r="V269" s="42" t="s">
        <v>107</v>
      </c>
      <c r="W269" s="42" t="s">
        <v>114</v>
      </c>
      <c r="X269" s="42" t="s">
        <v>127</v>
      </c>
      <c r="Y269" s="42" t="s">
        <v>312</v>
      </c>
      <c r="Z269" s="42" t="s">
        <v>312</v>
      </c>
      <c r="AA269" s="9" t="s">
        <v>139</v>
      </c>
      <c r="AB269" s="42" t="s">
        <v>1132</v>
      </c>
      <c r="AC269" s="45">
        <v>199000</v>
      </c>
    </row>
    <row r="270" spans="1:29" ht="12.75" customHeight="1" x14ac:dyDescent="0.2">
      <c r="A270" s="42" t="s">
        <v>1124</v>
      </c>
      <c r="B270" s="42" t="s">
        <v>52</v>
      </c>
      <c r="C270" s="43" t="s">
        <v>158</v>
      </c>
      <c r="D270" s="44">
        <v>188</v>
      </c>
      <c r="E270" s="42" t="s">
        <v>1274</v>
      </c>
      <c r="F270" s="42" t="s">
        <v>1275</v>
      </c>
      <c r="G270" s="42" t="s">
        <v>481</v>
      </c>
      <c r="H270" s="42" t="s">
        <v>670</v>
      </c>
      <c r="I270" s="42" t="s">
        <v>1276</v>
      </c>
      <c r="J270" s="42" t="s">
        <v>1277</v>
      </c>
      <c r="K270" s="45">
        <v>164000</v>
      </c>
      <c r="L270" s="42" t="s">
        <v>305</v>
      </c>
      <c r="M270" s="42" t="s">
        <v>1278</v>
      </c>
      <c r="N270" s="42" t="s">
        <v>1275</v>
      </c>
      <c r="O270" s="42" t="s">
        <v>1279</v>
      </c>
      <c r="P270" s="46">
        <v>4</v>
      </c>
      <c r="Q270" s="45">
        <v>23000</v>
      </c>
      <c r="R270" s="45">
        <v>92000</v>
      </c>
      <c r="S270" s="42" t="s">
        <v>309</v>
      </c>
      <c r="T270" s="42" t="s">
        <v>310</v>
      </c>
      <c r="U270" s="42" t="s">
        <v>311</v>
      </c>
      <c r="V270" s="42" t="s">
        <v>107</v>
      </c>
      <c r="W270" s="42" t="s">
        <v>113</v>
      </c>
      <c r="X270" s="42" t="s">
        <v>125</v>
      </c>
      <c r="Y270" s="42" t="s">
        <v>312</v>
      </c>
      <c r="Z270" s="42" t="s">
        <v>312</v>
      </c>
      <c r="AA270" s="9" t="s">
        <v>139</v>
      </c>
      <c r="AB270" s="42" t="s">
        <v>648</v>
      </c>
      <c r="AC270" s="45">
        <v>92000</v>
      </c>
    </row>
    <row r="271" spans="1:29" ht="12.75" customHeight="1" x14ac:dyDescent="0.2">
      <c r="A271" s="42" t="s">
        <v>1124</v>
      </c>
      <c r="B271" s="42" t="s">
        <v>52</v>
      </c>
      <c r="C271" s="43" t="s">
        <v>158</v>
      </c>
      <c r="D271" s="44">
        <v>188</v>
      </c>
      <c r="E271" s="42" t="s">
        <v>1274</v>
      </c>
      <c r="F271" s="42" t="s">
        <v>1275</v>
      </c>
      <c r="G271" s="42" t="s">
        <v>481</v>
      </c>
      <c r="H271" s="42" t="s">
        <v>670</v>
      </c>
      <c r="I271" s="42" t="s">
        <v>1276</v>
      </c>
      <c r="J271" s="42" t="s">
        <v>1277</v>
      </c>
      <c r="K271" s="45">
        <v>164000</v>
      </c>
      <c r="L271" s="42" t="s">
        <v>305</v>
      </c>
      <c r="M271" s="42" t="s">
        <v>1280</v>
      </c>
      <c r="N271" s="42" t="s">
        <v>1275</v>
      </c>
      <c r="O271" s="42" t="s">
        <v>1279</v>
      </c>
      <c r="P271" s="46">
        <v>3</v>
      </c>
      <c r="Q271" s="45">
        <v>24000</v>
      </c>
      <c r="R271" s="45">
        <v>72000</v>
      </c>
      <c r="S271" s="42" t="s">
        <v>309</v>
      </c>
      <c r="T271" s="42" t="s">
        <v>310</v>
      </c>
      <c r="U271" s="42" t="s">
        <v>311</v>
      </c>
      <c r="V271" s="42" t="s">
        <v>107</v>
      </c>
      <c r="W271" s="42" t="s">
        <v>113</v>
      </c>
      <c r="X271" s="42" t="s">
        <v>125</v>
      </c>
      <c r="Y271" s="42" t="s">
        <v>312</v>
      </c>
      <c r="Z271" s="42" t="s">
        <v>312</v>
      </c>
      <c r="AA271" s="9" t="s">
        <v>139</v>
      </c>
      <c r="AB271" s="42" t="s">
        <v>648</v>
      </c>
      <c r="AC271" s="45">
        <v>72000</v>
      </c>
    </row>
    <row r="272" spans="1:29" ht="12.75" customHeight="1" x14ac:dyDescent="0.2">
      <c r="A272" s="42" t="s">
        <v>1281</v>
      </c>
      <c r="B272" s="42" t="s">
        <v>70</v>
      </c>
      <c r="C272" s="43" t="s">
        <v>164</v>
      </c>
      <c r="D272" s="44">
        <v>189</v>
      </c>
      <c r="E272" s="42" t="s">
        <v>1282</v>
      </c>
      <c r="F272" s="42" t="s">
        <v>1283</v>
      </c>
      <c r="G272" s="42" t="s">
        <v>301</v>
      </c>
      <c r="H272" s="42" t="s">
        <v>384</v>
      </c>
      <c r="I272" s="42" t="s">
        <v>1284</v>
      </c>
      <c r="J272" s="42" t="s">
        <v>1285</v>
      </c>
      <c r="K272" s="45">
        <v>202296.95999999999</v>
      </c>
      <c r="L272" s="42" t="s">
        <v>305</v>
      </c>
      <c r="M272" s="42" t="s">
        <v>1286</v>
      </c>
      <c r="N272" s="42" t="s">
        <v>1287</v>
      </c>
      <c r="O272" s="42" t="s">
        <v>1288</v>
      </c>
      <c r="P272" s="46">
        <v>1</v>
      </c>
      <c r="Q272" s="45">
        <v>202296.95999999999</v>
      </c>
      <c r="R272" s="45">
        <v>202296.95999999999</v>
      </c>
      <c r="S272" s="42" t="s">
        <v>309</v>
      </c>
      <c r="T272" s="42" t="s">
        <v>310</v>
      </c>
      <c r="U272" s="42" t="s">
        <v>311</v>
      </c>
      <c r="V272" s="42" t="s">
        <v>107</v>
      </c>
      <c r="W272" s="42" t="s">
        <v>114</v>
      </c>
      <c r="X272" s="42" t="s">
        <v>127</v>
      </c>
      <c r="Y272" s="42" t="s">
        <v>312</v>
      </c>
      <c r="Z272" s="42" t="s">
        <v>312</v>
      </c>
      <c r="AA272" s="9" t="s">
        <v>139</v>
      </c>
      <c r="AB272" s="42" t="s">
        <v>388</v>
      </c>
      <c r="AC272" s="45">
        <v>202296.95999999999</v>
      </c>
    </row>
    <row r="273" spans="1:29" ht="12.75" customHeight="1" x14ac:dyDescent="0.2">
      <c r="A273" s="42" t="s">
        <v>1281</v>
      </c>
      <c r="B273" s="42" t="s">
        <v>70</v>
      </c>
      <c r="C273" s="43" t="s">
        <v>164</v>
      </c>
      <c r="D273" s="44">
        <v>190</v>
      </c>
      <c r="E273" s="42" t="s">
        <v>1289</v>
      </c>
      <c r="F273" s="42" t="s">
        <v>1290</v>
      </c>
      <c r="G273" s="42" t="s">
        <v>481</v>
      </c>
      <c r="H273" s="42" t="s">
        <v>670</v>
      </c>
      <c r="I273" s="42" t="s">
        <v>1291</v>
      </c>
      <c r="J273" s="42" t="s">
        <v>1292</v>
      </c>
      <c r="K273" s="45">
        <v>99001.37</v>
      </c>
      <c r="L273" s="42" t="s">
        <v>305</v>
      </c>
      <c r="M273" s="42" t="s">
        <v>1293</v>
      </c>
      <c r="N273" s="42" t="s">
        <v>1294</v>
      </c>
      <c r="O273" s="42" t="s">
        <v>1288</v>
      </c>
      <c r="P273" s="46">
        <v>1</v>
      </c>
      <c r="Q273" s="45">
        <v>99001.37</v>
      </c>
      <c r="R273" s="45">
        <v>99001.37</v>
      </c>
      <c r="S273" s="42" t="s">
        <v>309</v>
      </c>
      <c r="T273" s="42" t="s">
        <v>310</v>
      </c>
      <c r="U273" s="42" t="s">
        <v>311</v>
      </c>
      <c r="V273" s="42" t="s">
        <v>107</v>
      </c>
      <c r="W273" s="42" t="s">
        <v>114</v>
      </c>
      <c r="X273" s="42" t="s">
        <v>127</v>
      </c>
      <c r="Y273" s="42" t="s">
        <v>312</v>
      </c>
      <c r="Z273" s="42" t="s">
        <v>312</v>
      </c>
      <c r="AA273" s="9" t="s">
        <v>139</v>
      </c>
      <c r="AB273" s="42" t="s">
        <v>388</v>
      </c>
      <c r="AC273" s="45">
        <v>99001.37</v>
      </c>
    </row>
    <row r="274" spans="1:29" ht="12.75" customHeight="1" x14ac:dyDescent="0.2">
      <c r="A274" s="42" t="s">
        <v>1281</v>
      </c>
      <c r="B274" s="42" t="s">
        <v>70</v>
      </c>
      <c r="C274" s="43" t="s">
        <v>164</v>
      </c>
      <c r="D274" s="44">
        <v>191</v>
      </c>
      <c r="E274" s="42" t="s">
        <v>1295</v>
      </c>
      <c r="F274" s="42" t="s">
        <v>1296</v>
      </c>
      <c r="G274" s="42" t="s">
        <v>301</v>
      </c>
      <c r="H274" s="42" t="s">
        <v>384</v>
      </c>
      <c r="I274" s="42" t="s">
        <v>1297</v>
      </c>
      <c r="J274" s="42" t="s">
        <v>1298</v>
      </c>
      <c r="K274" s="45">
        <v>196503.17</v>
      </c>
      <c r="L274" s="42" t="s">
        <v>305</v>
      </c>
      <c r="M274" s="42" t="s">
        <v>1299</v>
      </c>
      <c r="N274" s="42" t="s">
        <v>1300</v>
      </c>
      <c r="O274" s="42" t="s">
        <v>1288</v>
      </c>
      <c r="P274" s="46">
        <v>1</v>
      </c>
      <c r="Q274" s="45">
        <v>196503.17</v>
      </c>
      <c r="R274" s="45">
        <v>196503.17</v>
      </c>
      <c r="S274" s="42" t="s">
        <v>309</v>
      </c>
      <c r="T274" s="42" t="s">
        <v>310</v>
      </c>
      <c r="U274" s="42" t="s">
        <v>311</v>
      </c>
      <c r="V274" s="42" t="s">
        <v>107</v>
      </c>
      <c r="W274" s="42" t="s">
        <v>114</v>
      </c>
      <c r="X274" s="42" t="s">
        <v>127</v>
      </c>
      <c r="Y274" s="42" t="s">
        <v>312</v>
      </c>
      <c r="Z274" s="42" t="s">
        <v>312</v>
      </c>
      <c r="AA274" s="9" t="s">
        <v>139</v>
      </c>
      <c r="AB274" s="42" t="s">
        <v>388</v>
      </c>
      <c r="AC274" s="45">
        <v>196503.17</v>
      </c>
    </row>
    <row r="275" spans="1:29" ht="12.75" customHeight="1" x14ac:dyDescent="0.2">
      <c r="A275" s="42" t="s">
        <v>1301</v>
      </c>
      <c r="B275" s="42" t="s">
        <v>42</v>
      </c>
      <c r="C275" s="43" t="s">
        <v>153</v>
      </c>
      <c r="D275" s="44">
        <v>192</v>
      </c>
      <c r="E275" s="42" t="s">
        <v>1302</v>
      </c>
      <c r="F275" s="42" t="s">
        <v>1303</v>
      </c>
      <c r="G275" s="42" t="s">
        <v>481</v>
      </c>
      <c r="H275" s="42" t="s">
        <v>482</v>
      </c>
      <c r="I275" s="42" t="s">
        <v>1304</v>
      </c>
      <c r="J275" s="42" t="s">
        <v>1305</v>
      </c>
      <c r="K275" s="45">
        <v>32000</v>
      </c>
      <c r="L275" s="42" t="s">
        <v>305</v>
      </c>
      <c r="M275" s="42" t="s">
        <v>1306</v>
      </c>
      <c r="N275" s="42" t="s">
        <v>1303</v>
      </c>
      <c r="O275" s="42" t="s">
        <v>528</v>
      </c>
      <c r="P275" s="46">
        <v>1</v>
      </c>
      <c r="Q275" s="45">
        <v>32000</v>
      </c>
      <c r="R275" s="45">
        <v>32000</v>
      </c>
      <c r="S275" s="42" t="s">
        <v>309</v>
      </c>
      <c r="T275" s="42" t="s">
        <v>310</v>
      </c>
      <c r="U275" s="42" t="s">
        <v>311</v>
      </c>
      <c r="V275" s="42" t="s">
        <v>107</v>
      </c>
      <c r="W275" s="42" t="s">
        <v>113</v>
      </c>
      <c r="X275" s="42" t="s">
        <v>126</v>
      </c>
      <c r="Y275" s="42" t="s">
        <v>312</v>
      </c>
      <c r="Z275" s="42" t="s">
        <v>312</v>
      </c>
      <c r="AA275" s="9" t="s">
        <v>139</v>
      </c>
      <c r="AB275" s="42" t="s">
        <v>466</v>
      </c>
      <c r="AC275" s="45">
        <v>32000</v>
      </c>
    </row>
    <row r="276" spans="1:29" ht="12.75" customHeight="1" x14ac:dyDescent="0.2">
      <c r="A276" s="42" t="s">
        <v>1301</v>
      </c>
      <c r="B276" s="42" t="s">
        <v>42</v>
      </c>
      <c r="C276" s="43" t="s">
        <v>153</v>
      </c>
      <c r="D276" s="44">
        <v>193</v>
      </c>
      <c r="E276" s="42" t="s">
        <v>1307</v>
      </c>
      <c r="F276" s="42" t="s">
        <v>1308</v>
      </c>
      <c r="G276" s="42" t="s">
        <v>481</v>
      </c>
      <c r="H276" s="42" t="s">
        <v>482</v>
      </c>
      <c r="I276" s="42" t="s">
        <v>1304</v>
      </c>
      <c r="J276" s="42" t="s">
        <v>1305</v>
      </c>
      <c r="K276" s="45">
        <v>32000</v>
      </c>
      <c r="L276" s="42" t="s">
        <v>305</v>
      </c>
      <c r="M276" s="42" t="s">
        <v>1309</v>
      </c>
      <c r="N276" s="42" t="s">
        <v>1308</v>
      </c>
      <c r="O276" s="42" t="s">
        <v>528</v>
      </c>
      <c r="P276" s="46">
        <v>1</v>
      </c>
      <c r="Q276" s="45">
        <v>32000</v>
      </c>
      <c r="R276" s="45">
        <v>32000</v>
      </c>
      <c r="S276" s="42" t="s">
        <v>309</v>
      </c>
      <c r="T276" s="42" t="s">
        <v>310</v>
      </c>
      <c r="U276" s="42" t="s">
        <v>311</v>
      </c>
      <c r="V276" s="42" t="s">
        <v>107</v>
      </c>
      <c r="W276" s="42" t="s">
        <v>112</v>
      </c>
      <c r="X276" s="42" t="s">
        <v>123</v>
      </c>
      <c r="Y276" s="42" t="s">
        <v>312</v>
      </c>
      <c r="Z276" s="42" t="s">
        <v>312</v>
      </c>
      <c r="AA276" s="9" t="s">
        <v>141</v>
      </c>
      <c r="AB276" s="42" t="s">
        <v>739</v>
      </c>
      <c r="AC276" s="45">
        <v>32000</v>
      </c>
    </row>
    <row r="277" spans="1:29" ht="12.75" customHeight="1" x14ac:dyDescent="0.2">
      <c r="A277" s="42" t="s">
        <v>1301</v>
      </c>
      <c r="B277" s="42" t="s">
        <v>42</v>
      </c>
      <c r="C277" s="43" t="s">
        <v>153</v>
      </c>
      <c r="D277" s="44">
        <v>194</v>
      </c>
      <c r="E277" s="42" t="s">
        <v>1310</v>
      </c>
      <c r="F277" s="42" t="s">
        <v>1311</v>
      </c>
      <c r="G277" s="42" t="s">
        <v>481</v>
      </c>
      <c r="H277" s="42" t="s">
        <v>670</v>
      </c>
      <c r="I277" s="42" t="s">
        <v>1312</v>
      </c>
      <c r="J277" s="42" t="s">
        <v>1313</v>
      </c>
      <c r="K277" s="45">
        <v>56000</v>
      </c>
      <c r="L277" s="42" t="s">
        <v>305</v>
      </c>
      <c r="M277" s="42" t="s">
        <v>1314</v>
      </c>
      <c r="N277" s="42" t="s">
        <v>1311</v>
      </c>
      <c r="O277" s="42" t="s">
        <v>528</v>
      </c>
      <c r="P277" s="46">
        <v>1</v>
      </c>
      <c r="Q277" s="45">
        <v>56000</v>
      </c>
      <c r="R277" s="45">
        <v>56000</v>
      </c>
      <c r="S277" s="42" t="s">
        <v>309</v>
      </c>
      <c r="T277" s="42" t="s">
        <v>310</v>
      </c>
      <c r="U277" s="42" t="s">
        <v>311</v>
      </c>
      <c r="V277" s="42" t="s">
        <v>107</v>
      </c>
      <c r="W277" s="42" t="s">
        <v>113</v>
      </c>
      <c r="X277" s="42" t="s">
        <v>125</v>
      </c>
      <c r="Y277" s="42" t="s">
        <v>312</v>
      </c>
      <c r="Z277" s="42" t="s">
        <v>312</v>
      </c>
      <c r="AA277" s="9" t="s">
        <v>139</v>
      </c>
      <c r="AB277" s="42" t="s">
        <v>466</v>
      </c>
      <c r="AC277" s="45">
        <v>56000</v>
      </c>
    </row>
    <row r="278" spans="1:29" ht="12.75" customHeight="1" x14ac:dyDescent="0.2">
      <c r="A278" s="42" t="s">
        <v>1301</v>
      </c>
      <c r="B278" s="42" t="s">
        <v>42</v>
      </c>
      <c r="C278" s="43" t="s">
        <v>153</v>
      </c>
      <c r="D278" s="44">
        <v>195</v>
      </c>
      <c r="E278" s="42" t="s">
        <v>1315</v>
      </c>
      <c r="F278" s="42" t="s">
        <v>1316</v>
      </c>
      <c r="G278" s="42" t="s">
        <v>301</v>
      </c>
      <c r="H278" s="42" t="s">
        <v>384</v>
      </c>
      <c r="I278" s="42" t="s">
        <v>1317</v>
      </c>
      <c r="J278" s="42" t="s">
        <v>1318</v>
      </c>
      <c r="K278" s="45">
        <v>172775</v>
      </c>
      <c r="L278" s="42" t="s">
        <v>305</v>
      </c>
      <c r="M278" s="42" t="s">
        <v>1315</v>
      </c>
      <c r="N278" s="42" t="s">
        <v>1316</v>
      </c>
      <c r="O278" s="42" t="s">
        <v>528</v>
      </c>
      <c r="P278" s="46">
        <v>1</v>
      </c>
      <c r="Q278" s="45">
        <v>172775</v>
      </c>
      <c r="R278" s="45">
        <v>172775</v>
      </c>
      <c r="S278" s="42" t="s">
        <v>309</v>
      </c>
      <c r="T278" s="42" t="s">
        <v>310</v>
      </c>
      <c r="U278" s="42" t="s">
        <v>311</v>
      </c>
      <c r="V278" s="42" t="s">
        <v>107</v>
      </c>
      <c r="W278" s="42" t="s">
        <v>114</v>
      </c>
      <c r="X278" s="42" t="s">
        <v>127</v>
      </c>
      <c r="Y278" s="42" t="s">
        <v>312</v>
      </c>
      <c r="Z278" s="42" t="s">
        <v>312</v>
      </c>
      <c r="AA278" s="9" t="s">
        <v>139</v>
      </c>
      <c r="AB278" s="42" t="s">
        <v>461</v>
      </c>
      <c r="AC278" s="45">
        <v>172775</v>
      </c>
    </row>
    <row r="279" spans="1:29" ht="12.75" customHeight="1" x14ac:dyDescent="0.2">
      <c r="A279" s="42" t="s">
        <v>1301</v>
      </c>
      <c r="B279" s="42" t="s">
        <v>42</v>
      </c>
      <c r="C279" s="43" t="s">
        <v>153</v>
      </c>
      <c r="D279" s="44">
        <v>196</v>
      </c>
      <c r="E279" s="42" t="s">
        <v>1319</v>
      </c>
      <c r="F279" s="42" t="s">
        <v>1320</v>
      </c>
      <c r="G279" s="42" t="s">
        <v>301</v>
      </c>
      <c r="H279" s="42" t="s">
        <v>630</v>
      </c>
      <c r="I279" s="42" t="s">
        <v>1321</v>
      </c>
      <c r="J279" s="42" t="s">
        <v>1322</v>
      </c>
      <c r="K279" s="45">
        <v>34400</v>
      </c>
      <c r="L279" s="42" t="s">
        <v>305</v>
      </c>
      <c r="M279" s="42" t="s">
        <v>1319</v>
      </c>
      <c r="N279" s="42" t="s">
        <v>1320</v>
      </c>
      <c r="O279" s="42" t="s">
        <v>528</v>
      </c>
      <c r="P279" s="46">
        <v>1</v>
      </c>
      <c r="Q279" s="45">
        <v>34400</v>
      </c>
      <c r="R279" s="45">
        <v>34400</v>
      </c>
      <c r="S279" s="42" t="s">
        <v>309</v>
      </c>
      <c r="T279" s="42" t="s">
        <v>310</v>
      </c>
      <c r="U279" s="42" t="s">
        <v>311</v>
      </c>
      <c r="V279" s="42" t="s">
        <v>107</v>
      </c>
      <c r="W279" s="42" t="s">
        <v>114</v>
      </c>
      <c r="X279" s="42" t="s">
        <v>127</v>
      </c>
      <c r="Y279" s="42" t="s">
        <v>312</v>
      </c>
      <c r="Z279" s="42" t="s">
        <v>312</v>
      </c>
      <c r="AA279" s="9" t="s">
        <v>140</v>
      </c>
      <c r="AB279" s="42" t="s">
        <v>342</v>
      </c>
      <c r="AC279" s="45">
        <v>34400</v>
      </c>
    </row>
    <row r="280" spans="1:29" ht="12.75" customHeight="1" x14ac:dyDescent="0.2">
      <c r="A280" s="42" t="s">
        <v>1301</v>
      </c>
      <c r="B280" s="42" t="s">
        <v>42</v>
      </c>
      <c r="C280" s="43" t="s">
        <v>153</v>
      </c>
      <c r="D280" s="44">
        <v>197</v>
      </c>
      <c r="E280" s="42" t="s">
        <v>1323</v>
      </c>
      <c r="F280" s="42" t="s">
        <v>1324</v>
      </c>
      <c r="G280" s="42" t="s">
        <v>301</v>
      </c>
      <c r="H280" s="42" t="s">
        <v>630</v>
      </c>
      <c r="I280" s="42" t="s">
        <v>1325</v>
      </c>
      <c r="J280" s="42" t="s">
        <v>1305</v>
      </c>
      <c r="K280" s="45">
        <v>25000</v>
      </c>
      <c r="L280" s="42" t="s">
        <v>305</v>
      </c>
      <c r="M280" s="42" t="s">
        <v>1323</v>
      </c>
      <c r="N280" s="42" t="s">
        <v>1324</v>
      </c>
      <c r="O280" s="42" t="s">
        <v>528</v>
      </c>
      <c r="P280" s="46">
        <v>1</v>
      </c>
      <c r="Q280" s="45">
        <v>25000</v>
      </c>
      <c r="R280" s="45">
        <v>25000</v>
      </c>
      <c r="S280" s="42" t="s">
        <v>309</v>
      </c>
      <c r="T280" s="42" t="s">
        <v>310</v>
      </c>
      <c r="U280" s="42" t="s">
        <v>311</v>
      </c>
      <c r="V280" s="42" t="s">
        <v>107</v>
      </c>
      <c r="W280" s="42" t="s">
        <v>114</v>
      </c>
      <c r="X280" s="42" t="s">
        <v>127</v>
      </c>
      <c r="Y280" s="42" t="s">
        <v>312</v>
      </c>
      <c r="Z280" s="42" t="s">
        <v>312</v>
      </c>
      <c r="AA280" s="9" t="s">
        <v>140</v>
      </c>
      <c r="AB280" s="42" t="s">
        <v>342</v>
      </c>
      <c r="AC280" s="45">
        <v>25000</v>
      </c>
    </row>
    <row r="281" spans="1:29" ht="12.75" customHeight="1" x14ac:dyDescent="0.2">
      <c r="A281" s="42" t="s">
        <v>1301</v>
      </c>
      <c r="B281" s="42" t="s">
        <v>42</v>
      </c>
      <c r="C281" s="43" t="s">
        <v>153</v>
      </c>
      <c r="D281" s="44">
        <v>198</v>
      </c>
      <c r="E281" s="42" t="s">
        <v>1326</v>
      </c>
      <c r="F281" s="42" t="s">
        <v>1327</v>
      </c>
      <c r="G281" s="42" t="s">
        <v>301</v>
      </c>
      <c r="H281" s="42" t="s">
        <v>384</v>
      </c>
      <c r="I281" s="42" t="s">
        <v>1328</v>
      </c>
      <c r="J281" s="42" t="s">
        <v>1313</v>
      </c>
      <c r="K281" s="45">
        <v>150000</v>
      </c>
      <c r="L281" s="42" t="s">
        <v>305</v>
      </c>
      <c r="M281" s="42" t="s">
        <v>1326</v>
      </c>
      <c r="N281" s="42" t="s">
        <v>1327</v>
      </c>
      <c r="O281" s="42" t="s">
        <v>528</v>
      </c>
      <c r="P281" s="46">
        <v>1</v>
      </c>
      <c r="Q281" s="45">
        <v>150000</v>
      </c>
      <c r="R281" s="45">
        <v>150000</v>
      </c>
      <c r="S281" s="42" t="s">
        <v>309</v>
      </c>
      <c r="T281" s="42" t="s">
        <v>437</v>
      </c>
      <c r="U281" s="42" t="s">
        <v>438</v>
      </c>
      <c r="V281" s="42" t="s">
        <v>108</v>
      </c>
      <c r="W281" s="42" t="s">
        <v>115</v>
      </c>
      <c r="X281" s="42" t="s">
        <v>129</v>
      </c>
      <c r="Y281" s="42" t="s">
        <v>312</v>
      </c>
      <c r="Z281" s="42" t="s">
        <v>312</v>
      </c>
      <c r="AA281" s="9" t="s">
        <v>139</v>
      </c>
      <c r="AB281" s="42" t="s">
        <v>1329</v>
      </c>
      <c r="AC281" s="45">
        <v>150000</v>
      </c>
    </row>
    <row r="282" spans="1:29" ht="12.75" customHeight="1" x14ac:dyDescent="0.2">
      <c r="A282" s="42" t="s">
        <v>1301</v>
      </c>
      <c r="B282" s="42" t="s">
        <v>42</v>
      </c>
      <c r="C282" s="43" t="s">
        <v>153</v>
      </c>
      <c r="D282" s="44">
        <v>199</v>
      </c>
      <c r="E282" s="42" t="s">
        <v>1330</v>
      </c>
      <c r="F282" s="42" t="s">
        <v>1331</v>
      </c>
      <c r="G282" s="42" t="s">
        <v>481</v>
      </c>
      <c r="H282" s="42" t="s">
        <v>482</v>
      </c>
      <c r="I282" s="42" t="s">
        <v>1332</v>
      </c>
      <c r="J282" s="42" t="s">
        <v>1313</v>
      </c>
      <c r="K282" s="45">
        <v>150000</v>
      </c>
      <c r="L282" s="42" t="s">
        <v>305</v>
      </c>
      <c r="M282" s="42" t="s">
        <v>1333</v>
      </c>
      <c r="N282" s="42" t="s">
        <v>1331</v>
      </c>
      <c r="O282" s="42" t="s">
        <v>528</v>
      </c>
      <c r="P282" s="46">
        <v>1</v>
      </c>
      <c r="Q282" s="45">
        <v>150000</v>
      </c>
      <c r="R282" s="45">
        <v>150000</v>
      </c>
      <c r="S282" s="42" t="s">
        <v>309</v>
      </c>
      <c r="T282" s="42" t="s">
        <v>310</v>
      </c>
      <c r="U282" s="42" t="s">
        <v>311</v>
      </c>
      <c r="V282" s="42" t="s">
        <v>107</v>
      </c>
      <c r="W282" s="42" t="s">
        <v>112</v>
      </c>
      <c r="X282" s="42" t="s">
        <v>122</v>
      </c>
      <c r="Y282" s="42" t="s">
        <v>312</v>
      </c>
      <c r="Z282" s="42" t="s">
        <v>312</v>
      </c>
      <c r="AA282" s="9" t="s">
        <v>139</v>
      </c>
      <c r="AB282" s="42" t="s">
        <v>466</v>
      </c>
      <c r="AC282" s="45">
        <v>150000</v>
      </c>
    </row>
    <row r="283" spans="1:29" ht="12.75" customHeight="1" x14ac:dyDescent="0.2">
      <c r="A283" s="42" t="s">
        <v>1301</v>
      </c>
      <c r="B283" s="42" t="s">
        <v>42</v>
      </c>
      <c r="C283" s="43" t="s">
        <v>153</v>
      </c>
      <c r="D283" s="44">
        <v>200</v>
      </c>
      <c r="E283" s="42" t="s">
        <v>1334</v>
      </c>
      <c r="F283" s="42" t="s">
        <v>1335</v>
      </c>
      <c r="G283" s="42" t="s">
        <v>301</v>
      </c>
      <c r="H283" s="42" t="s">
        <v>384</v>
      </c>
      <c r="I283" s="42" t="s">
        <v>1321</v>
      </c>
      <c r="J283" s="42" t="s">
        <v>1305</v>
      </c>
      <c r="K283" s="45">
        <v>56000</v>
      </c>
      <c r="L283" s="42" t="s">
        <v>305</v>
      </c>
      <c r="M283" s="42" t="s">
        <v>1334</v>
      </c>
      <c r="N283" s="42" t="s">
        <v>1336</v>
      </c>
      <c r="O283" s="42" t="s">
        <v>528</v>
      </c>
      <c r="P283" s="46">
        <v>1</v>
      </c>
      <c r="Q283" s="45">
        <v>56000</v>
      </c>
      <c r="R283" s="45">
        <v>56000</v>
      </c>
      <c r="S283" s="42" t="s">
        <v>309</v>
      </c>
      <c r="T283" s="42" t="s">
        <v>310</v>
      </c>
      <c r="U283" s="42" t="s">
        <v>311</v>
      </c>
      <c r="V283" s="42" t="s">
        <v>109</v>
      </c>
      <c r="W283" s="42" t="s">
        <v>115</v>
      </c>
      <c r="X283" s="42" t="s">
        <v>636</v>
      </c>
      <c r="Y283" s="42" t="s">
        <v>312</v>
      </c>
      <c r="Z283" s="42" t="s">
        <v>312</v>
      </c>
      <c r="AA283" s="9" t="s">
        <v>139</v>
      </c>
      <c r="AB283" s="42" t="s">
        <v>466</v>
      </c>
      <c r="AC283" s="45">
        <v>56000</v>
      </c>
    </row>
    <row r="284" spans="1:29" ht="12.75" customHeight="1" x14ac:dyDescent="0.2">
      <c r="A284" s="42" t="s">
        <v>1301</v>
      </c>
      <c r="B284" s="42" t="s">
        <v>42</v>
      </c>
      <c r="C284" s="43" t="s">
        <v>153</v>
      </c>
      <c r="D284" s="44">
        <v>201</v>
      </c>
      <c r="E284" s="42" t="s">
        <v>1337</v>
      </c>
      <c r="F284" s="42" t="s">
        <v>1338</v>
      </c>
      <c r="G284" s="42" t="s">
        <v>301</v>
      </c>
      <c r="H284" s="42" t="s">
        <v>630</v>
      </c>
      <c r="I284" s="42" t="s">
        <v>1339</v>
      </c>
      <c r="J284" s="42" t="s">
        <v>1305</v>
      </c>
      <c r="K284" s="45">
        <v>70000</v>
      </c>
      <c r="L284" s="42" t="s">
        <v>305</v>
      </c>
      <c r="M284" s="42" t="s">
        <v>1340</v>
      </c>
      <c r="N284" s="42" t="s">
        <v>1338</v>
      </c>
      <c r="O284" s="42" t="s">
        <v>528</v>
      </c>
      <c r="P284" s="46">
        <v>1</v>
      </c>
      <c r="Q284" s="45">
        <v>70000</v>
      </c>
      <c r="R284" s="45">
        <v>70000</v>
      </c>
      <c r="S284" s="42" t="s">
        <v>309</v>
      </c>
      <c r="T284" s="42" t="s">
        <v>310</v>
      </c>
      <c r="U284" s="42" t="s">
        <v>311</v>
      </c>
      <c r="V284" s="42" t="s">
        <v>107</v>
      </c>
      <c r="W284" s="42" t="s">
        <v>114</v>
      </c>
      <c r="X284" s="42" t="s">
        <v>127</v>
      </c>
      <c r="Y284" s="42" t="s">
        <v>312</v>
      </c>
      <c r="Z284" s="42" t="s">
        <v>312</v>
      </c>
      <c r="AA284" s="9" t="s">
        <v>140</v>
      </c>
      <c r="AB284" s="42" t="s">
        <v>342</v>
      </c>
      <c r="AC284" s="45">
        <v>70000</v>
      </c>
    </row>
    <row r="285" spans="1:29" ht="12.75" customHeight="1" x14ac:dyDescent="0.2">
      <c r="A285" s="42" t="s">
        <v>1301</v>
      </c>
      <c r="B285" s="42" t="s">
        <v>42</v>
      </c>
      <c r="C285" s="43" t="s">
        <v>153</v>
      </c>
      <c r="D285" s="44">
        <v>202</v>
      </c>
      <c r="E285" s="42" t="s">
        <v>1341</v>
      </c>
      <c r="F285" s="42" t="s">
        <v>1342</v>
      </c>
      <c r="G285" s="42" t="s">
        <v>358</v>
      </c>
      <c r="H285" s="42" t="s">
        <v>359</v>
      </c>
      <c r="I285" s="42" t="s">
        <v>1343</v>
      </c>
      <c r="J285" s="42" t="s">
        <v>1344</v>
      </c>
      <c r="K285" s="45">
        <v>18000</v>
      </c>
      <c r="L285" s="42" t="s">
        <v>305</v>
      </c>
      <c r="M285" s="42" t="s">
        <v>1341</v>
      </c>
      <c r="N285" s="42" t="s">
        <v>1342</v>
      </c>
      <c r="O285" s="42" t="s">
        <v>528</v>
      </c>
      <c r="P285" s="46">
        <v>1</v>
      </c>
      <c r="Q285" s="45">
        <v>18000</v>
      </c>
      <c r="R285" s="45">
        <v>18000</v>
      </c>
      <c r="S285" s="42" t="s">
        <v>309</v>
      </c>
      <c r="T285" s="42" t="s">
        <v>310</v>
      </c>
      <c r="U285" s="42" t="s">
        <v>311</v>
      </c>
      <c r="V285" s="42" t="s">
        <v>107</v>
      </c>
      <c r="W285" s="42" t="s">
        <v>111</v>
      </c>
      <c r="X285" s="42" t="s">
        <v>121</v>
      </c>
      <c r="Y285" s="42" t="s">
        <v>312</v>
      </c>
      <c r="Z285" s="42" t="s">
        <v>312</v>
      </c>
      <c r="AA285" s="9" t="s">
        <v>139</v>
      </c>
      <c r="AB285" s="42" t="s">
        <v>352</v>
      </c>
      <c r="AC285" s="45">
        <v>18000</v>
      </c>
    </row>
    <row r="286" spans="1:29" ht="12.75" customHeight="1" x14ac:dyDescent="0.2">
      <c r="A286" s="42" t="s">
        <v>1301</v>
      </c>
      <c r="B286" s="42" t="s">
        <v>42</v>
      </c>
      <c r="C286" s="43" t="s">
        <v>153</v>
      </c>
      <c r="D286" s="44">
        <v>204</v>
      </c>
      <c r="E286" s="42" t="s">
        <v>1345</v>
      </c>
      <c r="F286" s="42" t="s">
        <v>1346</v>
      </c>
      <c r="G286" s="42" t="s">
        <v>301</v>
      </c>
      <c r="H286" s="42" t="s">
        <v>384</v>
      </c>
      <c r="I286" s="42" t="s">
        <v>1347</v>
      </c>
      <c r="J286" s="42" t="s">
        <v>1305</v>
      </c>
      <c r="K286" s="45">
        <v>136000</v>
      </c>
      <c r="L286" s="42" t="s">
        <v>305</v>
      </c>
      <c r="M286" s="42" t="s">
        <v>1345</v>
      </c>
      <c r="N286" s="42" t="s">
        <v>1346</v>
      </c>
      <c r="O286" s="42" t="s">
        <v>528</v>
      </c>
      <c r="P286" s="46">
        <v>1</v>
      </c>
      <c r="Q286" s="45">
        <v>136000</v>
      </c>
      <c r="R286" s="45">
        <v>136000</v>
      </c>
      <c r="S286" s="42" t="s">
        <v>309</v>
      </c>
      <c r="T286" s="42" t="s">
        <v>437</v>
      </c>
      <c r="U286" s="42" t="s">
        <v>438</v>
      </c>
      <c r="V286" s="42" t="s">
        <v>108</v>
      </c>
      <c r="W286" s="42" t="s">
        <v>115</v>
      </c>
      <c r="X286" s="42" t="s">
        <v>129</v>
      </c>
      <c r="Y286" s="42" t="s">
        <v>312</v>
      </c>
      <c r="Z286" s="42" t="s">
        <v>312</v>
      </c>
      <c r="AA286" s="9" t="s">
        <v>139</v>
      </c>
      <c r="AB286" s="42" t="s">
        <v>466</v>
      </c>
      <c r="AC286" s="45">
        <v>136000</v>
      </c>
    </row>
    <row r="287" spans="1:29" ht="12.75" customHeight="1" x14ac:dyDescent="0.2">
      <c r="A287" s="42" t="s">
        <v>1301</v>
      </c>
      <c r="B287" s="42" t="s">
        <v>42</v>
      </c>
      <c r="C287" s="43" t="s">
        <v>153</v>
      </c>
      <c r="D287" s="44">
        <v>205</v>
      </c>
      <c r="E287" s="42" t="s">
        <v>1348</v>
      </c>
      <c r="F287" s="42" t="s">
        <v>1349</v>
      </c>
      <c r="G287" s="42" t="s">
        <v>301</v>
      </c>
      <c r="H287" s="42" t="s">
        <v>384</v>
      </c>
      <c r="I287" s="42" t="s">
        <v>1350</v>
      </c>
      <c r="J287" s="42" t="s">
        <v>1351</v>
      </c>
      <c r="K287" s="45">
        <v>51700</v>
      </c>
      <c r="L287" s="42" t="s">
        <v>305</v>
      </c>
      <c r="M287" s="42" t="s">
        <v>1352</v>
      </c>
      <c r="N287" s="42" t="s">
        <v>1349</v>
      </c>
      <c r="O287" s="42" t="s">
        <v>528</v>
      </c>
      <c r="P287" s="46">
        <v>1</v>
      </c>
      <c r="Q287" s="45">
        <v>51700</v>
      </c>
      <c r="R287" s="45">
        <v>51700</v>
      </c>
      <c r="S287" s="42" t="s">
        <v>309</v>
      </c>
      <c r="T287" s="42" t="s">
        <v>310</v>
      </c>
      <c r="U287" s="42" t="s">
        <v>311</v>
      </c>
      <c r="V287" s="42" t="s">
        <v>107</v>
      </c>
      <c r="W287" s="42" t="s">
        <v>114</v>
      </c>
      <c r="X287" s="42" t="s">
        <v>127</v>
      </c>
      <c r="Y287" s="42" t="s">
        <v>312</v>
      </c>
      <c r="Z287" s="42" t="s">
        <v>312</v>
      </c>
      <c r="AA287" s="9" t="s">
        <v>139</v>
      </c>
      <c r="AB287" s="42" t="s">
        <v>461</v>
      </c>
      <c r="AC287" s="45">
        <v>51700</v>
      </c>
    </row>
    <row r="288" spans="1:29" ht="12.75" customHeight="1" x14ac:dyDescent="0.2">
      <c r="A288" s="42" t="s">
        <v>1353</v>
      </c>
      <c r="B288" s="42" t="s">
        <v>34</v>
      </c>
      <c r="C288" s="43" t="s">
        <v>150</v>
      </c>
      <c r="D288" s="44">
        <v>209</v>
      </c>
      <c r="E288" s="42" t="s">
        <v>1354</v>
      </c>
      <c r="F288" s="42" t="s">
        <v>1355</v>
      </c>
      <c r="G288" s="42" t="s">
        <v>358</v>
      </c>
      <c r="H288" s="42" t="s">
        <v>359</v>
      </c>
      <c r="I288" s="42" t="s">
        <v>1356</v>
      </c>
      <c r="J288" s="42" t="s">
        <v>1357</v>
      </c>
      <c r="K288" s="45">
        <v>60000</v>
      </c>
      <c r="L288" s="42" t="s">
        <v>305</v>
      </c>
      <c r="M288" s="42" t="s">
        <v>1358</v>
      </c>
      <c r="N288" s="42" t="s">
        <v>1355</v>
      </c>
      <c r="O288" s="42" t="s">
        <v>351</v>
      </c>
      <c r="P288" s="46">
        <v>1</v>
      </c>
      <c r="Q288" s="45">
        <v>30000</v>
      </c>
      <c r="R288" s="45">
        <v>30000</v>
      </c>
      <c r="S288" s="42" t="s">
        <v>309</v>
      </c>
      <c r="T288" s="42" t="s">
        <v>310</v>
      </c>
      <c r="U288" s="42" t="s">
        <v>311</v>
      </c>
      <c r="V288" s="42" t="s">
        <v>107</v>
      </c>
      <c r="W288" s="42" t="s">
        <v>111</v>
      </c>
      <c r="X288" s="42" t="s">
        <v>121</v>
      </c>
      <c r="Y288" s="42" t="s">
        <v>312</v>
      </c>
      <c r="Z288" s="42" t="s">
        <v>312</v>
      </c>
      <c r="AA288" s="9" t="s">
        <v>139</v>
      </c>
      <c r="AB288" s="42" t="s">
        <v>354</v>
      </c>
      <c r="AC288" s="45">
        <v>30000</v>
      </c>
    </row>
    <row r="289" spans="1:29" ht="12.75" customHeight="1" x14ac:dyDescent="0.2">
      <c r="A289" s="42" t="s">
        <v>1353</v>
      </c>
      <c r="B289" s="42" t="s">
        <v>34</v>
      </c>
      <c r="C289" s="43" t="s">
        <v>150</v>
      </c>
      <c r="D289" s="44">
        <v>209</v>
      </c>
      <c r="E289" s="42" t="s">
        <v>1354</v>
      </c>
      <c r="F289" s="42" t="s">
        <v>1355</v>
      </c>
      <c r="G289" s="42" t="s">
        <v>358</v>
      </c>
      <c r="H289" s="42" t="s">
        <v>359</v>
      </c>
      <c r="I289" s="42" t="s">
        <v>1356</v>
      </c>
      <c r="J289" s="42" t="s">
        <v>1357</v>
      </c>
      <c r="K289" s="45">
        <v>60000</v>
      </c>
      <c r="L289" s="42" t="s">
        <v>305</v>
      </c>
      <c r="M289" s="42" t="s">
        <v>1359</v>
      </c>
      <c r="N289" s="42" t="s">
        <v>1355</v>
      </c>
      <c r="O289" s="42" t="s">
        <v>351</v>
      </c>
      <c r="P289" s="46">
        <v>1</v>
      </c>
      <c r="Q289" s="45">
        <v>10000</v>
      </c>
      <c r="R289" s="45">
        <v>10000</v>
      </c>
      <c r="S289" s="42" t="s">
        <v>309</v>
      </c>
      <c r="T289" s="42" t="s">
        <v>310</v>
      </c>
      <c r="U289" s="42" t="s">
        <v>311</v>
      </c>
      <c r="V289" s="42" t="s">
        <v>107</v>
      </c>
      <c r="W289" s="42" t="s">
        <v>111</v>
      </c>
      <c r="X289" s="42" t="s">
        <v>121</v>
      </c>
      <c r="Y289" s="42" t="s">
        <v>312</v>
      </c>
      <c r="Z289" s="42" t="s">
        <v>312</v>
      </c>
      <c r="AA289" s="9" t="s">
        <v>139</v>
      </c>
      <c r="AB289" s="42" t="s">
        <v>354</v>
      </c>
      <c r="AC289" s="45">
        <v>10000</v>
      </c>
    </row>
    <row r="290" spans="1:29" ht="12.75" customHeight="1" x14ac:dyDescent="0.2">
      <c r="A290" s="42" t="s">
        <v>1353</v>
      </c>
      <c r="B290" s="42" t="s">
        <v>34</v>
      </c>
      <c r="C290" s="43" t="s">
        <v>150</v>
      </c>
      <c r="D290" s="44">
        <v>209</v>
      </c>
      <c r="E290" s="42" t="s">
        <v>1354</v>
      </c>
      <c r="F290" s="42" t="s">
        <v>1355</v>
      </c>
      <c r="G290" s="42" t="s">
        <v>358</v>
      </c>
      <c r="H290" s="42" t="s">
        <v>359</v>
      </c>
      <c r="I290" s="42" t="s">
        <v>1356</v>
      </c>
      <c r="J290" s="42" t="s">
        <v>1357</v>
      </c>
      <c r="K290" s="45">
        <v>60000</v>
      </c>
      <c r="L290" s="42" t="s">
        <v>305</v>
      </c>
      <c r="M290" s="42" t="s">
        <v>1360</v>
      </c>
      <c r="N290" s="42" t="s">
        <v>1355</v>
      </c>
      <c r="O290" s="42" t="s">
        <v>351</v>
      </c>
      <c r="P290" s="46">
        <v>1</v>
      </c>
      <c r="Q290" s="45">
        <v>20000</v>
      </c>
      <c r="R290" s="45">
        <v>20000</v>
      </c>
      <c r="S290" s="42" t="s">
        <v>309</v>
      </c>
      <c r="T290" s="42" t="s">
        <v>310</v>
      </c>
      <c r="U290" s="42" t="s">
        <v>311</v>
      </c>
      <c r="V290" s="42" t="s">
        <v>107</v>
      </c>
      <c r="W290" s="42" t="s">
        <v>111</v>
      </c>
      <c r="X290" s="42" t="s">
        <v>121</v>
      </c>
      <c r="Y290" s="42" t="s">
        <v>312</v>
      </c>
      <c r="Z290" s="42" t="s">
        <v>312</v>
      </c>
      <c r="AA290" s="9" t="s">
        <v>139</v>
      </c>
      <c r="AB290" s="42" t="s">
        <v>354</v>
      </c>
      <c r="AC290" s="45">
        <v>20000</v>
      </c>
    </row>
    <row r="291" spans="1:29" ht="12.75" customHeight="1" x14ac:dyDescent="0.2">
      <c r="A291" s="42" t="s">
        <v>1353</v>
      </c>
      <c r="B291" s="42" t="s">
        <v>34</v>
      </c>
      <c r="C291" s="43" t="s">
        <v>150</v>
      </c>
      <c r="D291" s="44">
        <v>210</v>
      </c>
      <c r="E291" s="42" t="s">
        <v>1361</v>
      </c>
      <c r="F291" s="42" t="s">
        <v>1362</v>
      </c>
      <c r="G291" s="42" t="s">
        <v>1363</v>
      </c>
      <c r="H291" s="42" t="s">
        <v>1364</v>
      </c>
      <c r="I291" s="42" t="s">
        <v>1365</v>
      </c>
      <c r="J291" s="42" t="s">
        <v>1366</v>
      </c>
      <c r="K291" s="45">
        <v>921882.99999999988</v>
      </c>
      <c r="L291" s="42" t="s">
        <v>305</v>
      </c>
      <c r="M291" s="42" t="s">
        <v>1367</v>
      </c>
      <c r="N291" s="42" t="s">
        <v>1368</v>
      </c>
      <c r="O291" s="42" t="s">
        <v>351</v>
      </c>
      <c r="P291" s="46">
        <v>1</v>
      </c>
      <c r="Q291" s="45">
        <v>29114.14</v>
      </c>
      <c r="R291" s="45">
        <v>29114.14</v>
      </c>
      <c r="S291" s="42" t="s">
        <v>309</v>
      </c>
      <c r="T291" s="42" t="s">
        <v>310</v>
      </c>
      <c r="U291" s="42" t="s">
        <v>311</v>
      </c>
      <c r="V291" s="42" t="s">
        <v>107</v>
      </c>
      <c r="W291" s="42" t="s">
        <v>114</v>
      </c>
      <c r="X291" s="42" t="s">
        <v>127</v>
      </c>
      <c r="Y291" s="42" t="s">
        <v>312</v>
      </c>
      <c r="Z291" s="42" t="s">
        <v>312</v>
      </c>
      <c r="AA291" s="9" t="s">
        <v>139</v>
      </c>
      <c r="AB291" s="42" t="s">
        <v>388</v>
      </c>
      <c r="AC291" s="45">
        <v>29114.14</v>
      </c>
    </row>
    <row r="292" spans="1:29" ht="12.75" customHeight="1" x14ac:dyDescent="0.2">
      <c r="A292" s="42" t="s">
        <v>1353</v>
      </c>
      <c r="B292" s="42" t="s">
        <v>34</v>
      </c>
      <c r="C292" s="43" t="s">
        <v>150</v>
      </c>
      <c r="D292" s="44">
        <v>210</v>
      </c>
      <c r="E292" s="42" t="s">
        <v>1361</v>
      </c>
      <c r="F292" s="42" t="s">
        <v>1362</v>
      </c>
      <c r="G292" s="42" t="s">
        <v>1363</v>
      </c>
      <c r="H292" s="42" t="s">
        <v>1364</v>
      </c>
      <c r="I292" s="42" t="s">
        <v>1365</v>
      </c>
      <c r="J292" s="42" t="s">
        <v>1366</v>
      </c>
      <c r="K292" s="45">
        <v>921882.99999999988</v>
      </c>
      <c r="L292" s="42" t="s">
        <v>305</v>
      </c>
      <c r="M292" s="42" t="s">
        <v>1369</v>
      </c>
      <c r="N292" s="42" t="s">
        <v>1362</v>
      </c>
      <c r="O292" s="42" t="s">
        <v>351</v>
      </c>
      <c r="P292" s="46">
        <v>1</v>
      </c>
      <c r="Q292" s="45">
        <v>29932.05</v>
      </c>
      <c r="R292" s="45">
        <v>29932.05</v>
      </c>
      <c r="S292" s="42" t="s">
        <v>309</v>
      </c>
      <c r="T292" s="42" t="s">
        <v>310</v>
      </c>
      <c r="U292" s="42" t="s">
        <v>311</v>
      </c>
      <c r="V292" s="42" t="s">
        <v>107</v>
      </c>
      <c r="W292" s="42" t="s">
        <v>114</v>
      </c>
      <c r="X292" s="42" t="s">
        <v>127</v>
      </c>
      <c r="Y292" s="42" t="s">
        <v>312</v>
      </c>
      <c r="Z292" s="42" t="s">
        <v>312</v>
      </c>
      <c r="AA292" s="9" t="s">
        <v>139</v>
      </c>
      <c r="AB292" s="42" t="s">
        <v>388</v>
      </c>
      <c r="AC292" s="45">
        <v>29932.05</v>
      </c>
    </row>
    <row r="293" spans="1:29" ht="12.75" customHeight="1" x14ac:dyDescent="0.2">
      <c r="A293" s="42" t="s">
        <v>1353</v>
      </c>
      <c r="B293" s="42" t="s">
        <v>34</v>
      </c>
      <c r="C293" s="43" t="s">
        <v>150</v>
      </c>
      <c r="D293" s="44">
        <v>210</v>
      </c>
      <c r="E293" s="42" t="s">
        <v>1361</v>
      </c>
      <c r="F293" s="42" t="s">
        <v>1362</v>
      </c>
      <c r="G293" s="42" t="s">
        <v>1363</v>
      </c>
      <c r="H293" s="42" t="s">
        <v>1364</v>
      </c>
      <c r="I293" s="42" t="s">
        <v>1365</v>
      </c>
      <c r="J293" s="42" t="s">
        <v>1366</v>
      </c>
      <c r="K293" s="45">
        <v>921882.99999999988</v>
      </c>
      <c r="L293" s="42" t="s">
        <v>305</v>
      </c>
      <c r="M293" s="42" t="s">
        <v>1370</v>
      </c>
      <c r="N293" s="42" t="s">
        <v>1362</v>
      </c>
      <c r="O293" s="42" t="s">
        <v>351</v>
      </c>
      <c r="P293" s="46">
        <v>1</v>
      </c>
      <c r="Q293" s="45">
        <v>29800</v>
      </c>
      <c r="R293" s="45">
        <v>29800</v>
      </c>
      <c r="S293" s="42" t="s">
        <v>309</v>
      </c>
      <c r="T293" s="42" t="s">
        <v>310</v>
      </c>
      <c r="U293" s="42" t="s">
        <v>311</v>
      </c>
      <c r="V293" s="42" t="s">
        <v>107</v>
      </c>
      <c r="W293" s="42" t="s">
        <v>114</v>
      </c>
      <c r="X293" s="42" t="s">
        <v>127</v>
      </c>
      <c r="Y293" s="42" t="s">
        <v>312</v>
      </c>
      <c r="Z293" s="42" t="s">
        <v>312</v>
      </c>
      <c r="AA293" s="9" t="s">
        <v>139</v>
      </c>
      <c r="AB293" s="42" t="s">
        <v>388</v>
      </c>
      <c r="AC293" s="45">
        <v>29800</v>
      </c>
    </row>
    <row r="294" spans="1:29" ht="12.75" customHeight="1" x14ac:dyDescent="0.2">
      <c r="A294" s="42" t="s">
        <v>1353</v>
      </c>
      <c r="B294" s="42" t="s">
        <v>34</v>
      </c>
      <c r="C294" s="43" t="s">
        <v>150</v>
      </c>
      <c r="D294" s="44">
        <v>210</v>
      </c>
      <c r="E294" s="42" t="s">
        <v>1361</v>
      </c>
      <c r="F294" s="42" t="s">
        <v>1362</v>
      </c>
      <c r="G294" s="42" t="s">
        <v>1363</v>
      </c>
      <c r="H294" s="42" t="s">
        <v>1364</v>
      </c>
      <c r="I294" s="42" t="s">
        <v>1365</v>
      </c>
      <c r="J294" s="42" t="s">
        <v>1366</v>
      </c>
      <c r="K294" s="45">
        <v>921882.99999999988</v>
      </c>
      <c r="L294" s="42" t="s">
        <v>305</v>
      </c>
      <c r="M294" s="42" t="s">
        <v>1371</v>
      </c>
      <c r="N294" s="42" t="s">
        <v>1362</v>
      </c>
      <c r="O294" s="42" t="s">
        <v>351</v>
      </c>
      <c r="P294" s="46">
        <v>1</v>
      </c>
      <c r="Q294" s="45">
        <v>29800</v>
      </c>
      <c r="R294" s="45">
        <v>29800</v>
      </c>
      <c r="S294" s="42" t="s">
        <v>309</v>
      </c>
      <c r="T294" s="42" t="s">
        <v>310</v>
      </c>
      <c r="U294" s="42" t="s">
        <v>311</v>
      </c>
      <c r="V294" s="42" t="s">
        <v>107</v>
      </c>
      <c r="W294" s="42" t="s">
        <v>114</v>
      </c>
      <c r="X294" s="42" t="s">
        <v>127</v>
      </c>
      <c r="Y294" s="42" t="s">
        <v>312</v>
      </c>
      <c r="Z294" s="42" t="s">
        <v>312</v>
      </c>
      <c r="AA294" s="9" t="s">
        <v>139</v>
      </c>
      <c r="AB294" s="42" t="s">
        <v>388</v>
      </c>
      <c r="AC294" s="45">
        <v>29800</v>
      </c>
    </row>
    <row r="295" spans="1:29" ht="12.75" customHeight="1" x14ac:dyDescent="0.2">
      <c r="A295" s="42" t="s">
        <v>1353</v>
      </c>
      <c r="B295" s="42" t="s">
        <v>34</v>
      </c>
      <c r="C295" s="43" t="s">
        <v>150</v>
      </c>
      <c r="D295" s="44">
        <v>210</v>
      </c>
      <c r="E295" s="42" t="s">
        <v>1361</v>
      </c>
      <c r="F295" s="42" t="s">
        <v>1362</v>
      </c>
      <c r="G295" s="42" t="s">
        <v>1363</v>
      </c>
      <c r="H295" s="42" t="s">
        <v>1364</v>
      </c>
      <c r="I295" s="42" t="s">
        <v>1365</v>
      </c>
      <c r="J295" s="42" t="s">
        <v>1366</v>
      </c>
      <c r="K295" s="45">
        <v>921882.99999999988</v>
      </c>
      <c r="L295" s="42" t="s">
        <v>305</v>
      </c>
      <c r="M295" s="42" t="s">
        <v>1372</v>
      </c>
      <c r="N295" s="42" t="s">
        <v>1362</v>
      </c>
      <c r="O295" s="42" t="s">
        <v>351</v>
      </c>
      <c r="P295" s="46">
        <v>1</v>
      </c>
      <c r="Q295" s="45">
        <v>130000</v>
      </c>
      <c r="R295" s="45">
        <v>130000</v>
      </c>
      <c r="S295" s="42" t="s">
        <v>309</v>
      </c>
      <c r="T295" s="42" t="s">
        <v>310</v>
      </c>
      <c r="U295" s="42" t="s">
        <v>311</v>
      </c>
      <c r="V295" s="42" t="s">
        <v>107</v>
      </c>
      <c r="W295" s="42" t="s">
        <v>114</v>
      </c>
      <c r="X295" s="42" t="s">
        <v>127</v>
      </c>
      <c r="Y295" s="42" t="s">
        <v>312</v>
      </c>
      <c r="Z295" s="42" t="s">
        <v>312</v>
      </c>
      <c r="AA295" s="9" t="s">
        <v>139</v>
      </c>
      <c r="AB295" s="42" t="s">
        <v>388</v>
      </c>
      <c r="AC295" s="45">
        <v>130000</v>
      </c>
    </row>
    <row r="296" spans="1:29" ht="12.75" customHeight="1" x14ac:dyDescent="0.2">
      <c r="A296" s="42" t="s">
        <v>1353</v>
      </c>
      <c r="B296" s="42" t="s">
        <v>34</v>
      </c>
      <c r="C296" s="43" t="s">
        <v>150</v>
      </c>
      <c r="D296" s="44">
        <v>210</v>
      </c>
      <c r="E296" s="42" t="s">
        <v>1361</v>
      </c>
      <c r="F296" s="42" t="s">
        <v>1362</v>
      </c>
      <c r="G296" s="42" t="s">
        <v>1363</v>
      </c>
      <c r="H296" s="42" t="s">
        <v>1364</v>
      </c>
      <c r="I296" s="42" t="s">
        <v>1365</v>
      </c>
      <c r="J296" s="42" t="s">
        <v>1366</v>
      </c>
      <c r="K296" s="45">
        <v>921882.99999999988</v>
      </c>
      <c r="L296" s="42" t="s">
        <v>305</v>
      </c>
      <c r="M296" s="42" t="s">
        <v>1373</v>
      </c>
      <c r="N296" s="42" t="s">
        <v>1362</v>
      </c>
      <c r="O296" s="42" t="s">
        <v>351</v>
      </c>
      <c r="P296" s="46">
        <v>1</v>
      </c>
      <c r="Q296" s="45">
        <v>180000</v>
      </c>
      <c r="R296" s="45">
        <v>180000</v>
      </c>
      <c r="S296" s="42" t="s">
        <v>309</v>
      </c>
      <c r="T296" s="42" t="s">
        <v>310</v>
      </c>
      <c r="U296" s="42" t="s">
        <v>311</v>
      </c>
      <c r="V296" s="42" t="s">
        <v>107</v>
      </c>
      <c r="W296" s="42" t="s">
        <v>114</v>
      </c>
      <c r="X296" s="42" t="s">
        <v>127</v>
      </c>
      <c r="Y296" s="42" t="s">
        <v>312</v>
      </c>
      <c r="Z296" s="42" t="s">
        <v>312</v>
      </c>
      <c r="AA296" s="9" t="s">
        <v>139</v>
      </c>
      <c r="AB296" s="42" t="s">
        <v>388</v>
      </c>
      <c r="AC296" s="45">
        <v>180000</v>
      </c>
    </row>
    <row r="297" spans="1:29" ht="12.75" customHeight="1" x14ac:dyDescent="0.2">
      <c r="A297" s="42" t="s">
        <v>1353</v>
      </c>
      <c r="B297" s="42" t="s">
        <v>34</v>
      </c>
      <c r="C297" s="43" t="s">
        <v>150</v>
      </c>
      <c r="D297" s="44">
        <v>210</v>
      </c>
      <c r="E297" s="42" t="s">
        <v>1361</v>
      </c>
      <c r="F297" s="42" t="s">
        <v>1362</v>
      </c>
      <c r="G297" s="42" t="s">
        <v>1363</v>
      </c>
      <c r="H297" s="42" t="s">
        <v>1364</v>
      </c>
      <c r="I297" s="42" t="s">
        <v>1365</v>
      </c>
      <c r="J297" s="42" t="s">
        <v>1366</v>
      </c>
      <c r="K297" s="45">
        <v>921882.99999999988</v>
      </c>
      <c r="L297" s="42" t="s">
        <v>305</v>
      </c>
      <c r="M297" s="42" t="s">
        <v>1374</v>
      </c>
      <c r="N297" s="42" t="s">
        <v>1362</v>
      </c>
      <c r="O297" s="42" t="s">
        <v>351</v>
      </c>
      <c r="P297" s="46">
        <v>1</v>
      </c>
      <c r="Q297" s="45">
        <v>35200</v>
      </c>
      <c r="R297" s="45">
        <v>35200</v>
      </c>
      <c r="S297" s="42" t="s">
        <v>309</v>
      </c>
      <c r="T297" s="42" t="s">
        <v>310</v>
      </c>
      <c r="U297" s="42" t="s">
        <v>311</v>
      </c>
      <c r="V297" s="42" t="s">
        <v>107</v>
      </c>
      <c r="W297" s="42" t="s">
        <v>114</v>
      </c>
      <c r="X297" s="42" t="s">
        <v>127</v>
      </c>
      <c r="Y297" s="42" t="s">
        <v>312</v>
      </c>
      <c r="Z297" s="42" t="s">
        <v>312</v>
      </c>
      <c r="AA297" s="9" t="s">
        <v>139</v>
      </c>
      <c r="AB297" s="42" t="s">
        <v>1012</v>
      </c>
      <c r="AC297" s="45">
        <v>35200</v>
      </c>
    </row>
    <row r="298" spans="1:29" ht="12.75" customHeight="1" x14ac:dyDescent="0.2">
      <c r="A298" s="42" t="s">
        <v>1353</v>
      </c>
      <c r="B298" s="42" t="s">
        <v>34</v>
      </c>
      <c r="C298" s="43" t="s">
        <v>150</v>
      </c>
      <c r="D298" s="44">
        <v>210</v>
      </c>
      <c r="E298" s="42" t="s">
        <v>1361</v>
      </c>
      <c r="F298" s="42" t="s">
        <v>1362</v>
      </c>
      <c r="G298" s="42" t="s">
        <v>1363</v>
      </c>
      <c r="H298" s="42" t="s">
        <v>1364</v>
      </c>
      <c r="I298" s="42" t="s">
        <v>1365</v>
      </c>
      <c r="J298" s="42" t="s">
        <v>1366</v>
      </c>
      <c r="K298" s="45">
        <v>921882.99999999988</v>
      </c>
      <c r="L298" s="42" t="s">
        <v>305</v>
      </c>
      <c r="M298" s="42" t="s">
        <v>1375</v>
      </c>
      <c r="N298" s="42" t="s">
        <v>1362</v>
      </c>
      <c r="O298" s="42" t="s">
        <v>351</v>
      </c>
      <c r="P298" s="46">
        <v>1</v>
      </c>
      <c r="Q298" s="45">
        <v>30000</v>
      </c>
      <c r="R298" s="45">
        <v>30000</v>
      </c>
      <c r="S298" s="42" t="s">
        <v>309</v>
      </c>
      <c r="T298" s="42" t="s">
        <v>310</v>
      </c>
      <c r="U298" s="42" t="s">
        <v>311</v>
      </c>
      <c r="V298" s="42" t="s">
        <v>107</v>
      </c>
      <c r="W298" s="42" t="s">
        <v>114</v>
      </c>
      <c r="X298" s="42" t="s">
        <v>127</v>
      </c>
      <c r="Y298" s="42" t="s">
        <v>312</v>
      </c>
      <c r="Z298" s="42" t="s">
        <v>312</v>
      </c>
      <c r="AA298" s="9" t="s">
        <v>139</v>
      </c>
      <c r="AB298" s="42" t="s">
        <v>388</v>
      </c>
      <c r="AC298" s="45">
        <v>30000</v>
      </c>
    </row>
    <row r="299" spans="1:29" ht="12.75" customHeight="1" x14ac:dyDescent="0.2">
      <c r="A299" s="42" t="s">
        <v>1353</v>
      </c>
      <c r="B299" s="42" t="s">
        <v>34</v>
      </c>
      <c r="C299" s="43" t="s">
        <v>150</v>
      </c>
      <c r="D299" s="44">
        <v>210</v>
      </c>
      <c r="E299" s="42" t="s">
        <v>1361</v>
      </c>
      <c r="F299" s="42" t="s">
        <v>1362</v>
      </c>
      <c r="G299" s="42" t="s">
        <v>1363</v>
      </c>
      <c r="H299" s="42" t="s">
        <v>1364</v>
      </c>
      <c r="I299" s="42" t="s">
        <v>1365</v>
      </c>
      <c r="J299" s="42" t="s">
        <v>1366</v>
      </c>
      <c r="K299" s="45">
        <v>921882.99999999988</v>
      </c>
      <c r="L299" s="42" t="s">
        <v>305</v>
      </c>
      <c r="M299" s="42" t="s">
        <v>1376</v>
      </c>
      <c r="N299" s="42" t="s">
        <v>1362</v>
      </c>
      <c r="O299" s="42" t="s">
        <v>351</v>
      </c>
      <c r="P299" s="46">
        <v>1</v>
      </c>
      <c r="Q299" s="45">
        <v>200000</v>
      </c>
      <c r="R299" s="45">
        <v>200000</v>
      </c>
      <c r="S299" s="42" t="s">
        <v>309</v>
      </c>
      <c r="T299" s="42" t="s">
        <v>310</v>
      </c>
      <c r="U299" s="42" t="s">
        <v>311</v>
      </c>
      <c r="V299" s="42" t="s">
        <v>107</v>
      </c>
      <c r="W299" s="42" t="s">
        <v>114</v>
      </c>
      <c r="X299" s="42" t="s">
        <v>127</v>
      </c>
      <c r="Y299" s="42" t="s">
        <v>312</v>
      </c>
      <c r="Z299" s="42" t="s">
        <v>312</v>
      </c>
      <c r="AA299" s="9" t="s">
        <v>139</v>
      </c>
      <c r="AB299" s="42" t="s">
        <v>388</v>
      </c>
      <c r="AC299" s="45">
        <v>200000</v>
      </c>
    </row>
    <row r="300" spans="1:29" ht="12.75" customHeight="1" x14ac:dyDescent="0.2">
      <c r="A300" s="42" t="s">
        <v>1353</v>
      </c>
      <c r="B300" s="42" t="s">
        <v>34</v>
      </c>
      <c r="C300" s="43" t="s">
        <v>150</v>
      </c>
      <c r="D300" s="44">
        <v>210</v>
      </c>
      <c r="E300" s="42" t="s">
        <v>1361</v>
      </c>
      <c r="F300" s="42" t="s">
        <v>1362</v>
      </c>
      <c r="G300" s="42" t="s">
        <v>1363</v>
      </c>
      <c r="H300" s="42" t="s">
        <v>1364</v>
      </c>
      <c r="I300" s="42" t="s">
        <v>1365</v>
      </c>
      <c r="J300" s="42" t="s">
        <v>1366</v>
      </c>
      <c r="K300" s="45">
        <v>921882.99999999988</v>
      </c>
      <c r="L300" s="42" t="s">
        <v>305</v>
      </c>
      <c r="M300" s="42" t="s">
        <v>1377</v>
      </c>
      <c r="N300" s="42" t="s">
        <v>1362</v>
      </c>
      <c r="O300" s="42" t="s">
        <v>351</v>
      </c>
      <c r="P300" s="46">
        <v>1</v>
      </c>
      <c r="Q300" s="45">
        <v>76993.2</v>
      </c>
      <c r="R300" s="45">
        <v>76993.2</v>
      </c>
      <c r="S300" s="42" t="s">
        <v>309</v>
      </c>
      <c r="T300" s="42" t="s">
        <v>310</v>
      </c>
      <c r="U300" s="42" t="s">
        <v>311</v>
      </c>
      <c r="V300" s="42" t="s">
        <v>107</v>
      </c>
      <c r="W300" s="42" t="s">
        <v>114</v>
      </c>
      <c r="X300" s="42" t="s">
        <v>127</v>
      </c>
      <c r="Y300" s="42" t="s">
        <v>312</v>
      </c>
      <c r="Z300" s="42" t="s">
        <v>312</v>
      </c>
      <c r="AA300" s="9" t="s">
        <v>139</v>
      </c>
      <c r="AB300" s="42" t="s">
        <v>388</v>
      </c>
      <c r="AC300" s="45">
        <v>76993.2</v>
      </c>
    </row>
    <row r="301" spans="1:29" ht="12.75" customHeight="1" x14ac:dyDescent="0.2">
      <c r="A301" s="42" t="s">
        <v>1353</v>
      </c>
      <c r="B301" s="42" t="s">
        <v>34</v>
      </c>
      <c r="C301" s="43" t="s">
        <v>150</v>
      </c>
      <c r="D301" s="44">
        <v>210</v>
      </c>
      <c r="E301" s="42" t="s">
        <v>1361</v>
      </c>
      <c r="F301" s="42" t="s">
        <v>1362</v>
      </c>
      <c r="G301" s="42" t="s">
        <v>1363</v>
      </c>
      <c r="H301" s="42" t="s">
        <v>1364</v>
      </c>
      <c r="I301" s="42" t="s">
        <v>1365</v>
      </c>
      <c r="J301" s="42" t="s">
        <v>1366</v>
      </c>
      <c r="K301" s="45">
        <v>921882.99999999988</v>
      </c>
      <c r="L301" s="42" t="s">
        <v>305</v>
      </c>
      <c r="M301" s="42" t="s">
        <v>1378</v>
      </c>
      <c r="N301" s="42" t="s">
        <v>1362</v>
      </c>
      <c r="O301" s="42" t="s">
        <v>351</v>
      </c>
      <c r="P301" s="46">
        <v>1</v>
      </c>
      <c r="Q301" s="45">
        <v>29106.75</v>
      </c>
      <c r="R301" s="45">
        <v>29106.75</v>
      </c>
      <c r="S301" s="42" t="s">
        <v>309</v>
      </c>
      <c r="T301" s="42" t="s">
        <v>310</v>
      </c>
      <c r="U301" s="42" t="s">
        <v>311</v>
      </c>
      <c r="V301" s="42" t="s">
        <v>107</v>
      </c>
      <c r="W301" s="42" t="s">
        <v>114</v>
      </c>
      <c r="X301" s="42" t="s">
        <v>127</v>
      </c>
      <c r="Y301" s="42" t="s">
        <v>312</v>
      </c>
      <c r="Z301" s="42" t="s">
        <v>312</v>
      </c>
      <c r="AA301" s="9" t="s">
        <v>139</v>
      </c>
      <c r="AB301" s="42" t="s">
        <v>388</v>
      </c>
      <c r="AC301" s="45">
        <v>29106.75</v>
      </c>
    </row>
    <row r="302" spans="1:29" ht="12.75" customHeight="1" x14ac:dyDescent="0.2">
      <c r="A302" s="42" t="s">
        <v>1353</v>
      </c>
      <c r="B302" s="42" t="s">
        <v>34</v>
      </c>
      <c r="C302" s="43" t="s">
        <v>150</v>
      </c>
      <c r="D302" s="44">
        <v>210</v>
      </c>
      <c r="E302" s="42" t="s">
        <v>1361</v>
      </c>
      <c r="F302" s="42" t="s">
        <v>1362</v>
      </c>
      <c r="G302" s="42" t="s">
        <v>1363</v>
      </c>
      <c r="H302" s="42" t="s">
        <v>1364</v>
      </c>
      <c r="I302" s="42" t="s">
        <v>1365</v>
      </c>
      <c r="J302" s="42" t="s">
        <v>1366</v>
      </c>
      <c r="K302" s="45">
        <v>921882.99999999988</v>
      </c>
      <c r="L302" s="42" t="s">
        <v>305</v>
      </c>
      <c r="M302" s="42" t="s">
        <v>1379</v>
      </c>
      <c r="N302" s="42" t="s">
        <v>1362</v>
      </c>
      <c r="O302" s="42" t="s">
        <v>351</v>
      </c>
      <c r="P302" s="46">
        <v>1</v>
      </c>
      <c r="Q302" s="45">
        <v>30336.86</v>
      </c>
      <c r="R302" s="45">
        <v>30336.86</v>
      </c>
      <c r="S302" s="42" t="s">
        <v>309</v>
      </c>
      <c r="T302" s="42" t="s">
        <v>310</v>
      </c>
      <c r="U302" s="42" t="s">
        <v>311</v>
      </c>
      <c r="V302" s="42" t="s">
        <v>107</v>
      </c>
      <c r="W302" s="42" t="s">
        <v>114</v>
      </c>
      <c r="X302" s="42" t="s">
        <v>127</v>
      </c>
      <c r="Y302" s="42" t="s">
        <v>312</v>
      </c>
      <c r="Z302" s="42" t="s">
        <v>312</v>
      </c>
      <c r="AA302" s="9" t="s">
        <v>139</v>
      </c>
      <c r="AB302" s="42" t="s">
        <v>388</v>
      </c>
      <c r="AC302" s="45">
        <v>30336.86</v>
      </c>
    </row>
    <row r="303" spans="1:29" ht="12.75" customHeight="1" x14ac:dyDescent="0.2">
      <c r="A303" s="42" t="s">
        <v>1353</v>
      </c>
      <c r="B303" s="42" t="s">
        <v>34</v>
      </c>
      <c r="C303" s="43" t="s">
        <v>150</v>
      </c>
      <c r="D303" s="44">
        <v>210</v>
      </c>
      <c r="E303" s="42" t="s">
        <v>1361</v>
      </c>
      <c r="F303" s="42" t="s">
        <v>1362</v>
      </c>
      <c r="G303" s="42" t="s">
        <v>1363</v>
      </c>
      <c r="H303" s="42" t="s">
        <v>1364</v>
      </c>
      <c r="I303" s="42" t="s">
        <v>1365</v>
      </c>
      <c r="J303" s="42" t="s">
        <v>1366</v>
      </c>
      <c r="K303" s="45">
        <v>921882.99999999988</v>
      </c>
      <c r="L303" s="42" t="s">
        <v>305</v>
      </c>
      <c r="M303" s="42" t="s">
        <v>1380</v>
      </c>
      <c r="N303" s="42" t="s">
        <v>1362</v>
      </c>
      <c r="O303" s="42" t="s">
        <v>351</v>
      </c>
      <c r="P303" s="46">
        <v>1</v>
      </c>
      <c r="Q303" s="45">
        <v>29000</v>
      </c>
      <c r="R303" s="45">
        <v>29000</v>
      </c>
      <c r="S303" s="42" t="s">
        <v>309</v>
      </c>
      <c r="T303" s="42" t="s">
        <v>310</v>
      </c>
      <c r="U303" s="42" t="s">
        <v>311</v>
      </c>
      <c r="V303" s="42" t="s">
        <v>107</v>
      </c>
      <c r="W303" s="42" t="s">
        <v>114</v>
      </c>
      <c r="X303" s="42" t="s">
        <v>127</v>
      </c>
      <c r="Y303" s="42" t="s">
        <v>312</v>
      </c>
      <c r="Z303" s="42" t="s">
        <v>312</v>
      </c>
      <c r="AA303" s="9" t="s">
        <v>139</v>
      </c>
      <c r="AB303" s="42" t="s">
        <v>388</v>
      </c>
      <c r="AC303" s="45">
        <v>29000</v>
      </c>
    </row>
    <row r="304" spans="1:29" ht="12.75" customHeight="1" x14ac:dyDescent="0.2">
      <c r="A304" s="42" t="s">
        <v>1353</v>
      </c>
      <c r="B304" s="42" t="s">
        <v>34</v>
      </c>
      <c r="C304" s="43" t="s">
        <v>150</v>
      </c>
      <c r="D304" s="44">
        <v>210</v>
      </c>
      <c r="E304" s="42" t="s">
        <v>1361</v>
      </c>
      <c r="F304" s="42" t="s">
        <v>1362</v>
      </c>
      <c r="G304" s="42" t="s">
        <v>1363</v>
      </c>
      <c r="H304" s="42" t="s">
        <v>1364</v>
      </c>
      <c r="I304" s="42" t="s">
        <v>1365</v>
      </c>
      <c r="J304" s="42" t="s">
        <v>1366</v>
      </c>
      <c r="K304" s="45">
        <v>921882.99999999988</v>
      </c>
      <c r="L304" s="42" t="s">
        <v>305</v>
      </c>
      <c r="M304" s="42" t="s">
        <v>1381</v>
      </c>
      <c r="N304" s="42" t="s">
        <v>1362</v>
      </c>
      <c r="O304" s="42" t="s">
        <v>351</v>
      </c>
      <c r="P304" s="46">
        <v>1</v>
      </c>
      <c r="Q304" s="45">
        <v>33400</v>
      </c>
      <c r="R304" s="45">
        <v>33400</v>
      </c>
      <c r="S304" s="42" t="s">
        <v>309</v>
      </c>
      <c r="T304" s="42" t="s">
        <v>310</v>
      </c>
      <c r="U304" s="42" t="s">
        <v>311</v>
      </c>
      <c r="V304" s="42" t="s">
        <v>107</v>
      </c>
      <c r="W304" s="42" t="s">
        <v>114</v>
      </c>
      <c r="X304" s="42" t="s">
        <v>127</v>
      </c>
      <c r="Y304" s="42" t="s">
        <v>312</v>
      </c>
      <c r="Z304" s="42" t="s">
        <v>312</v>
      </c>
      <c r="AA304" s="9" t="s">
        <v>139</v>
      </c>
      <c r="AB304" s="42" t="s">
        <v>388</v>
      </c>
      <c r="AC304" s="45">
        <v>33400</v>
      </c>
    </row>
    <row r="305" spans="1:29" ht="12.75" customHeight="1" x14ac:dyDescent="0.2">
      <c r="A305" s="42" t="s">
        <v>1353</v>
      </c>
      <c r="B305" s="42" t="s">
        <v>34</v>
      </c>
      <c r="C305" s="43" t="s">
        <v>150</v>
      </c>
      <c r="D305" s="44">
        <v>210</v>
      </c>
      <c r="E305" s="42" t="s">
        <v>1361</v>
      </c>
      <c r="F305" s="42" t="s">
        <v>1362</v>
      </c>
      <c r="G305" s="42" t="s">
        <v>1363</v>
      </c>
      <c r="H305" s="42" t="s">
        <v>1364</v>
      </c>
      <c r="I305" s="42" t="s">
        <v>1365</v>
      </c>
      <c r="J305" s="42" t="s">
        <v>1366</v>
      </c>
      <c r="K305" s="45">
        <v>921882.99999999988</v>
      </c>
      <c r="L305" s="42" t="s">
        <v>305</v>
      </c>
      <c r="M305" s="42" t="s">
        <v>1382</v>
      </c>
      <c r="N305" s="42" t="s">
        <v>1362</v>
      </c>
      <c r="O305" s="42" t="s">
        <v>351</v>
      </c>
      <c r="P305" s="46">
        <v>1</v>
      </c>
      <c r="Q305" s="45">
        <v>29200</v>
      </c>
      <c r="R305" s="45">
        <v>29200</v>
      </c>
      <c r="S305" s="42" t="s">
        <v>309</v>
      </c>
      <c r="T305" s="42" t="s">
        <v>310</v>
      </c>
      <c r="U305" s="42" t="s">
        <v>311</v>
      </c>
      <c r="V305" s="42" t="s">
        <v>107</v>
      </c>
      <c r="W305" s="42" t="s">
        <v>114</v>
      </c>
      <c r="X305" s="42" t="s">
        <v>127</v>
      </c>
      <c r="Y305" s="42" t="s">
        <v>312</v>
      </c>
      <c r="Z305" s="42" t="s">
        <v>312</v>
      </c>
      <c r="AA305" s="9" t="s">
        <v>139</v>
      </c>
      <c r="AB305" s="42" t="s">
        <v>388</v>
      </c>
      <c r="AC305" s="45">
        <v>29200</v>
      </c>
    </row>
    <row r="306" spans="1:29" ht="12.75" customHeight="1" x14ac:dyDescent="0.2">
      <c r="A306" s="42" t="s">
        <v>1353</v>
      </c>
      <c r="B306" s="42" t="s">
        <v>34</v>
      </c>
      <c r="C306" s="43" t="s">
        <v>150</v>
      </c>
      <c r="D306" s="44">
        <v>211</v>
      </c>
      <c r="E306" s="42" t="s">
        <v>1383</v>
      </c>
      <c r="F306" s="42" t="s">
        <v>1384</v>
      </c>
      <c r="G306" s="42" t="s">
        <v>624</v>
      </c>
      <c r="H306" s="42" t="s">
        <v>1385</v>
      </c>
      <c r="I306" s="42" t="s">
        <v>1386</v>
      </c>
      <c r="J306" s="42" t="s">
        <v>1387</v>
      </c>
      <c r="K306" s="45">
        <v>100000</v>
      </c>
      <c r="L306" s="42" t="s">
        <v>305</v>
      </c>
      <c r="M306" s="42" t="s">
        <v>1388</v>
      </c>
      <c r="N306" s="42" t="s">
        <v>1384</v>
      </c>
      <c r="O306" s="42" t="s">
        <v>351</v>
      </c>
      <c r="P306" s="46">
        <v>1</v>
      </c>
      <c r="Q306" s="45">
        <v>24500</v>
      </c>
      <c r="R306" s="45">
        <v>24500</v>
      </c>
      <c r="S306" s="42" t="s">
        <v>309</v>
      </c>
      <c r="T306" s="42" t="s">
        <v>310</v>
      </c>
      <c r="U306" s="42" t="s">
        <v>311</v>
      </c>
      <c r="V306" s="42" t="s">
        <v>107</v>
      </c>
      <c r="W306" s="42" t="s">
        <v>114</v>
      </c>
      <c r="X306" s="42" t="s">
        <v>127</v>
      </c>
      <c r="Y306" s="42" t="s">
        <v>312</v>
      </c>
      <c r="Z306" s="42" t="s">
        <v>312</v>
      </c>
      <c r="AA306" s="9" t="s">
        <v>139</v>
      </c>
      <c r="AB306" s="42" t="s">
        <v>377</v>
      </c>
      <c r="AC306" s="45">
        <v>24500</v>
      </c>
    </row>
    <row r="307" spans="1:29" ht="12.75" customHeight="1" x14ac:dyDescent="0.2">
      <c r="A307" s="42" t="s">
        <v>1353</v>
      </c>
      <c r="B307" s="42" t="s">
        <v>34</v>
      </c>
      <c r="C307" s="43" t="s">
        <v>150</v>
      </c>
      <c r="D307" s="44">
        <v>211</v>
      </c>
      <c r="E307" s="42" t="s">
        <v>1383</v>
      </c>
      <c r="F307" s="42" t="s">
        <v>1384</v>
      </c>
      <c r="G307" s="42" t="s">
        <v>624</v>
      </c>
      <c r="H307" s="42" t="s">
        <v>1385</v>
      </c>
      <c r="I307" s="42" t="s">
        <v>1386</v>
      </c>
      <c r="J307" s="42" t="s">
        <v>1387</v>
      </c>
      <c r="K307" s="45">
        <v>100000</v>
      </c>
      <c r="L307" s="42" t="s">
        <v>305</v>
      </c>
      <c r="M307" s="42" t="s">
        <v>1389</v>
      </c>
      <c r="N307" s="42" t="s">
        <v>1384</v>
      </c>
      <c r="O307" s="42" t="s">
        <v>351</v>
      </c>
      <c r="P307" s="46">
        <v>1</v>
      </c>
      <c r="Q307" s="45">
        <v>24500</v>
      </c>
      <c r="R307" s="45">
        <v>24500</v>
      </c>
      <c r="S307" s="42" t="s">
        <v>309</v>
      </c>
      <c r="T307" s="42" t="s">
        <v>310</v>
      </c>
      <c r="U307" s="42" t="s">
        <v>311</v>
      </c>
      <c r="V307" s="42" t="s">
        <v>107</v>
      </c>
      <c r="W307" s="42" t="s">
        <v>114</v>
      </c>
      <c r="X307" s="42" t="s">
        <v>127</v>
      </c>
      <c r="Y307" s="42" t="s">
        <v>312</v>
      </c>
      <c r="Z307" s="42" t="s">
        <v>312</v>
      </c>
      <c r="AA307" s="9" t="s">
        <v>139</v>
      </c>
      <c r="AB307" s="42" t="s">
        <v>377</v>
      </c>
      <c r="AC307" s="45">
        <v>24500</v>
      </c>
    </row>
    <row r="308" spans="1:29" ht="12.75" customHeight="1" x14ac:dyDescent="0.2">
      <c r="A308" s="42" t="s">
        <v>1353</v>
      </c>
      <c r="B308" s="42" t="s">
        <v>34</v>
      </c>
      <c r="C308" s="43" t="s">
        <v>150</v>
      </c>
      <c r="D308" s="44">
        <v>211</v>
      </c>
      <c r="E308" s="42" t="s">
        <v>1383</v>
      </c>
      <c r="F308" s="42" t="s">
        <v>1384</v>
      </c>
      <c r="G308" s="42" t="s">
        <v>624</v>
      </c>
      <c r="H308" s="42" t="s">
        <v>1385</v>
      </c>
      <c r="I308" s="42" t="s">
        <v>1386</v>
      </c>
      <c r="J308" s="42" t="s">
        <v>1387</v>
      </c>
      <c r="K308" s="45">
        <v>100000</v>
      </c>
      <c r="L308" s="42" t="s">
        <v>305</v>
      </c>
      <c r="M308" s="42" t="s">
        <v>1390</v>
      </c>
      <c r="N308" s="42" t="s">
        <v>1384</v>
      </c>
      <c r="O308" s="42" t="s">
        <v>351</v>
      </c>
      <c r="P308" s="46">
        <v>1</v>
      </c>
      <c r="Q308" s="45">
        <v>25000</v>
      </c>
      <c r="R308" s="45">
        <v>25000</v>
      </c>
      <c r="S308" s="42" t="s">
        <v>309</v>
      </c>
      <c r="T308" s="42" t="s">
        <v>310</v>
      </c>
      <c r="U308" s="42" t="s">
        <v>311</v>
      </c>
      <c r="V308" s="42" t="s">
        <v>107</v>
      </c>
      <c r="W308" s="42" t="s">
        <v>114</v>
      </c>
      <c r="X308" s="42" t="s">
        <v>127</v>
      </c>
      <c r="Y308" s="42" t="s">
        <v>312</v>
      </c>
      <c r="Z308" s="42" t="s">
        <v>312</v>
      </c>
      <c r="AA308" s="9" t="s">
        <v>139</v>
      </c>
      <c r="AB308" s="42" t="s">
        <v>377</v>
      </c>
      <c r="AC308" s="45">
        <v>25000</v>
      </c>
    </row>
    <row r="309" spans="1:29" ht="12.75" customHeight="1" x14ac:dyDescent="0.2">
      <c r="A309" s="42" t="s">
        <v>1353</v>
      </c>
      <c r="B309" s="42" t="s">
        <v>34</v>
      </c>
      <c r="C309" s="43" t="s">
        <v>150</v>
      </c>
      <c r="D309" s="44">
        <v>211</v>
      </c>
      <c r="E309" s="42" t="s">
        <v>1383</v>
      </c>
      <c r="F309" s="42" t="s">
        <v>1384</v>
      </c>
      <c r="G309" s="42" t="s">
        <v>624</v>
      </c>
      <c r="H309" s="42" t="s">
        <v>1385</v>
      </c>
      <c r="I309" s="42" t="s">
        <v>1386</v>
      </c>
      <c r="J309" s="42" t="s">
        <v>1387</v>
      </c>
      <c r="K309" s="45">
        <v>100000</v>
      </c>
      <c r="L309" s="42" t="s">
        <v>305</v>
      </c>
      <c r="M309" s="42" t="s">
        <v>1391</v>
      </c>
      <c r="N309" s="42" t="s">
        <v>1384</v>
      </c>
      <c r="O309" s="42" t="s">
        <v>351</v>
      </c>
      <c r="P309" s="46">
        <v>1</v>
      </c>
      <c r="Q309" s="45">
        <v>26000</v>
      </c>
      <c r="R309" s="45">
        <v>26000</v>
      </c>
      <c r="S309" s="42" t="s">
        <v>309</v>
      </c>
      <c r="T309" s="42" t="s">
        <v>310</v>
      </c>
      <c r="U309" s="42" t="s">
        <v>311</v>
      </c>
      <c r="V309" s="42" t="s">
        <v>107</v>
      </c>
      <c r="W309" s="42" t="s">
        <v>114</v>
      </c>
      <c r="X309" s="42" t="s">
        <v>127</v>
      </c>
      <c r="Y309" s="42" t="s">
        <v>312</v>
      </c>
      <c r="Z309" s="42" t="s">
        <v>312</v>
      </c>
      <c r="AA309" s="9" t="s">
        <v>139</v>
      </c>
      <c r="AB309" s="42" t="s">
        <v>377</v>
      </c>
      <c r="AC309" s="45">
        <v>26000</v>
      </c>
    </row>
    <row r="310" spans="1:29" ht="12.75" customHeight="1" x14ac:dyDescent="0.2">
      <c r="A310" s="42" t="s">
        <v>1353</v>
      </c>
      <c r="B310" s="42" t="s">
        <v>34</v>
      </c>
      <c r="C310" s="43" t="s">
        <v>150</v>
      </c>
      <c r="D310" s="44">
        <v>212</v>
      </c>
      <c r="E310" s="42" t="s">
        <v>1392</v>
      </c>
      <c r="F310" s="42" t="s">
        <v>1393</v>
      </c>
      <c r="G310" s="42" t="s">
        <v>301</v>
      </c>
      <c r="H310" s="42" t="s">
        <v>384</v>
      </c>
      <c r="I310" s="42" t="s">
        <v>1394</v>
      </c>
      <c r="J310" s="42" t="s">
        <v>1366</v>
      </c>
      <c r="K310" s="45">
        <v>35000</v>
      </c>
      <c r="L310" s="42" t="s">
        <v>305</v>
      </c>
      <c r="M310" s="42" t="s">
        <v>1395</v>
      </c>
      <c r="N310" s="42" t="s">
        <v>1393</v>
      </c>
      <c r="O310" s="42" t="s">
        <v>351</v>
      </c>
      <c r="P310" s="46">
        <v>1</v>
      </c>
      <c r="Q310" s="45">
        <v>35000</v>
      </c>
      <c r="R310" s="45">
        <v>35000</v>
      </c>
      <c r="S310" s="42" t="s">
        <v>309</v>
      </c>
      <c r="T310" s="42" t="s">
        <v>437</v>
      </c>
      <c r="U310" s="42" t="s">
        <v>438</v>
      </c>
      <c r="V310" s="42" t="s">
        <v>108</v>
      </c>
      <c r="W310" s="42" t="s">
        <v>115</v>
      </c>
      <c r="X310" s="42" t="s">
        <v>129</v>
      </c>
      <c r="Y310" s="42" t="s">
        <v>312</v>
      </c>
      <c r="Z310" s="42" t="s">
        <v>312</v>
      </c>
      <c r="AA310" s="9" t="s">
        <v>139</v>
      </c>
      <c r="AB310" s="42" t="s">
        <v>365</v>
      </c>
      <c r="AC310" s="45">
        <v>35000</v>
      </c>
    </row>
    <row r="311" spans="1:29" ht="12.75" customHeight="1" x14ac:dyDescent="0.2">
      <c r="A311" s="42" t="s">
        <v>1353</v>
      </c>
      <c r="B311" s="42" t="s">
        <v>34</v>
      </c>
      <c r="C311" s="43" t="s">
        <v>150</v>
      </c>
      <c r="D311" s="44">
        <v>213</v>
      </c>
      <c r="E311" s="42" t="s">
        <v>1396</v>
      </c>
      <c r="F311" s="42" t="s">
        <v>1397</v>
      </c>
      <c r="G311" s="42" t="s">
        <v>301</v>
      </c>
      <c r="H311" s="42" t="s">
        <v>384</v>
      </c>
      <c r="I311" s="42" t="s">
        <v>1394</v>
      </c>
      <c r="J311" s="42" t="s">
        <v>1366</v>
      </c>
      <c r="K311" s="45">
        <v>35000</v>
      </c>
      <c r="L311" s="42" t="s">
        <v>305</v>
      </c>
      <c r="M311" s="42" t="s">
        <v>1396</v>
      </c>
      <c r="N311" s="42" t="s">
        <v>1397</v>
      </c>
      <c r="O311" s="42" t="s">
        <v>351</v>
      </c>
      <c r="P311" s="46">
        <v>1</v>
      </c>
      <c r="Q311" s="45">
        <v>35000</v>
      </c>
      <c r="R311" s="45">
        <v>35000</v>
      </c>
      <c r="S311" s="42" t="s">
        <v>309</v>
      </c>
      <c r="T311" s="42" t="s">
        <v>310</v>
      </c>
      <c r="U311" s="42" t="s">
        <v>311</v>
      </c>
      <c r="V311" s="42" t="s">
        <v>107</v>
      </c>
      <c r="W311" s="42" t="s">
        <v>114</v>
      </c>
      <c r="X311" s="42" t="s">
        <v>127</v>
      </c>
      <c r="Y311" s="42" t="s">
        <v>312</v>
      </c>
      <c r="Z311" s="42" t="s">
        <v>312</v>
      </c>
      <c r="AA311" s="9" t="s">
        <v>139</v>
      </c>
      <c r="AB311" s="42" t="s">
        <v>388</v>
      </c>
      <c r="AC311" s="45">
        <v>35000</v>
      </c>
    </row>
    <row r="312" spans="1:29" ht="12.75" customHeight="1" x14ac:dyDescent="0.2">
      <c r="A312" s="42" t="s">
        <v>1281</v>
      </c>
      <c r="B312" s="42" t="s">
        <v>70</v>
      </c>
      <c r="C312" s="43" t="s">
        <v>164</v>
      </c>
      <c r="D312" s="44">
        <v>214</v>
      </c>
      <c r="E312" s="42" t="s">
        <v>1398</v>
      </c>
      <c r="F312" s="42" t="s">
        <v>1399</v>
      </c>
      <c r="G312" s="42" t="s">
        <v>301</v>
      </c>
      <c r="H312" s="42" t="s">
        <v>630</v>
      </c>
      <c r="I312" s="42" t="s">
        <v>1400</v>
      </c>
      <c r="J312" s="42" t="s">
        <v>1401</v>
      </c>
      <c r="K312" s="45">
        <v>15000</v>
      </c>
      <c r="L312" s="42" t="s">
        <v>305</v>
      </c>
      <c r="M312" s="42" t="s">
        <v>1402</v>
      </c>
      <c r="N312" s="42" t="s">
        <v>1403</v>
      </c>
      <c r="O312" s="42" t="s">
        <v>351</v>
      </c>
      <c r="P312" s="46">
        <v>1</v>
      </c>
      <c r="Q312" s="45">
        <v>15000</v>
      </c>
      <c r="R312" s="45">
        <v>15000</v>
      </c>
      <c r="S312" s="42" t="s">
        <v>309</v>
      </c>
      <c r="T312" s="42" t="s">
        <v>310</v>
      </c>
      <c r="U312" s="42" t="s">
        <v>311</v>
      </c>
      <c r="V312" s="42" t="s">
        <v>107</v>
      </c>
      <c r="W312" s="42" t="s">
        <v>111</v>
      </c>
      <c r="X312" s="42" t="s">
        <v>121</v>
      </c>
      <c r="Y312" s="42" t="s">
        <v>312</v>
      </c>
      <c r="Z312" s="42" t="s">
        <v>312</v>
      </c>
      <c r="AA312" s="9" t="s">
        <v>139</v>
      </c>
      <c r="AB312" s="42" t="s">
        <v>648</v>
      </c>
      <c r="AC312" s="45">
        <v>15000</v>
      </c>
    </row>
    <row r="313" spans="1:29" ht="12.75" customHeight="1" x14ac:dyDescent="0.2">
      <c r="A313" s="42" t="s">
        <v>1281</v>
      </c>
      <c r="B313" s="42" t="s">
        <v>70</v>
      </c>
      <c r="C313" s="43" t="s">
        <v>164</v>
      </c>
      <c r="D313" s="44">
        <v>215</v>
      </c>
      <c r="E313" s="42" t="s">
        <v>1404</v>
      </c>
      <c r="F313" s="42" t="s">
        <v>1405</v>
      </c>
      <c r="G313" s="42" t="s">
        <v>481</v>
      </c>
      <c r="H313" s="42" t="s">
        <v>482</v>
      </c>
      <c r="I313" s="42" t="s">
        <v>1406</v>
      </c>
      <c r="J313" s="42" t="s">
        <v>1407</v>
      </c>
      <c r="K313" s="45">
        <v>22000</v>
      </c>
      <c r="L313" s="42" t="s">
        <v>305</v>
      </c>
      <c r="M313" s="42" t="s">
        <v>1408</v>
      </c>
      <c r="N313" s="42" t="s">
        <v>1409</v>
      </c>
      <c r="O313" s="42" t="s">
        <v>351</v>
      </c>
      <c r="P313" s="46">
        <v>1</v>
      </c>
      <c r="Q313" s="45">
        <v>22000</v>
      </c>
      <c r="R313" s="45">
        <v>22000</v>
      </c>
      <c r="S313" s="42" t="s">
        <v>309</v>
      </c>
      <c r="T313" s="42" t="s">
        <v>310</v>
      </c>
      <c r="U313" s="42" t="s">
        <v>311</v>
      </c>
      <c r="V313" s="42" t="s">
        <v>107</v>
      </c>
      <c r="W313" s="42" t="s">
        <v>111</v>
      </c>
      <c r="X313" s="42" t="s">
        <v>121</v>
      </c>
      <c r="Y313" s="42" t="s">
        <v>312</v>
      </c>
      <c r="Z313" s="42" t="s">
        <v>312</v>
      </c>
      <c r="AA313" s="9" t="s">
        <v>139</v>
      </c>
      <c r="AB313" s="42" t="s">
        <v>466</v>
      </c>
      <c r="AC313" s="45">
        <v>22000</v>
      </c>
    </row>
    <row r="314" spans="1:29" ht="12.75" customHeight="1" x14ac:dyDescent="0.2">
      <c r="A314" s="42" t="s">
        <v>1410</v>
      </c>
      <c r="B314" s="42" t="s">
        <v>58</v>
      </c>
      <c r="C314" s="43" t="s">
        <v>1411</v>
      </c>
      <c r="D314" s="44">
        <v>216</v>
      </c>
      <c r="E314" s="42" t="s">
        <v>1412</v>
      </c>
      <c r="F314" s="42" t="s">
        <v>1413</v>
      </c>
      <c r="G314" s="42" t="s">
        <v>301</v>
      </c>
      <c r="H314" s="42" t="s">
        <v>384</v>
      </c>
      <c r="I314" s="42" t="s">
        <v>1414</v>
      </c>
      <c r="J314" s="42" t="s">
        <v>1415</v>
      </c>
      <c r="K314" s="45">
        <v>1216367.5</v>
      </c>
      <c r="L314" s="42" t="s">
        <v>305</v>
      </c>
      <c r="M314" s="42" t="s">
        <v>1416</v>
      </c>
      <c r="N314" s="42" t="s">
        <v>1417</v>
      </c>
      <c r="O314" s="42" t="s">
        <v>1418</v>
      </c>
      <c r="P314" s="46">
        <v>3</v>
      </c>
      <c r="Q314" s="45">
        <v>210</v>
      </c>
      <c r="R314" s="45">
        <v>630</v>
      </c>
      <c r="S314" s="42" t="s">
        <v>309</v>
      </c>
      <c r="T314" s="42" t="s">
        <v>310</v>
      </c>
      <c r="U314" s="42" t="s">
        <v>311</v>
      </c>
      <c r="V314" s="42" t="s">
        <v>107</v>
      </c>
      <c r="W314" s="42" t="s">
        <v>114</v>
      </c>
      <c r="X314" s="42" t="s">
        <v>127</v>
      </c>
      <c r="Y314" s="42" t="s">
        <v>312</v>
      </c>
      <c r="Z314" s="42" t="s">
        <v>312</v>
      </c>
      <c r="AA314" s="9" t="s">
        <v>140</v>
      </c>
      <c r="AB314" s="42" t="s">
        <v>1183</v>
      </c>
      <c r="AC314" s="45">
        <v>630</v>
      </c>
    </row>
    <row r="315" spans="1:29" ht="12.75" customHeight="1" x14ac:dyDescent="0.2">
      <c r="A315" s="42" t="s">
        <v>1410</v>
      </c>
      <c r="B315" s="42" t="s">
        <v>58</v>
      </c>
      <c r="C315" s="43" t="s">
        <v>1411</v>
      </c>
      <c r="D315" s="44">
        <v>216</v>
      </c>
      <c r="E315" s="42" t="s">
        <v>1412</v>
      </c>
      <c r="F315" s="42" t="s">
        <v>1413</v>
      </c>
      <c r="G315" s="42" t="s">
        <v>301</v>
      </c>
      <c r="H315" s="42" t="s">
        <v>384</v>
      </c>
      <c r="I315" s="42" t="s">
        <v>1414</v>
      </c>
      <c r="J315" s="42" t="s">
        <v>1415</v>
      </c>
      <c r="K315" s="45">
        <v>1216367.5</v>
      </c>
      <c r="L315" s="42" t="s">
        <v>305</v>
      </c>
      <c r="M315" s="42" t="s">
        <v>1416</v>
      </c>
      <c r="N315" s="42" t="s">
        <v>1419</v>
      </c>
      <c r="O315" s="42" t="s">
        <v>1418</v>
      </c>
      <c r="P315" s="46">
        <v>3</v>
      </c>
      <c r="Q315" s="45">
        <v>1750</v>
      </c>
      <c r="R315" s="45">
        <v>5250</v>
      </c>
      <c r="S315" s="42" t="s">
        <v>309</v>
      </c>
      <c r="T315" s="42" t="s">
        <v>310</v>
      </c>
      <c r="U315" s="42" t="s">
        <v>311</v>
      </c>
      <c r="V315" s="42" t="s">
        <v>107</v>
      </c>
      <c r="W315" s="42" t="s">
        <v>111</v>
      </c>
      <c r="X315" s="42" t="s">
        <v>119</v>
      </c>
      <c r="Y315" s="42" t="s">
        <v>312</v>
      </c>
      <c r="Z315" s="42" t="s">
        <v>312</v>
      </c>
      <c r="AA315" s="9" t="s">
        <v>139</v>
      </c>
      <c r="AB315" s="42" t="s">
        <v>1420</v>
      </c>
      <c r="AC315" s="45">
        <v>5250</v>
      </c>
    </row>
    <row r="316" spans="1:29" ht="12.75" customHeight="1" x14ac:dyDescent="0.2">
      <c r="A316" s="42" t="s">
        <v>1410</v>
      </c>
      <c r="B316" s="42" t="s">
        <v>58</v>
      </c>
      <c r="C316" s="43" t="s">
        <v>1411</v>
      </c>
      <c r="D316" s="44">
        <v>216</v>
      </c>
      <c r="E316" s="42" t="s">
        <v>1412</v>
      </c>
      <c r="F316" s="42" t="s">
        <v>1413</v>
      </c>
      <c r="G316" s="42" t="s">
        <v>301</v>
      </c>
      <c r="H316" s="42" t="s">
        <v>384</v>
      </c>
      <c r="I316" s="42" t="s">
        <v>1414</v>
      </c>
      <c r="J316" s="42" t="s">
        <v>1415</v>
      </c>
      <c r="K316" s="45">
        <v>1216367.5</v>
      </c>
      <c r="L316" s="42" t="s">
        <v>305</v>
      </c>
      <c r="M316" s="42" t="s">
        <v>1416</v>
      </c>
      <c r="N316" s="42" t="s">
        <v>1421</v>
      </c>
      <c r="O316" s="42" t="s">
        <v>1418</v>
      </c>
      <c r="P316" s="46">
        <v>6</v>
      </c>
      <c r="Q316" s="45">
        <v>532</v>
      </c>
      <c r="R316" s="45">
        <v>3192</v>
      </c>
      <c r="S316" s="42" t="s">
        <v>309</v>
      </c>
      <c r="T316" s="42" t="s">
        <v>310</v>
      </c>
      <c r="U316" s="42" t="s">
        <v>311</v>
      </c>
      <c r="V316" s="42" t="s">
        <v>107</v>
      </c>
      <c r="W316" s="42" t="s">
        <v>111</v>
      </c>
      <c r="X316" s="42" t="s">
        <v>119</v>
      </c>
      <c r="Y316" s="42" t="s">
        <v>312</v>
      </c>
      <c r="Z316" s="42" t="s">
        <v>312</v>
      </c>
      <c r="AA316" s="9" t="s">
        <v>139</v>
      </c>
      <c r="AB316" s="42" t="s">
        <v>313</v>
      </c>
      <c r="AC316" s="45">
        <v>3192</v>
      </c>
    </row>
    <row r="317" spans="1:29" ht="12.75" customHeight="1" x14ac:dyDescent="0.2">
      <c r="A317" s="42" t="s">
        <v>1410</v>
      </c>
      <c r="B317" s="42" t="s">
        <v>58</v>
      </c>
      <c r="C317" s="43" t="s">
        <v>1411</v>
      </c>
      <c r="D317" s="44">
        <v>216</v>
      </c>
      <c r="E317" s="42" t="s">
        <v>1412</v>
      </c>
      <c r="F317" s="42" t="s">
        <v>1413</v>
      </c>
      <c r="G317" s="42" t="s">
        <v>301</v>
      </c>
      <c r="H317" s="42" t="s">
        <v>384</v>
      </c>
      <c r="I317" s="42" t="s">
        <v>1414</v>
      </c>
      <c r="J317" s="42" t="s">
        <v>1415</v>
      </c>
      <c r="K317" s="45">
        <v>1216367.5</v>
      </c>
      <c r="L317" s="42" t="s">
        <v>305</v>
      </c>
      <c r="M317" s="42" t="s">
        <v>1416</v>
      </c>
      <c r="N317" s="42" t="s">
        <v>1422</v>
      </c>
      <c r="O317" s="42" t="s">
        <v>1418</v>
      </c>
      <c r="P317" s="46">
        <v>6</v>
      </c>
      <c r="Q317" s="45">
        <v>1131</v>
      </c>
      <c r="R317" s="45">
        <v>6786</v>
      </c>
      <c r="S317" s="42" t="s">
        <v>309</v>
      </c>
      <c r="T317" s="42" t="s">
        <v>310</v>
      </c>
      <c r="U317" s="42" t="s">
        <v>311</v>
      </c>
      <c r="V317" s="42" t="s">
        <v>107</v>
      </c>
      <c r="W317" s="42" t="s">
        <v>111</v>
      </c>
      <c r="X317" s="42" t="s">
        <v>119</v>
      </c>
      <c r="Y317" s="42" t="s">
        <v>312</v>
      </c>
      <c r="Z317" s="42" t="s">
        <v>312</v>
      </c>
      <c r="AA317" s="9" t="s">
        <v>139</v>
      </c>
      <c r="AB317" s="42" t="s">
        <v>1423</v>
      </c>
      <c r="AC317" s="45">
        <v>6786</v>
      </c>
    </row>
    <row r="318" spans="1:29" ht="12.75" customHeight="1" x14ac:dyDescent="0.2">
      <c r="A318" s="42" t="s">
        <v>1410</v>
      </c>
      <c r="B318" s="42" t="s">
        <v>58</v>
      </c>
      <c r="C318" s="43" t="s">
        <v>1411</v>
      </c>
      <c r="D318" s="44">
        <v>216</v>
      </c>
      <c r="E318" s="42" t="s">
        <v>1412</v>
      </c>
      <c r="F318" s="42" t="s">
        <v>1413</v>
      </c>
      <c r="G318" s="42" t="s">
        <v>301</v>
      </c>
      <c r="H318" s="42" t="s">
        <v>384</v>
      </c>
      <c r="I318" s="42" t="s">
        <v>1414</v>
      </c>
      <c r="J318" s="42" t="s">
        <v>1415</v>
      </c>
      <c r="K318" s="45">
        <v>1216367.5</v>
      </c>
      <c r="L318" s="42" t="s">
        <v>305</v>
      </c>
      <c r="M318" s="42" t="s">
        <v>1416</v>
      </c>
      <c r="N318" s="42" t="s">
        <v>1424</v>
      </c>
      <c r="O318" s="42" t="s">
        <v>1418</v>
      </c>
      <c r="P318" s="46">
        <v>6</v>
      </c>
      <c r="Q318" s="45">
        <v>1325</v>
      </c>
      <c r="R318" s="45">
        <v>7950</v>
      </c>
      <c r="S318" s="42" t="s">
        <v>309</v>
      </c>
      <c r="T318" s="42" t="s">
        <v>310</v>
      </c>
      <c r="U318" s="42" t="s">
        <v>311</v>
      </c>
      <c r="V318" s="42" t="s">
        <v>107</v>
      </c>
      <c r="W318" s="42" t="s">
        <v>111</v>
      </c>
      <c r="X318" s="42" t="s">
        <v>119</v>
      </c>
      <c r="Y318" s="42" t="s">
        <v>312</v>
      </c>
      <c r="Z318" s="42" t="s">
        <v>312</v>
      </c>
      <c r="AA318" s="9" t="s">
        <v>139</v>
      </c>
      <c r="AB318" s="42" t="s">
        <v>313</v>
      </c>
      <c r="AC318" s="45">
        <v>7950</v>
      </c>
    </row>
    <row r="319" spans="1:29" ht="12.75" customHeight="1" x14ac:dyDescent="0.2">
      <c r="A319" s="42" t="s">
        <v>1410</v>
      </c>
      <c r="B319" s="42" t="s">
        <v>58</v>
      </c>
      <c r="C319" s="43" t="s">
        <v>1411</v>
      </c>
      <c r="D319" s="44">
        <v>216</v>
      </c>
      <c r="E319" s="42" t="s">
        <v>1412</v>
      </c>
      <c r="F319" s="42" t="s">
        <v>1413</v>
      </c>
      <c r="G319" s="42" t="s">
        <v>301</v>
      </c>
      <c r="H319" s="42" t="s">
        <v>384</v>
      </c>
      <c r="I319" s="42" t="s">
        <v>1414</v>
      </c>
      <c r="J319" s="42" t="s">
        <v>1415</v>
      </c>
      <c r="K319" s="45">
        <v>1216367.5</v>
      </c>
      <c r="L319" s="42" t="s">
        <v>305</v>
      </c>
      <c r="M319" s="42" t="s">
        <v>1425</v>
      </c>
      <c r="N319" s="42" t="s">
        <v>1426</v>
      </c>
      <c r="O319" s="42" t="s">
        <v>341</v>
      </c>
      <c r="P319" s="46">
        <v>2</v>
      </c>
      <c r="Q319" s="45">
        <v>1548.16</v>
      </c>
      <c r="R319" s="45">
        <v>3096.32</v>
      </c>
      <c r="S319" s="42" t="s">
        <v>309</v>
      </c>
      <c r="T319" s="42" t="s">
        <v>310</v>
      </c>
      <c r="U319" s="42" t="s">
        <v>311</v>
      </c>
      <c r="V319" s="42" t="s">
        <v>107</v>
      </c>
      <c r="W319" s="42" t="s">
        <v>114</v>
      </c>
      <c r="X319" s="42" t="s">
        <v>127</v>
      </c>
      <c r="Y319" s="42" t="s">
        <v>312</v>
      </c>
      <c r="Z319" s="42" t="s">
        <v>312</v>
      </c>
      <c r="AA319" s="9" t="s">
        <v>140</v>
      </c>
      <c r="AB319" s="42" t="s">
        <v>747</v>
      </c>
      <c r="AC319" s="45">
        <v>3096.32</v>
      </c>
    </row>
    <row r="320" spans="1:29" ht="12.75" customHeight="1" x14ac:dyDescent="0.2">
      <c r="A320" s="42" t="s">
        <v>1410</v>
      </c>
      <c r="B320" s="42" t="s">
        <v>58</v>
      </c>
      <c r="C320" s="43" t="s">
        <v>1411</v>
      </c>
      <c r="D320" s="44">
        <v>216</v>
      </c>
      <c r="E320" s="42" t="s">
        <v>1412</v>
      </c>
      <c r="F320" s="42" t="s">
        <v>1413</v>
      </c>
      <c r="G320" s="42" t="s">
        <v>301</v>
      </c>
      <c r="H320" s="42" t="s">
        <v>384</v>
      </c>
      <c r="I320" s="42" t="s">
        <v>1414</v>
      </c>
      <c r="J320" s="42" t="s">
        <v>1415</v>
      </c>
      <c r="K320" s="45">
        <v>1216367.5</v>
      </c>
      <c r="L320" s="42" t="s">
        <v>305</v>
      </c>
      <c r="M320" s="42" t="s">
        <v>1425</v>
      </c>
      <c r="N320" s="42" t="s">
        <v>1427</v>
      </c>
      <c r="O320" s="42" t="s">
        <v>341</v>
      </c>
      <c r="P320" s="46">
        <v>2</v>
      </c>
      <c r="Q320" s="45">
        <v>1548.16</v>
      </c>
      <c r="R320" s="45">
        <v>3096.32</v>
      </c>
      <c r="S320" s="42" t="s">
        <v>309</v>
      </c>
      <c r="T320" s="42" t="s">
        <v>310</v>
      </c>
      <c r="U320" s="42" t="s">
        <v>311</v>
      </c>
      <c r="V320" s="42" t="s">
        <v>107</v>
      </c>
      <c r="W320" s="42" t="s">
        <v>114</v>
      </c>
      <c r="X320" s="42" t="s">
        <v>127</v>
      </c>
      <c r="Y320" s="42" t="s">
        <v>312</v>
      </c>
      <c r="Z320" s="42" t="s">
        <v>312</v>
      </c>
      <c r="AA320" s="9" t="s">
        <v>140</v>
      </c>
      <c r="AB320" s="42" t="s">
        <v>747</v>
      </c>
      <c r="AC320" s="45">
        <v>3096.32</v>
      </c>
    </row>
    <row r="321" spans="1:29" ht="12.75" customHeight="1" x14ac:dyDescent="0.2">
      <c r="A321" s="42" t="s">
        <v>1410</v>
      </c>
      <c r="B321" s="42" t="s">
        <v>58</v>
      </c>
      <c r="C321" s="43" t="s">
        <v>1411</v>
      </c>
      <c r="D321" s="44">
        <v>216</v>
      </c>
      <c r="E321" s="42" t="s">
        <v>1412</v>
      </c>
      <c r="F321" s="42" t="s">
        <v>1413</v>
      </c>
      <c r="G321" s="42" t="s">
        <v>301</v>
      </c>
      <c r="H321" s="42" t="s">
        <v>384</v>
      </c>
      <c r="I321" s="42" t="s">
        <v>1414</v>
      </c>
      <c r="J321" s="42" t="s">
        <v>1415</v>
      </c>
      <c r="K321" s="45">
        <v>1216367.5</v>
      </c>
      <c r="L321" s="42" t="s">
        <v>305</v>
      </c>
      <c r="M321" s="42" t="s">
        <v>1425</v>
      </c>
      <c r="N321" s="42" t="s">
        <v>1428</v>
      </c>
      <c r="O321" s="42" t="s">
        <v>341</v>
      </c>
      <c r="P321" s="46">
        <v>2</v>
      </c>
      <c r="Q321" s="45">
        <v>1548.16</v>
      </c>
      <c r="R321" s="45">
        <v>3096.32</v>
      </c>
      <c r="S321" s="42" t="s">
        <v>309</v>
      </c>
      <c r="T321" s="42" t="s">
        <v>310</v>
      </c>
      <c r="U321" s="42" t="s">
        <v>311</v>
      </c>
      <c r="V321" s="42" t="s">
        <v>107</v>
      </c>
      <c r="W321" s="42" t="s">
        <v>114</v>
      </c>
      <c r="X321" s="42" t="s">
        <v>127</v>
      </c>
      <c r="Y321" s="42" t="s">
        <v>312</v>
      </c>
      <c r="Z321" s="42" t="s">
        <v>312</v>
      </c>
      <c r="AA321" s="9" t="s">
        <v>140</v>
      </c>
      <c r="AB321" s="42" t="s">
        <v>747</v>
      </c>
      <c r="AC321" s="45">
        <v>3096.32</v>
      </c>
    </row>
    <row r="322" spans="1:29" ht="12.75" customHeight="1" x14ac:dyDescent="0.2">
      <c r="A322" s="42" t="s">
        <v>1410</v>
      </c>
      <c r="B322" s="42" t="s">
        <v>58</v>
      </c>
      <c r="C322" s="43" t="s">
        <v>1411</v>
      </c>
      <c r="D322" s="44">
        <v>216</v>
      </c>
      <c r="E322" s="42" t="s">
        <v>1412</v>
      </c>
      <c r="F322" s="42" t="s">
        <v>1413</v>
      </c>
      <c r="G322" s="42" t="s">
        <v>301</v>
      </c>
      <c r="H322" s="42" t="s">
        <v>384</v>
      </c>
      <c r="I322" s="42" t="s">
        <v>1414</v>
      </c>
      <c r="J322" s="42" t="s">
        <v>1415</v>
      </c>
      <c r="K322" s="45">
        <v>1216367.5</v>
      </c>
      <c r="L322" s="42" t="s">
        <v>305</v>
      </c>
      <c r="M322" s="42" t="s">
        <v>1416</v>
      </c>
      <c r="N322" s="42" t="s">
        <v>1429</v>
      </c>
      <c r="O322" s="42" t="s">
        <v>341</v>
      </c>
      <c r="P322" s="46">
        <v>4</v>
      </c>
      <c r="Q322" s="45">
        <v>4140</v>
      </c>
      <c r="R322" s="45">
        <v>16560</v>
      </c>
      <c r="S322" s="42" t="s">
        <v>309</v>
      </c>
      <c r="T322" s="42" t="s">
        <v>310</v>
      </c>
      <c r="U322" s="42" t="s">
        <v>311</v>
      </c>
      <c r="V322" s="42" t="s">
        <v>107</v>
      </c>
      <c r="W322" s="42" t="s">
        <v>111</v>
      </c>
      <c r="X322" s="42" t="s">
        <v>119</v>
      </c>
      <c r="Y322" s="42" t="s">
        <v>312</v>
      </c>
      <c r="Z322" s="42" t="s">
        <v>312</v>
      </c>
      <c r="AA322" s="9" t="s">
        <v>139</v>
      </c>
      <c r="AB322" s="42" t="s">
        <v>1430</v>
      </c>
      <c r="AC322" s="45">
        <v>16560</v>
      </c>
    </row>
    <row r="323" spans="1:29" ht="12.75" customHeight="1" x14ac:dyDescent="0.2">
      <c r="A323" s="42" t="s">
        <v>1410</v>
      </c>
      <c r="B323" s="42" t="s">
        <v>58</v>
      </c>
      <c r="C323" s="43" t="s">
        <v>1411</v>
      </c>
      <c r="D323" s="44">
        <v>216</v>
      </c>
      <c r="E323" s="42" t="s">
        <v>1412</v>
      </c>
      <c r="F323" s="42" t="s">
        <v>1413</v>
      </c>
      <c r="G323" s="42" t="s">
        <v>301</v>
      </c>
      <c r="H323" s="42" t="s">
        <v>384</v>
      </c>
      <c r="I323" s="42" t="s">
        <v>1414</v>
      </c>
      <c r="J323" s="42" t="s">
        <v>1415</v>
      </c>
      <c r="K323" s="45">
        <v>1216367.5</v>
      </c>
      <c r="L323" s="42" t="s">
        <v>305</v>
      </c>
      <c r="M323" s="42" t="s">
        <v>1431</v>
      </c>
      <c r="N323" s="42" t="s">
        <v>1432</v>
      </c>
      <c r="O323" s="42" t="s">
        <v>1433</v>
      </c>
      <c r="P323" s="46">
        <v>10</v>
      </c>
      <c r="Q323" s="45">
        <v>21.95</v>
      </c>
      <c r="R323" s="45">
        <v>219.5</v>
      </c>
      <c r="S323" s="42" t="s">
        <v>309</v>
      </c>
      <c r="T323" s="42" t="s">
        <v>310</v>
      </c>
      <c r="U323" s="42" t="s">
        <v>311</v>
      </c>
      <c r="V323" s="42" t="s">
        <v>107</v>
      </c>
      <c r="W323" s="42" t="s">
        <v>111</v>
      </c>
      <c r="X323" s="42" t="s">
        <v>119</v>
      </c>
      <c r="Y323" s="42" t="s">
        <v>312</v>
      </c>
      <c r="Z323" s="42" t="s">
        <v>312</v>
      </c>
      <c r="AA323" s="9" t="s">
        <v>139</v>
      </c>
      <c r="AB323" s="42" t="s">
        <v>313</v>
      </c>
      <c r="AC323" s="45">
        <v>219.5</v>
      </c>
    </row>
    <row r="324" spans="1:29" ht="12.75" customHeight="1" x14ac:dyDescent="0.2">
      <c r="A324" s="42" t="s">
        <v>1410</v>
      </c>
      <c r="B324" s="42" t="s">
        <v>58</v>
      </c>
      <c r="C324" s="43" t="s">
        <v>1411</v>
      </c>
      <c r="D324" s="44">
        <v>216</v>
      </c>
      <c r="E324" s="42" t="s">
        <v>1412</v>
      </c>
      <c r="F324" s="42" t="s">
        <v>1413</v>
      </c>
      <c r="G324" s="42" t="s">
        <v>301</v>
      </c>
      <c r="H324" s="42" t="s">
        <v>384</v>
      </c>
      <c r="I324" s="42" t="s">
        <v>1414</v>
      </c>
      <c r="J324" s="42" t="s">
        <v>1415</v>
      </c>
      <c r="K324" s="45">
        <v>1216367.5</v>
      </c>
      <c r="L324" s="42" t="s">
        <v>305</v>
      </c>
      <c r="M324" s="42" t="s">
        <v>1425</v>
      </c>
      <c r="N324" s="42" t="s">
        <v>1434</v>
      </c>
      <c r="O324" s="42" t="s">
        <v>341</v>
      </c>
      <c r="P324" s="46">
        <v>2</v>
      </c>
      <c r="Q324" s="45">
        <v>1548.16</v>
      </c>
      <c r="R324" s="45">
        <v>3096.32</v>
      </c>
      <c r="S324" s="42" t="s">
        <v>309</v>
      </c>
      <c r="T324" s="42" t="s">
        <v>310</v>
      </c>
      <c r="U324" s="42" t="s">
        <v>311</v>
      </c>
      <c r="V324" s="42" t="s">
        <v>107</v>
      </c>
      <c r="W324" s="42" t="s">
        <v>114</v>
      </c>
      <c r="X324" s="42" t="s">
        <v>127</v>
      </c>
      <c r="Y324" s="42" t="s">
        <v>312</v>
      </c>
      <c r="Z324" s="42" t="s">
        <v>312</v>
      </c>
      <c r="AA324" s="9" t="s">
        <v>140</v>
      </c>
      <c r="AB324" s="42" t="s">
        <v>747</v>
      </c>
      <c r="AC324" s="45">
        <v>3096.32</v>
      </c>
    </row>
    <row r="325" spans="1:29" ht="12.75" customHeight="1" x14ac:dyDescent="0.2">
      <c r="A325" s="42" t="s">
        <v>1410</v>
      </c>
      <c r="B325" s="42" t="s">
        <v>58</v>
      </c>
      <c r="C325" s="43" t="s">
        <v>1411</v>
      </c>
      <c r="D325" s="44">
        <v>216</v>
      </c>
      <c r="E325" s="42" t="s">
        <v>1412</v>
      </c>
      <c r="F325" s="42" t="s">
        <v>1413</v>
      </c>
      <c r="G325" s="42" t="s">
        <v>301</v>
      </c>
      <c r="H325" s="42" t="s">
        <v>384</v>
      </c>
      <c r="I325" s="42" t="s">
        <v>1414</v>
      </c>
      <c r="J325" s="42" t="s">
        <v>1415</v>
      </c>
      <c r="K325" s="45">
        <v>1216367.5</v>
      </c>
      <c r="L325" s="42" t="s">
        <v>305</v>
      </c>
      <c r="M325" s="42" t="s">
        <v>1425</v>
      </c>
      <c r="N325" s="42" t="s">
        <v>1435</v>
      </c>
      <c r="O325" s="42" t="s">
        <v>341</v>
      </c>
      <c r="P325" s="46">
        <v>2</v>
      </c>
      <c r="Q325" s="45">
        <v>1548.16</v>
      </c>
      <c r="R325" s="45">
        <v>3096.32</v>
      </c>
      <c r="S325" s="42" t="s">
        <v>309</v>
      </c>
      <c r="T325" s="42" t="s">
        <v>310</v>
      </c>
      <c r="U325" s="42" t="s">
        <v>311</v>
      </c>
      <c r="V325" s="42" t="s">
        <v>107</v>
      </c>
      <c r="W325" s="42" t="s">
        <v>114</v>
      </c>
      <c r="X325" s="42" t="s">
        <v>127</v>
      </c>
      <c r="Y325" s="42" t="s">
        <v>312</v>
      </c>
      <c r="Z325" s="42" t="s">
        <v>312</v>
      </c>
      <c r="AA325" s="9" t="s">
        <v>140</v>
      </c>
      <c r="AB325" s="42" t="s">
        <v>747</v>
      </c>
      <c r="AC325" s="45">
        <v>3096.32</v>
      </c>
    </row>
    <row r="326" spans="1:29" ht="12.75" customHeight="1" x14ac:dyDescent="0.2">
      <c r="A326" s="42" t="s">
        <v>1410</v>
      </c>
      <c r="B326" s="42" t="s">
        <v>58</v>
      </c>
      <c r="C326" s="43" t="s">
        <v>1411</v>
      </c>
      <c r="D326" s="44">
        <v>216</v>
      </c>
      <c r="E326" s="42" t="s">
        <v>1412</v>
      </c>
      <c r="F326" s="42" t="s">
        <v>1413</v>
      </c>
      <c r="G326" s="42" t="s">
        <v>301</v>
      </c>
      <c r="H326" s="42" t="s">
        <v>384</v>
      </c>
      <c r="I326" s="42" t="s">
        <v>1414</v>
      </c>
      <c r="J326" s="42" t="s">
        <v>1415</v>
      </c>
      <c r="K326" s="45">
        <v>1216367.5</v>
      </c>
      <c r="L326" s="42" t="s">
        <v>305</v>
      </c>
      <c r="M326" s="42" t="s">
        <v>1416</v>
      </c>
      <c r="N326" s="42" t="s">
        <v>1436</v>
      </c>
      <c r="O326" s="42" t="s">
        <v>341</v>
      </c>
      <c r="P326" s="46">
        <v>12</v>
      </c>
      <c r="Q326" s="45">
        <v>280</v>
      </c>
      <c r="R326" s="45">
        <v>3360</v>
      </c>
      <c r="S326" s="42" t="s">
        <v>309</v>
      </c>
      <c r="T326" s="42" t="s">
        <v>310</v>
      </c>
      <c r="U326" s="42" t="s">
        <v>311</v>
      </c>
      <c r="V326" s="42" t="s">
        <v>107</v>
      </c>
      <c r="W326" s="42" t="s">
        <v>111</v>
      </c>
      <c r="X326" s="42" t="s">
        <v>119</v>
      </c>
      <c r="Y326" s="42" t="s">
        <v>312</v>
      </c>
      <c r="Z326" s="42" t="s">
        <v>312</v>
      </c>
      <c r="AA326" s="9" t="s">
        <v>139</v>
      </c>
      <c r="AB326" s="42" t="s">
        <v>313</v>
      </c>
      <c r="AC326" s="45">
        <v>3360</v>
      </c>
    </row>
    <row r="327" spans="1:29" ht="12.75" customHeight="1" x14ac:dyDescent="0.2">
      <c r="A327" s="42" t="s">
        <v>1410</v>
      </c>
      <c r="B327" s="42" t="s">
        <v>58</v>
      </c>
      <c r="C327" s="43" t="s">
        <v>1411</v>
      </c>
      <c r="D327" s="44">
        <v>216</v>
      </c>
      <c r="E327" s="42" t="s">
        <v>1412</v>
      </c>
      <c r="F327" s="42" t="s">
        <v>1413</v>
      </c>
      <c r="G327" s="42" t="s">
        <v>301</v>
      </c>
      <c r="H327" s="42" t="s">
        <v>384</v>
      </c>
      <c r="I327" s="42" t="s">
        <v>1414</v>
      </c>
      <c r="J327" s="42" t="s">
        <v>1415</v>
      </c>
      <c r="K327" s="45">
        <v>1216367.5</v>
      </c>
      <c r="L327" s="42" t="s">
        <v>305</v>
      </c>
      <c r="M327" s="42" t="s">
        <v>1437</v>
      </c>
      <c r="N327" s="42" t="s">
        <v>1438</v>
      </c>
      <c r="O327" s="42" t="s">
        <v>1433</v>
      </c>
      <c r="P327" s="46">
        <v>10</v>
      </c>
      <c r="Q327" s="45">
        <v>18.88</v>
      </c>
      <c r="R327" s="45">
        <v>188.79999999999998</v>
      </c>
      <c r="S327" s="42" t="s">
        <v>309</v>
      </c>
      <c r="T327" s="42" t="s">
        <v>310</v>
      </c>
      <c r="U327" s="42" t="s">
        <v>311</v>
      </c>
      <c r="V327" s="42" t="s">
        <v>107</v>
      </c>
      <c r="W327" s="42" t="s">
        <v>111</v>
      </c>
      <c r="X327" s="42" t="s">
        <v>119</v>
      </c>
      <c r="Y327" s="42" t="s">
        <v>312</v>
      </c>
      <c r="Z327" s="42" t="s">
        <v>312</v>
      </c>
      <c r="AA327" s="9" t="s">
        <v>139</v>
      </c>
      <c r="AB327" s="42" t="s">
        <v>313</v>
      </c>
      <c r="AC327" s="45">
        <v>188.79999999999998</v>
      </c>
    </row>
    <row r="328" spans="1:29" ht="12.75" customHeight="1" x14ac:dyDescent="0.2">
      <c r="A328" s="42" t="s">
        <v>1410</v>
      </c>
      <c r="B328" s="42" t="s">
        <v>58</v>
      </c>
      <c r="C328" s="43" t="s">
        <v>1411</v>
      </c>
      <c r="D328" s="44">
        <v>216</v>
      </c>
      <c r="E328" s="42" t="s">
        <v>1412</v>
      </c>
      <c r="F328" s="42" t="s">
        <v>1413</v>
      </c>
      <c r="G328" s="42" t="s">
        <v>301</v>
      </c>
      <c r="H328" s="42" t="s">
        <v>384</v>
      </c>
      <c r="I328" s="42" t="s">
        <v>1414</v>
      </c>
      <c r="J328" s="42" t="s">
        <v>1415</v>
      </c>
      <c r="K328" s="45">
        <v>1216367.5</v>
      </c>
      <c r="L328" s="42" t="s">
        <v>305</v>
      </c>
      <c r="M328" s="42" t="s">
        <v>1439</v>
      </c>
      <c r="N328" s="42" t="s">
        <v>1440</v>
      </c>
      <c r="O328" s="42" t="s">
        <v>1441</v>
      </c>
      <c r="P328" s="46">
        <v>5</v>
      </c>
      <c r="Q328" s="45">
        <v>82.6</v>
      </c>
      <c r="R328" s="45">
        <v>413</v>
      </c>
      <c r="S328" s="42" t="s">
        <v>309</v>
      </c>
      <c r="T328" s="42" t="s">
        <v>310</v>
      </c>
      <c r="U328" s="42" t="s">
        <v>311</v>
      </c>
      <c r="V328" s="42" t="s">
        <v>107</v>
      </c>
      <c r="W328" s="42" t="s">
        <v>111</v>
      </c>
      <c r="X328" s="42" t="s">
        <v>119</v>
      </c>
      <c r="Y328" s="42" t="s">
        <v>312</v>
      </c>
      <c r="Z328" s="42" t="s">
        <v>312</v>
      </c>
      <c r="AA328" s="9" t="s">
        <v>139</v>
      </c>
      <c r="AB328" s="42" t="s">
        <v>313</v>
      </c>
      <c r="AC328" s="45">
        <v>413</v>
      </c>
    </row>
    <row r="329" spans="1:29" ht="12.75" customHeight="1" x14ac:dyDescent="0.2">
      <c r="A329" s="42" t="s">
        <v>1410</v>
      </c>
      <c r="B329" s="42" t="s">
        <v>58</v>
      </c>
      <c r="C329" s="43" t="s">
        <v>1411</v>
      </c>
      <c r="D329" s="44">
        <v>216</v>
      </c>
      <c r="E329" s="42" t="s">
        <v>1412</v>
      </c>
      <c r="F329" s="42" t="s">
        <v>1413</v>
      </c>
      <c r="G329" s="42" t="s">
        <v>301</v>
      </c>
      <c r="H329" s="42" t="s">
        <v>384</v>
      </c>
      <c r="I329" s="42" t="s">
        <v>1414</v>
      </c>
      <c r="J329" s="42" t="s">
        <v>1415</v>
      </c>
      <c r="K329" s="45">
        <v>1216367.5</v>
      </c>
      <c r="L329" s="42" t="s">
        <v>305</v>
      </c>
      <c r="M329" s="42" t="s">
        <v>1416</v>
      </c>
      <c r="N329" s="42" t="s">
        <v>1442</v>
      </c>
      <c r="O329" s="42" t="s">
        <v>341</v>
      </c>
      <c r="P329" s="46">
        <v>6</v>
      </c>
      <c r="Q329" s="45">
        <v>201.9</v>
      </c>
      <c r="R329" s="45">
        <v>1211.4000000000001</v>
      </c>
      <c r="S329" s="42" t="s">
        <v>309</v>
      </c>
      <c r="T329" s="42" t="s">
        <v>310</v>
      </c>
      <c r="U329" s="42" t="s">
        <v>311</v>
      </c>
      <c r="V329" s="42" t="s">
        <v>107</v>
      </c>
      <c r="W329" s="42" t="s">
        <v>111</v>
      </c>
      <c r="X329" s="42" t="s">
        <v>119</v>
      </c>
      <c r="Y329" s="42" t="s">
        <v>312</v>
      </c>
      <c r="Z329" s="42" t="s">
        <v>312</v>
      </c>
      <c r="AA329" s="9" t="s">
        <v>139</v>
      </c>
      <c r="AB329" s="42" t="s">
        <v>313</v>
      </c>
      <c r="AC329" s="45">
        <v>1211.4000000000001</v>
      </c>
    </row>
    <row r="330" spans="1:29" ht="12.75" customHeight="1" x14ac:dyDescent="0.2">
      <c r="A330" s="42" t="s">
        <v>1410</v>
      </c>
      <c r="B330" s="42" t="s">
        <v>58</v>
      </c>
      <c r="C330" s="43" t="s">
        <v>1411</v>
      </c>
      <c r="D330" s="44">
        <v>216</v>
      </c>
      <c r="E330" s="42" t="s">
        <v>1412</v>
      </c>
      <c r="F330" s="42" t="s">
        <v>1413</v>
      </c>
      <c r="G330" s="42" t="s">
        <v>301</v>
      </c>
      <c r="H330" s="42" t="s">
        <v>384</v>
      </c>
      <c r="I330" s="42" t="s">
        <v>1414</v>
      </c>
      <c r="J330" s="42" t="s">
        <v>1415</v>
      </c>
      <c r="K330" s="45">
        <v>1216367.5</v>
      </c>
      <c r="L330" s="42" t="s">
        <v>305</v>
      </c>
      <c r="M330" s="42" t="s">
        <v>1439</v>
      </c>
      <c r="N330" s="42" t="s">
        <v>1443</v>
      </c>
      <c r="O330" s="42" t="s">
        <v>1441</v>
      </c>
      <c r="P330" s="46">
        <v>5</v>
      </c>
      <c r="Q330" s="45">
        <v>74.34</v>
      </c>
      <c r="R330" s="45">
        <v>371.70000000000005</v>
      </c>
      <c r="S330" s="42" t="s">
        <v>309</v>
      </c>
      <c r="T330" s="42" t="s">
        <v>310</v>
      </c>
      <c r="U330" s="42" t="s">
        <v>311</v>
      </c>
      <c r="V330" s="42" t="s">
        <v>107</v>
      </c>
      <c r="W330" s="42" t="s">
        <v>111</v>
      </c>
      <c r="X330" s="42" t="s">
        <v>119</v>
      </c>
      <c r="Y330" s="42" t="s">
        <v>312</v>
      </c>
      <c r="Z330" s="42" t="s">
        <v>312</v>
      </c>
      <c r="AA330" s="9" t="s">
        <v>139</v>
      </c>
      <c r="AB330" s="42" t="s">
        <v>313</v>
      </c>
      <c r="AC330" s="45">
        <v>371.70000000000005</v>
      </c>
    </row>
    <row r="331" spans="1:29" ht="12.75" customHeight="1" x14ac:dyDescent="0.2">
      <c r="A331" s="42" t="s">
        <v>1410</v>
      </c>
      <c r="B331" s="42" t="s">
        <v>58</v>
      </c>
      <c r="C331" s="43" t="s">
        <v>1411</v>
      </c>
      <c r="D331" s="44">
        <v>216</v>
      </c>
      <c r="E331" s="42" t="s">
        <v>1412</v>
      </c>
      <c r="F331" s="42" t="s">
        <v>1413</v>
      </c>
      <c r="G331" s="42" t="s">
        <v>301</v>
      </c>
      <c r="H331" s="42" t="s">
        <v>384</v>
      </c>
      <c r="I331" s="42" t="s">
        <v>1414</v>
      </c>
      <c r="J331" s="42" t="s">
        <v>1415</v>
      </c>
      <c r="K331" s="45">
        <v>1216367.5</v>
      </c>
      <c r="L331" s="42" t="s">
        <v>305</v>
      </c>
      <c r="M331" s="42" t="s">
        <v>1444</v>
      </c>
      <c r="N331" s="42" t="s">
        <v>1445</v>
      </c>
      <c r="O331" s="42" t="s">
        <v>1446</v>
      </c>
      <c r="P331" s="46">
        <v>10</v>
      </c>
      <c r="Q331" s="45">
        <v>21.95</v>
      </c>
      <c r="R331" s="45">
        <v>219.5</v>
      </c>
      <c r="S331" s="42" t="s">
        <v>309</v>
      </c>
      <c r="T331" s="42" t="s">
        <v>310</v>
      </c>
      <c r="U331" s="42" t="s">
        <v>311</v>
      </c>
      <c r="V331" s="42" t="s">
        <v>107</v>
      </c>
      <c r="W331" s="42" t="s">
        <v>111</v>
      </c>
      <c r="X331" s="42" t="s">
        <v>119</v>
      </c>
      <c r="Y331" s="42" t="s">
        <v>312</v>
      </c>
      <c r="Z331" s="42" t="s">
        <v>312</v>
      </c>
      <c r="AA331" s="9" t="s">
        <v>139</v>
      </c>
      <c r="AB331" s="42" t="s">
        <v>313</v>
      </c>
      <c r="AC331" s="45">
        <v>219.5</v>
      </c>
    </row>
    <row r="332" spans="1:29" ht="12.75" customHeight="1" x14ac:dyDescent="0.2">
      <c r="A332" s="42" t="s">
        <v>1410</v>
      </c>
      <c r="B332" s="42" t="s">
        <v>58</v>
      </c>
      <c r="C332" s="43" t="s">
        <v>1411</v>
      </c>
      <c r="D332" s="44">
        <v>216</v>
      </c>
      <c r="E332" s="42" t="s">
        <v>1412</v>
      </c>
      <c r="F332" s="42" t="s">
        <v>1413</v>
      </c>
      <c r="G332" s="42" t="s">
        <v>301</v>
      </c>
      <c r="H332" s="42" t="s">
        <v>384</v>
      </c>
      <c r="I332" s="42" t="s">
        <v>1414</v>
      </c>
      <c r="J332" s="42" t="s">
        <v>1415</v>
      </c>
      <c r="K332" s="45">
        <v>1216367.5</v>
      </c>
      <c r="L332" s="42" t="s">
        <v>305</v>
      </c>
      <c r="M332" s="42" t="s">
        <v>1439</v>
      </c>
      <c r="N332" s="42" t="s">
        <v>1447</v>
      </c>
      <c r="O332" s="42" t="s">
        <v>1433</v>
      </c>
      <c r="P332" s="46">
        <v>10</v>
      </c>
      <c r="Q332" s="45">
        <v>22.42</v>
      </c>
      <c r="R332" s="45">
        <v>224.20000000000002</v>
      </c>
      <c r="S332" s="42" t="s">
        <v>309</v>
      </c>
      <c r="T332" s="42" t="s">
        <v>310</v>
      </c>
      <c r="U332" s="42" t="s">
        <v>311</v>
      </c>
      <c r="V332" s="42" t="s">
        <v>107</v>
      </c>
      <c r="W332" s="42" t="s">
        <v>111</v>
      </c>
      <c r="X332" s="42" t="s">
        <v>119</v>
      </c>
      <c r="Y332" s="42" t="s">
        <v>312</v>
      </c>
      <c r="Z332" s="42" t="s">
        <v>312</v>
      </c>
      <c r="AA332" s="9" t="s">
        <v>139</v>
      </c>
      <c r="AB332" s="42" t="s">
        <v>313</v>
      </c>
      <c r="AC332" s="45">
        <v>224.20000000000002</v>
      </c>
    </row>
    <row r="333" spans="1:29" ht="12.75" customHeight="1" x14ac:dyDescent="0.2">
      <c r="A333" s="42" t="s">
        <v>1410</v>
      </c>
      <c r="B333" s="42" t="s">
        <v>58</v>
      </c>
      <c r="C333" s="43" t="s">
        <v>1411</v>
      </c>
      <c r="D333" s="44">
        <v>216</v>
      </c>
      <c r="E333" s="42" t="s">
        <v>1412</v>
      </c>
      <c r="F333" s="42" t="s">
        <v>1413</v>
      </c>
      <c r="G333" s="42" t="s">
        <v>301</v>
      </c>
      <c r="H333" s="42" t="s">
        <v>384</v>
      </c>
      <c r="I333" s="42" t="s">
        <v>1414</v>
      </c>
      <c r="J333" s="42" t="s">
        <v>1415</v>
      </c>
      <c r="K333" s="45">
        <v>1216367.5</v>
      </c>
      <c r="L333" s="42" t="s">
        <v>305</v>
      </c>
      <c r="M333" s="42" t="s">
        <v>1416</v>
      </c>
      <c r="N333" s="42" t="s">
        <v>1448</v>
      </c>
      <c r="O333" s="42" t="s">
        <v>341</v>
      </c>
      <c r="P333" s="46">
        <v>1</v>
      </c>
      <c r="Q333" s="45">
        <v>98.02</v>
      </c>
      <c r="R333" s="45">
        <v>98.02</v>
      </c>
      <c r="S333" s="42" t="s">
        <v>309</v>
      </c>
      <c r="T333" s="42" t="s">
        <v>310</v>
      </c>
      <c r="U333" s="42" t="s">
        <v>311</v>
      </c>
      <c r="V333" s="42" t="s">
        <v>107</v>
      </c>
      <c r="W333" s="42" t="s">
        <v>114</v>
      </c>
      <c r="X333" s="42" t="s">
        <v>127</v>
      </c>
      <c r="Y333" s="42" t="s">
        <v>312</v>
      </c>
      <c r="Z333" s="42" t="s">
        <v>312</v>
      </c>
      <c r="AA333" s="9" t="s">
        <v>140</v>
      </c>
      <c r="AB333" s="42" t="s">
        <v>1183</v>
      </c>
      <c r="AC333" s="45">
        <v>98.02</v>
      </c>
    </row>
    <row r="334" spans="1:29" ht="12.75" customHeight="1" x14ac:dyDescent="0.2">
      <c r="A334" s="42" t="s">
        <v>1410</v>
      </c>
      <c r="B334" s="42" t="s">
        <v>58</v>
      </c>
      <c r="C334" s="43" t="s">
        <v>1411</v>
      </c>
      <c r="D334" s="44">
        <v>216</v>
      </c>
      <c r="E334" s="42" t="s">
        <v>1412</v>
      </c>
      <c r="F334" s="42" t="s">
        <v>1413</v>
      </c>
      <c r="G334" s="42" t="s">
        <v>301</v>
      </c>
      <c r="H334" s="42" t="s">
        <v>384</v>
      </c>
      <c r="I334" s="42" t="s">
        <v>1414</v>
      </c>
      <c r="J334" s="42" t="s">
        <v>1415</v>
      </c>
      <c r="K334" s="45">
        <v>1216367.5</v>
      </c>
      <c r="L334" s="42" t="s">
        <v>305</v>
      </c>
      <c r="M334" s="42" t="s">
        <v>1449</v>
      </c>
      <c r="N334" s="42" t="s">
        <v>1450</v>
      </c>
      <c r="O334" s="42" t="s">
        <v>341</v>
      </c>
      <c r="P334" s="46">
        <v>1</v>
      </c>
      <c r="Q334" s="45">
        <v>300.89999999999998</v>
      </c>
      <c r="R334" s="45">
        <v>300.89999999999998</v>
      </c>
      <c r="S334" s="42" t="s">
        <v>309</v>
      </c>
      <c r="T334" s="42" t="s">
        <v>310</v>
      </c>
      <c r="U334" s="42" t="s">
        <v>311</v>
      </c>
      <c r="V334" s="42" t="s">
        <v>107</v>
      </c>
      <c r="W334" s="42" t="s">
        <v>111</v>
      </c>
      <c r="X334" s="42" t="s">
        <v>119</v>
      </c>
      <c r="Y334" s="42" t="s">
        <v>312</v>
      </c>
      <c r="Z334" s="42" t="s">
        <v>312</v>
      </c>
      <c r="AA334" s="9" t="s">
        <v>139</v>
      </c>
      <c r="AB334" s="42" t="s">
        <v>1423</v>
      </c>
      <c r="AC334" s="45">
        <v>300.89999999999998</v>
      </c>
    </row>
    <row r="335" spans="1:29" ht="12.75" customHeight="1" x14ac:dyDescent="0.2">
      <c r="A335" s="42" t="s">
        <v>1410</v>
      </c>
      <c r="B335" s="42" t="s">
        <v>58</v>
      </c>
      <c r="C335" s="43" t="s">
        <v>1411</v>
      </c>
      <c r="D335" s="44">
        <v>216</v>
      </c>
      <c r="E335" s="42" t="s">
        <v>1412</v>
      </c>
      <c r="F335" s="42" t="s">
        <v>1413</v>
      </c>
      <c r="G335" s="42" t="s">
        <v>301</v>
      </c>
      <c r="H335" s="42" t="s">
        <v>384</v>
      </c>
      <c r="I335" s="42" t="s">
        <v>1414</v>
      </c>
      <c r="J335" s="42" t="s">
        <v>1415</v>
      </c>
      <c r="K335" s="45">
        <v>1216367.5</v>
      </c>
      <c r="L335" s="42" t="s">
        <v>305</v>
      </c>
      <c r="M335" s="42" t="s">
        <v>1416</v>
      </c>
      <c r="N335" s="42" t="s">
        <v>1451</v>
      </c>
      <c r="O335" s="42" t="s">
        <v>341</v>
      </c>
      <c r="P335" s="46">
        <v>12</v>
      </c>
      <c r="Q335" s="45">
        <v>17.7</v>
      </c>
      <c r="R335" s="45">
        <v>212.39999999999998</v>
      </c>
      <c r="S335" s="42" t="s">
        <v>309</v>
      </c>
      <c r="T335" s="42" t="s">
        <v>310</v>
      </c>
      <c r="U335" s="42" t="s">
        <v>311</v>
      </c>
      <c r="V335" s="42" t="s">
        <v>107</v>
      </c>
      <c r="W335" s="42" t="s">
        <v>111</v>
      </c>
      <c r="X335" s="42" t="s">
        <v>119</v>
      </c>
      <c r="Y335" s="42" t="s">
        <v>312</v>
      </c>
      <c r="Z335" s="42" t="s">
        <v>312</v>
      </c>
      <c r="AA335" s="9" t="s">
        <v>139</v>
      </c>
      <c r="AB335" s="42" t="s">
        <v>313</v>
      </c>
      <c r="AC335" s="45">
        <v>212.39999999999998</v>
      </c>
    </row>
    <row r="336" spans="1:29" ht="12.75" customHeight="1" x14ac:dyDescent="0.2">
      <c r="A336" s="42" t="s">
        <v>1410</v>
      </c>
      <c r="B336" s="42" t="s">
        <v>58</v>
      </c>
      <c r="C336" s="43" t="s">
        <v>1411</v>
      </c>
      <c r="D336" s="44">
        <v>216</v>
      </c>
      <c r="E336" s="42" t="s">
        <v>1412</v>
      </c>
      <c r="F336" s="42" t="s">
        <v>1413</v>
      </c>
      <c r="G336" s="42" t="s">
        <v>301</v>
      </c>
      <c r="H336" s="42" t="s">
        <v>384</v>
      </c>
      <c r="I336" s="42" t="s">
        <v>1414</v>
      </c>
      <c r="J336" s="42" t="s">
        <v>1415</v>
      </c>
      <c r="K336" s="45">
        <v>1216367.5</v>
      </c>
      <c r="L336" s="42" t="s">
        <v>305</v>
      </c>
      <c r="M336" s="42" t="s">
        <v>1439</v>
      </c>
      <c r="N336" s="42" t="s">
        <v>1452</v>
      </c>
      <c r="O336" s="42" t="s">
        <v>1433</v>
      </c>
      <c r="P336" s="46">
        <v>10</v>
      </c>
      <c r="Q336" s="45">
        <v>27.02</v>
      </c>
      <c r="R336" s="45">
        <v>270.2</v>
      </c>
      <c r="S336" s="42" t="s">
        <v>309</v>
      </c>
      <c r="T336" s="42" t="s">
        <v>310</v>
      </c>
      <c r="U336" s="42" t="s">
        <v>311</v>
      </c>
      <c r="V336" s="42" t="s">
        <v>107</v>
      </c>
      <c r="W336" s="42" t="s">
        <v>111</v>
      </c>
      <c r="X336" s="42" t="s">
        <v>119</v>
      </c>
      <c r="Y336" s="42" t="s">
        <v>312</v>
      </c>
      <c r="Z336" s="42" t="s">
        <v>312</v>
      </c>
      <c r="AA336" s="9" t="s">
        <v>139</v>
      </c>
      <c r="AB336" s="42" t="s">
        <v>313</v>
      </c>
      <c r="AC336" s="45">
        <v>270.2</v>
      </c>
    </row>
    <row r="337" spans="1:29" ht="12.75" customHeight="1" x14ac:dyDescent="0.2">
      <c r="A337" s="42" t="s">
        <v>1410</v>
      </c>
      <c r="B337" s="42" t="s">
        <v>58</v>
      </c>
      <c r="C337" s="43" t="s">
        <v>1411</v>
      </c>
      <c r="D337" s="44">
        <v>216</v>
      </c>
      <c r="E337" s="42" t="s">
        <v>1412</v>
      </c>
      <c r="F337" s="42" t="s">
        <v>1413</v>
      </c>
      <c r="G337" s="42" t="s">
        <v>301</v>
      </c>
      <c r="H337" s="42" t="s">
        <v>384</v>
      </c>
      <c r="I337" s="42" t="s">
        <v>1414</v>
      </c>
      <c r="J337" s="42" t="s">
        <v>1415</v>
      </c>
      <c r="K337" s="45">
        <v>1216367.5</v>
      </c>
      <c r="L337" s="42" t="s">
        <v>305</v>
      </c>
      <c r="M337" s="42" t="s">
        <v>1416</v>
      </c>
      <c r="N337" s="42" t="s">
        <v>1453</v>
      </c>
      <c r="O337" s="42" t="s">
        <v>341</v>
      </c>
      <c r="P337" s="46">
        <v>12</v>
      </c>
      <c r="Q337" s="45">
        <v>7.67</v>
      </c>
      <c r="R337" s="45">
        <v>92.039999999999992</v>
      </c>
      <c r="S337" s="42" t="s">
        <v>309</v>
      </c>
      <c r="T337" s="42" t="s">
        <v>310</v>
      </c>
      <c r="U337" s="42" t="s">
        <v>311</v>
      </c>
      <c r="V337" s="42" t="s">
        <v>107</v>
      </c>
      <c r="W337" s="42" t="s">
        <v>111</v>
      </c>
      <c r="X337" s="42" t="s">
        <v>119</v>
      </c>
      <c r="Y337" s="42" t="s">
        <v>312</v>
      </c>
      <c r="Z337" s="42" t="s">
        <v>312</v>
      </c>
      <c r="AA337" s="9" t="s">
        <v>139</v>
      </c>
      <c r="AB337" s="42" t="s">
        <v>1430</v>
      </c>
      <c r="AC337" s="45">
        <v>92.039999999999992</v>
      </c>
    </row>
    <row r="338" spans="1:29" ht="12.75" customHeight="1" x14ac:dyDescent="0.2">
      <c r="A338" s="42" t="s">
        <v>1410</v>
      </c>
      <c r="B338" s="42" t="s">
        <v>58</v>
      </c>
      <c r="C338" s="43" t="s">
        <v>1411</v>
      </c>
      <c r="D338" s="44">
        <v>216</v>
      </c>
      <c r="E338" s="42" t="s">
        <v>1412</v>
      </c>
      <c r="F338" s="42" t="s">
        <v>1413</v>
      </c>
      <c r="G338" s="42" t="s">
        <v>301</v>
      </c>
      <c r="H338" s="42" t="s">
        <v>384</v>
      </c>
      <c r="I338" s="42" t="s">
        <v>1414</v>
      </c>
      <c r="J338" s="42" t="s">
        <v>1415</v>
      </c>
      <c r="K338" s="45">
        <v>1216367.5</v>
      </c>
      <c r="L338" s="42" t="s">
        <v>305</v>
      </c>
      <c r="M338" s="42" t="s">
        <v>1444</v>
      </c>
      <c r="N338" s="42" t="s">
        <v>1454</v>
      </c>
      <c r="O338" s="42" t="s">
        <v>1455</v>
      </c>
      <c r="P338" s="46">
        <v>10</v>
      </c>
      <c r="Q338" s="45">
        <v>18.88</v>
      </c>
      <c r="R338" s="45">
        <v>188.79999999999998</v>
      </c>
      <c r="S338" s="42" t="s">
        <v>309</v>
      </c>
      <c r="T338" s="42" t="s">
        <v>310</v>
      </c>
      <c r="U338" s="42" t="s">
        <v>311</v>
      </c>
      <c r="V338" s="42" t="s">
        <v>107</v>
      </c>
      <c r="W338" s="42" t="s">
        <v>111</v>
      </c>
      <c r="X338" s="42" t="s">
        <v>119</v>
      </c>
      <c r="Y338" s="42" t="s">
        <v>312</v>
      </c>
      <c r="Z338" s="42" t="s">
        <v>312</v>
      </c>
      <c r="AA338" s="9" t="s">
        <v>139</v>
      </c>
      <c r="AB338" s="42" t="s">
        <v>313</v>
      </c>
      <c r="AC338" s="45">
        <v>188.79999999999998</v>
      </c>
    </row>
    <row r="339" spans="1:29" ht="12.75" customHeight="1" x14ac:dyDescent="0.2">
      <c r="A339" s="42" t="s">
        <v>1410</v>
      </c>
      <c r="B339" s="42" t="s">
        <v>58</v>
      </c>
      <c r="C339" s="43" t="s">
        <v>1411</v>
      </c>
      <c r="D339" s="44">
        <v>216</v>
      </c>
      <c r="E339" s="42" t="s">
        <v>1412</v>
      </c>
      <c r="F339" s="42" t="s">
        <v>1413</v>
      </c>
      <c r="G339" s="42" t="s">
        <v>301</v>
      </c>
      <c r="H339" s="42" t="s">
        <v>384</v>
      </c>
      <c r="I339" s="42" t="s">
        <v>1414</v>
      </c>
      <c r="J339" s="42" t="s">
        <v>1415</v>
      </c>
      <c r="K339" s="45">
        <v>1216367.5</v>
      </c>
      <c r="L339" s="42" t="s">
        <v>305</v>
      </c>
      <c r="M339" s="42" t="s">
        <v>1439</v>
      </c>
      <c r="N339" s="42" t="s">
        <v>1456</v>
      </c>
      <c r="O339" s="42" t="s">
        <v>341</v>
      </c>
      <c r="P339" s="46">
        <v>5</v>
      </c>
      <c r="Q339" s="45">
        <v>1228.1400000000001</v>
      </c>
      <c r="R339" s="45">
        <v>6140.7000000000007</v>
      </c>
      <c r="S339" s="42" t="s">
        <v>309</v>
      </c>
      <c r="T339" s="42" t="s">
        <v>310</v>
      </c>
      <c r="U339" s="42" t="s">
        <v>311</v>
      </c>
      <c r="V339" s="42" t="s">
        <v>107</v>
      </c>
      <c r="W339" s="42" t="s">
        <v>111</v>
      </c>
      <c r="X339" s="42" t="s">
        <v>119</v>
      </c>
      <c r="Y339" s="42" t="s">
        <v>312</v>
      </c>
      <c r="Z339" s="42" t="s">
        <v>312</v>
      </c>
      <c r="AA339" s="9" t="s">
        <v>139</v>
      </c>
      <c r="AB339" s="42" t="s">
        <v>313</v>
      </c>
      <c r="AC339" s="45">
        <v>6140.7000000000007</v>
      </c>
    </row>
    <row r="340" spans="1:29" ht="12.75" customHeight="1" x14ac:dyDescent="0.2">
      <c r="A340" s="42" t="s">
        <v>1410</v>
      </c>
      <c r="B340" s="42" t="s">
        <v>58</v>
      </c>
      <c r="C340" s="43" t="s">
        <v>1411</v>
      </c>
      <c r="D340" s="44">
        <v>216</v>
      </c>
      <c r="E340" s="42" t="s">
        <v>1412</v>
      </c>
      <c r="F340" s="42" t="s">
        <v>1413</v>
      </c>
      <c r="G340" s="42" t="s">
        <v>301</v>
      </c>
      <c r="H340" s="42" t="s">
        <v>384</v>
      </c>
      <c r="I340" s="42" t="s">
        <v>1414</v>
      </c>
      <c r="J340" s="42" t="s">
        <v>1415</v>
      </c>
      <c r="K340" s="45">
        <v>1216367.5</v>
      </c>
      <c r="L340" s="42" t="s">
        <v>305</v>
      </c>
      <c r="M340" s="42" t="s">
        <v>1444</v>
      </c>
      <c r="N340" s="42" t="s">
        <v>1440</v>
      </c>
      <c r="O340" s="42" t="s">
        <v>1457</v>
      </c>
      <c r="P340" s="46">
        <v>5</v>
      </c>
      <c r="Q340" s="45">
        <v>82.6</v>
      </c>
      <c r="R340" s="45">
        <v>413</v>
      </c>
      <c r="S340" s="42" t="s">
        <v>309</v>
      </c>
      <c r="T340" s="42" t="s">
        <v>310</v>
      </c>
      <c r="U340" s="42" t="s">
        <v>311</v>
      </c>
      <c r="V340" s="42" t="s">
        <v>107</v>
      </c>
      <c r="W340" s="42" t="s">
        <v>111</v>
      </c>
      <c r="X340" s="42" t="s">
        <v>119</v>
      </c>
      <c r="Y340" s="42" t="s">
        <v>312</v>
      </c>
      <c r="Z340" s="42" t="s">
        <v>312</v>
      </c>
      <c r="AA340" s="9" t="s">
        <v>139</v>
      </c>
      <c r="AB340" s="42" t="s">
        <v>313</v>
      </c>
      <c r="AC340" s="45">
        <v>413</v>
      </c>
    </row>
    <row r="341" spans="1:29" ht="12.75" customHeight="1" x14ac:dyDescent="0.2">
      <c r="A341" s="42" t="s">
        <v>1410</v>
      </c>
      <c r="B341" s="42" t="s">
        <v>58</v>
      </c>
      <c r="C341" s="43" t="s">
        <v>1411</v>
      </c>
      <c r="D341" s="44">
        <v>216</v>
      </c>
      <c r="E341" s="42" t="s">
        <v>1412</v>
      </c>
      <c r="F341" s="42" t="s">
        <v>1413</v>
      </c>
      <c r="G341" s="42" t="s">
        <v>301</v>
      </c>
      <c r="H341" s="42" t="s">
        <v>384</v>
      </c>
      <c r="I341" s="42" t="s">
        <v>1414</v>
      </c>
      <c r="J341" s="42" t="s">
        <v>1415</v>
      </c>
      <c r="K341" s="45">
        <v>1216367.5</v>
      </c>
      <c r="L341" s="42" t="s">
        <v>305</v>
      </c>
      <c r="M341" s="42" t="s">
        <v>1444</v>
      </c>
      <c r="N341" s="42" t="s">
        <v>1443</v>
      </c>
      <c r="O341" s="42" t="s">
        <v>1457</v>
      </c>
      <c r="P341" s="46">
        <v>5</v>
      </c>
      <c r="Q341" s="45">
        <v>74.34</v>
      </c>
      <c r="R341" s="45">
        <v>371.70000000000005</v>
      </c>
      <c r="S341" s="42" t="s">
        <v>309</v>
      </c>
      <c r="T341" s="42" t="s">
        <v>310</v>
      </c>
      <c r="U341" s="42" t="s">
        <v>311</v>
      </c>
      <c r="V341" s="42" t="s">
        <v>107</v>
      </c>
      <c r="W341" s="42" t="s">
        <v>111</v>
      </c>
      <c r="X341" s="42" t="s">
        <v>119</v>
      </c>
      <c r="Y341" s="42" t="s">
        <v>312</v>
      </c>
      <c r="Z341" s="42" t="s">
        <v>312</v>
      </c>
      <c r="AA341" s="9" t="s">
        <v>139</v>
      </c>
      <c r="AB341" s="42" t="s">
        <v>313</v>
      </c>
      <c r="AC341" s="45">
        <v>371.70000000000005</v>
      </c>
    </row>
    <row r="342" spans="1:29" ht="12.75" customHeight="1" x14ac:dyDescent="0.2">
      <c r="A342" s="42" t="s">
        <v>1410</v>
      </c>
      <c r="B342" s="42" t="s">
        <v>58</v>
      </c>
      <c r="C342" s="43" t="s">
        <v>1411</v>
      </c>
      <c r="D342" s="44">
        <v>216</v>
      </c>
      <c r="E342" s="42" t="s">
        <v>1412</v>
      </c>
      <c r="F342" s="42" t="s">
        <v>1413</v>
      </c>
      <c r="G342" s="42" t="s">
        <v>301</v>
      </c>
      <c r="H342" s="42" t="s">
        <v>384</v>
      </c>
      <c r="I342" s="42" t="s">
        <v>1414</v>
      </c>
      <c r="J342" s="42" t="s">
        <v>1415</v>
      </c>
      <c r="K342" s="45">
        <v>1216367.5</v>
      </c>
      <c r="L342" s="42" t="s">
        <v>305</v>
      </c>
      <c r="M342" s="42" t="s">
        <v>1416</v>
      </c>
      <c r="N342" s="42" t="s">
        <v>1458</v>
      </c>
      <c r="O342" s="42" t="s">
        <v>341</v>
      </c>
      <c r="P342" s="46">
        <v>1</v>
      </c>
      <c r="Q342" s="45">
        <v>358.72</v>
      </c>
      <c r="R342" s="45">
        <v>358.72</v>
      </c>
      <c r="S342" s="42" t="s">
        <v>309</v>
      </c>
      <c r="T342" s="42" t="s">
        <v>310</v>
      </c>
      <c r="U342" s="42" t="s">
        <v>311</v>
      </c>
      <c r="V342" s="42" t="s">
        <v>107</v>
      </c>
      <c r="W342" s="42" t="s">
        <v>111</v>
      </c>
      <c r="X342" s="42" t="s">
        <v>119</v>
      </c>
      <c r="Y342" s="42" t="s">
        <v>312</v>
      </c>
      <c r="Z342" s="42" t="s">
        <v>312</v>
      </c>
      <c r="AA342" s="9" t="s">
        <v>139</v>
      </c>
      <c r="AB342" s="42" t="s">
        <v>313</v>
      </c>
      <c r="AC342" s="45">
        <v>358.72</v>
      </c>
    </row>
    <row r="343" spans="1:29" ht="12.75" customHeight="1" x14ac:dyDescent="0.2">
      <c r="A343" s="42" t="s">
        <v>1410</v>
      </c>
      <c r="B343" s="42" t="s">
        <v>58</v>
      </c>
      <c r="C343" s="43" t="s">
        <v>1411</v>
      </c>
      <c r="D343" s="44">
        <v>216</v>
      </c>
      <c r="E343" s="42" t="s">
        <v>1412</v>
      </c>
      <c r="F343" s="42" t="s">
        <v>1413</v>
      </c>
      <c r="G343" s="42" t="s">
        <v>301</v>
      </c>
      <c r="H343" s="42" t="s">
        <v>384</v>
      </c>
      <c r="I343" s="42" t="s">
        <v>1414</v>
      </c>
      <c r="J343" s="42" t="s">
        <v>1415</v>
      </c>
      <c r="K343" s="45">
        <v>1216367.5</v>
      </c>
      <c r="L343" s="42" t="s">
        <v>305</v>
      </c>
      <c r="M343" s="42" t="s">
        <v>1439</v>
      </c>
      <c r="N343" s="42" t="s">
        <v>1459</v>
      </c>
      <c r="O343" s="42" t="s">
        <v>341</v>
      </c>
      <c r="P343" s="46">
        <v>5</v>
      </c>
      <c r="Q343" s="45">
        <v>1228.1400000000001</v>
      </c>
      <c r="R343" s="45">
        <v>6140.7000000000007</v>
      </c>
      <c r="S343" s="42" t="s">
        <v>309</v>
      </c>
      <c r="T343" s="42" t="s">
        <v>310</v>
      </c>
      <c r="U343" s="42" t="s">
        <v>311</v>
      </c>
      <c r="V343" s="42" t="s">
        <v>107</v>
      </c>
      <c r="W343" s="42" t="s">
        <v>113</v>
      </c>
      <c r="X343" s="42" t="s">
        <v>124</v>
      </c>
      <c r="Y343" s="42" t="s">
        <v>312</v>
      </c>
      <c r="Z343" s="42" t="s">
        <v>312</v>
      </c>
      <c r="AA343" s="9" t="s">
        <v>139</v>
      </c>
      <c r="AB343" s="42" t="s">
        <v>313</v>
      </c>
      <c r="AC343" s="45">
        <v>6140.7000000000007</v>
      </c>
    </row>
    <row r="344" spans="1:29" ht="12.75" customHeight="1" x14ac:dyDescent="0.2">
      <c r="A344" s="42" t="s">
        <v>1410</v>
      </c>
      <c r="B344" s="42" t="s">
        <v>58</v>
      </c>
      <c r="C344" s="43" t="s">
        <v>1411</v>
      </c>
      <c r="D344" s="44">
        <v>216</v>
      </c>
      <c r="E344" s="42" t="s">
        <v>1412</v>
      </c>
      <c r="F344" s="42" t="s">
        <v>1413</v>
      </c>
      <c r="G344" s="42" t="s">
        <v>301</v>
      </c>
      <c r="H344" s="42" t="s">
        <v>384</v>
      </c>
      <c r="I344" s="42" t="s">
        <v>1414</v>
      </c>
      <c r="J344" s="42" t="s">
        <v>1415</v>
      </c>
      <c r="K344" s="45">
        <v>1216367.5</v>
      </c>
      <c r="L344" s="42" t="s">
        <v>305</v>
      </c>
      <c r="M344" s="42" t="s">
        <v>1444</v>
      </c>
      <c r="N344" s="42" t="s">
        <v>1447</v>
      </c>
      <c r="O344" s="42" t="s">
        <v>1460</v>
      </c>
      <c r="P344" s="46">
        <v>10</v>
      </c>
      <c r="Q344" s="45">
        <v>22.42</v>
      </c>
      <c r="R344" s="45">
        <v>224.20000000000002</v>
      </c>
      <c r="S344" s="42" t="s">
        <v>309</v>
      </c>
      <c r="T344" s="42" t="s">
        <v>310</v>
      </c>
      <c r="U344" s="42" t="s">
        <v>311</v>
      </c>
      <c r="V344" s="42" t="s">
        <v>107</v>
      </c>
      <c r="W344" s="42" t="s">
        <v>111</v>
      </c>
      <c r="X344" s="42" t="s">
        <v>119</v>
      </c>
      <c r="Y344" s="42" t="s">
        <v>312</v>
      </c>
      <c r="Z344" s="42" t="s">
        <v>312</v>
      </c>
      <c r="AA344" s="9" t="s">
        <v>139</v>
      </c>
      <c r="AB344" s="42" t="s">
        <v>313</v>
      </c>
      <c r="AC344" s="45">
        <v>224.20000000000002</v>
      </c>
    </row>
    <row r="345" spans="1:29" ht="12.75" customHeight="1" x14ac:dyDescent="0.2">
      <c r="A345" s="42" t="s">
        <v>1410</v>
      </c>
      <c r="B345" s="42" t="s">
        <v>58</v>
      </c>
      <c r="C345" s="43" t="s">
        <v>1411</v>
      </c>
      <c r="D345" s="44">
        <v>216</v>
      </c>
      <c r="E345" s="42" t="s">
        <v>1412</v>
      </c>
      <c r="F345" s="42" t="s">
        <v>1413</v>
      </c>
      <c r="G345" s="42" t="s">
        <v>301</v>
      </c>
      <c r="H345" s="42" t="s">
        <v>384</v>
      </c>
      <c r="I345" s="42" t="s">
        <v>1414</v>
      </c>
      <c r="J345" s="42" t="s">
        <v>1415</v>
      </c>
      <c r="K345" s="45">
        <v>1216367.5</v>
      </c>
      <c r="L345" s="42" t="s">
        <v>305</v>
      </c>
      <c r="M345" s="42" t="s">
        <v>1439</v>
      </c>
      <c r="N345" s="42" t="s">
        <v>1461</v>
      </c>
      <c r="O345" s="42" t="s">
        <v>341</v>
      </c>
      <c r="P345" s="46">
        <v>5</v>
      </c>
      <c r="Q345" s="45">
        <v>1859.09</v>
      </c>
      <c r="R345" s="45">
        <v>9295.4499999999989</v>
      </c>
      <c r="S345" s="42" t="s">
        <v>309</v>
      </c>
      <c r="T345" s="42" t="s">
        <v>310</v>
      </c>
      <c r="U345" s="42" t="s">
        <v>311</v>
      </c>
      <c r="V345" s="42" t="s">
        <v>107</v>
      </c>
      <c r="W345" s="42" t="s">
        <v>113</v>
      </c>
      <c r="X345" s="42" t="s">
        <v>124</v>
      </c>
      <c r="Y345" s="42" t="s">
        <v>312</v>
      </c>
      <c r="Z345" s="42" t="s">
        <v>312</v>
      </c>
      <c r="AA345" s="9" t="s">
        <v>140</v>
      </c>
      <c r="AB345" s="42" t="s">
        <v>747</v>
      </c>
      <c r="AC345" s="45">
        <v>9295.4499999999989</v>
      </c>
    </row>
    <row r="346" spans="1:29" ht="12.75" customHeight="1" x14ac:dyDescent="0.2">
      <c r="A346" s="42" t="s">
        <v>1410</v>
      </c>
      <c r="B346" s="42" t="s">
        <v>58</v>
      </c>
      <c r="C346" s="43" t="s">
        <v>1411</v>
      </c>
      <c r="D346" s="44">
        <v>216</v>
      </c>
      <c r="E346" s="42" t="s">
        <v>1412</v>
      </c>
      <c r="F346" s="42" t="s">
        <v>1413</v>
      </c>
      <c r="G346" s="42" t="s">
        <v>301</v>
      </c>
      <c r="H346" s="42" t="s">
        <v>384</v>
      </c>
      <c r="I346" s="42" t="s">
        <v>1414</v>
      </c>
      <c r="J346" s="42" t="s">
        <v>1415</v>
      </c>
      <c r="K346" s="45">
        <v>1216367.5</v>
      </c>
      <c r="L346" s="42" t="s">
        <v>305</v>
      </c>
      <c r="M346" s="42" t="s">
        <v>1444</v>
      </c>
      <c r="N346" s="42" t="s">
        <v>1452</v>
      </c>
      <c r="O346" s="42" t="s">
        <v>1460</v>
      </c>
      <c r="P346" s="46">
        <v>10</v>
      </c>
      <c r="Q346" s="45">
        <v>27.02</v>
      </c>
      <c r="R346" s="45">
        <v>270.2</v>
      </c>
      <c r="S346" s="42" t="s">
        <v>309</v>
      </c>
      <c r="T346" s="42" t="s">
        <v>310</v>
      </c>
      <c r="U346" s="42" t="s">
        <v>311</v>
      </c>
      <c r="V346" s="42" t="s">
        <v>107</v>
      </c>
      <c r="W346" s="42" t="s">
        <v>111</v>
      </c>
      <c r="X346" s="42" t="s">
        <v>119</v>
      </c>
      <c r="Y346" s="42" t="s">
        <v>312</v>
      </c>
      <c r="Z346" s="42" t="s">
        <v>312</v>
      </c>
      <c r="AA346" s="9" t="s">
        <v>139</v>
      </c>
      <c r="AB346" s="42" t="s">
        <v>313</v>
      </c>
      <c r="AC346" s="45">
        <v>270.2</v>
      </c>
    </row>
    <row r="347" spans="1:29" ht="12.75" customHeight="1" x14ac:dyDescent="0.2">
      <c r="A347" s="42" t="s">
        <v>1410</v>
      </c>
      <c r="B347" s="42" t="s">
        <v>58</v>
      </c>
      <c r="C347" s="43" t="s">
        <v>1411</v>
      </c>
      <c r="D347" s="44">
        <v>216</v>
      </c>
      <c r="E347" s="42" t="s">
        <v>1412</v>
      </c>
      <c r="F347" s="42" t="s">
        <v>1413</v>
      </c>
      <c r="G347" s="42" t="s">
        <v>301</v>
      </c>
      <c r="H347" s="42" t="s">
        <v>384</v>
      </c>
      <c r="I347" s="42" t="s">
        <v>1414</v>
      </c>
      <c r="J347" s="42" t="s">
        <v>1415</v>
      </c>
      <c r="K347" s="45">
        <v>1216367.5</v>
      </c>
      <c r="L347" s="42" t="s">
        <v>305</v>
      </c>
      <c r="M347" s="42" t="s">
        <v>1439</v>
      </c>
      <c r="N347" s="42" t="s">
        <v>1462</v>
      </c>
      <c r="O347" s="42" t="s">
        <v>341</v>
      </c>
      <c r="P347" s="46">
        <v>5</v>
      </c>
      <c r="Q347" s="45">
        <v>1859.09</v>
      </c>
      <c r="R347" s="45">
        <v>9295.4499999999989</v>
      </c>
      <c r="S347" s="42" t="s">
        <v>309</v>
      </c>
      <c r="T347" s="42" t="s">
        <v>310</v>
      </c>
      <c r="U347" s="42" t="s">
        <v>311</v>
      </c>
      <c r="V347" s="42" t="s">
        <v>107</v>
      </c>
      <c r="W347" s="42" t="s">
        <v>114</v>
      </c>
      <c r="X347" s="42" t="s">
        <v>127</v>
      </c>
      <c r="Y347" s="42" t="s">
        <v>312</v>
      </c>
      <c r="Z347" s="42" t="s">
        <v>312</v>
      </c>
      <c r="AA347" s="9" t="s">
        <v>140</v>
      </c>
      <c r="AB347" s="42" t="s">
        <v>747</v>
      </c>
      <c r="AC347" s="45">
        <v>9295.4499999999989</v>
      </c>
    </row>
    <row r="348" spans="1:29" ht="12.75" customHeight="1" x14ac:dyDescent="0.2">
      <c r="A348" s="42" t="s">
        <v>1410</v>
      </c>
      <c r="B348" s="42" t="s">
        <v>58</v>
      </c>
      <c r="C348" s="43" t="s">
        <v>1411</v>
      </c>
      <c r="D348" s="44">
        <v>216</v>
      </c>
      <c r="E348" s="42" t="s">
        <v>1412</v>
      </c>
      <c r="F348" s="42" t="s">
        <v>1413</v>
      </c>
      <c r="G348" s="42" t="s">
        <v>301</v>
      </c>
      <c r="H348" s="42" t="s">
        <v>384</v>
      </c>
      <c r="I348" s="42" t="s">
        <v>1414</v>
      </c>
      <c r="J348" s="42" t="s">
        <v>1415</v>
      </c>
      <c r="K348" s="45">
        <v>1216367.5</v>
      </c>
      <c r="L348" s="42" t="s">
        <v>305</v>
      </c>
      <c r="M348" s="42" t="s">
        <v>1449</v>
      </c>
      <c r="N348" s="42" t="s">
        <v>1463</v>
      </c>
      <c r="O348" s="42" t="s">
        <v>341</v>
      </c>
      <c r="P348" s="46">
        <v>1</v>
      </c>
      <c r="Q348" s="45">
        <v>404.74</v>
      </c>
      <c r="R348" s="45">
        <v>404.74</v>
      </c>
      <c r="S348" s="42" t="s">
        <v>309</v>
      </c>
      <c r="T348" s="42" t="s">
        <v>310</v>
      </c>
      <c r="U348" s="42" t="s">
        <v>311</v>
      </c>
      <c r="V348" s="42" t="s">
        <v>107</v>
      </c>
      <c r="W348" s="42" t="s">
        <v>111</v>
      </c>
      <c r="X348" s="42" t="s">
        <v>119</v>
      </c>
      <c r="Y348" s="42" t="s">
        <v>312</v>
      </c>
      <c r="Z348" s="42" t="s">
        <v>312</v>
      </c>
      <c r="AA348" s="9" t="s">
        <v>139</v>
      </c>
      <c r="AB348" s="42" t="s">
        <v>1423</v>
      </c>
      <c r="AC348" s="45">
        <v>404.74</v>
      </c>
    </row>
    <row r="349" spans="1:29" ht="12.75" customHeight="1" x14ac:dyDescent="0.2">
      <c r="A349" s="42" t="s">
        <v>1410</v>
      </c>
      <c r="B349" s="42" t="s">
        <v>58</v>
      </c>
      <c r="C349" s="43" t="s">
        <v>1411</v>
      </c>
      <c r="D349" s="44">
        <v>216</v>
      </c>
      <c r="E349" s="42" t="s">
        <v>1412</v>
      </c>
      <c r="F349" s="42" t="s">
        <v>1413</v>
      </c>
      <c r="G349" s="42" t="s">
        <v>301</v>
      </c>
      <c r="H349" s="42" t="s">
        <v>384</v>
      </c>
      <c r="I349" s="42" t="s">
        <v>1414</v>
      </c>
      <c r="J349" s="42" t="s">
        <v>1415</v>
      </c>
      <c r="K349" s="45">
        <v>1216367.5</v>
      </c>
      <c r="L349" s="42" t="s">
        <v>305</v>
      </c>
      <c r="M349" s="42" t="s">
        <v>1416</v>
      </c>
      <c r="N349" s="42" t="s">
        <v>1464</v>
      </c>
      <c r="O349" s="42" t="s">
        <v>341</v>
      </c>
      <c r="P349" s="46">
        <v>4</v>
      </c>
      <c r="Q349" s="45">
        <v>267.86</v>
      </c>
      <c r="R349" s="45">
        <v>1071.44</v>
      </c>
      <c r="S349" s="42" t="s">
        <v>309</v>
      </c>
      <c r="T349" s="42" t="s">
        <v>310</v>
      </c>
      <c r="U349" s="42" t="s">
        <v>311</v>
      </c>
      <c r="V349" s="42" t="s">
        <v>107</v>
      </c>
      <c r="W349" s="42" t="s">
        <v>111</v>
      </c>
      <c r="X349" s="42" t="s">
        <v>119</v>
      </c>
      <c r="Y349" s="42" t="s">
        <v>312</v>
      </c>
      <c r="Z349" s="42" t="s">
        <v>312</v>
      </c>
      <c r="AA349" s="9" t="s">
        <v>139</v>
      </c>
      <c r="AB349" s="42" t="s">
        <v>1423</v>
      </c>
      <c r="AC349" s="45">
        <v>1071.44</v>
      </c>
    </row>
    <row r="350" spans="1:29" ht="12.75" customHeight="1" x14ac:dyDescent="0.2">
      <c r="A350" s="42" t="s">
        <v>1410</v>
      </c>
      <c r="B350" s="42" t="s">
        <v>58</v>
      </c>
      <c r="C350" s="43" t="s">
        <v>1411</v>
      </c>
      <c r="D350" s="44">
        <v>216</v>
      </c>
      <c r="E350" s="42" t="s">
        <v>1412</v>
      </c>
      <c r="F350" s="42" t="s">
        <v>1413</v>
      </c>
      <c r="G350" s="42" t="s">
        <v>301</v>
      </c>
      <c r="H350" s="42" t="s">
        <v>384</v>
      </c>
      <c r="I350" s="42" t="s">
        <v>1414</v>
      </c>
      <c r="J350" s="42" t="s">
        <v>1415</v>
      </c>
      <c r="K350" s="45">
        <v>1216367.5</v>
      </c>
      <c r="L350" s="42" t="s">
        <v>305</v>
      </c>
      <c r="M350" s="42" t="s">
        <v>1444</v>
      </c>
      <c r="N350" s="42" t="s">
        <v>1465</v>
      </c>
      <c r="O350" s="42" t="s">
        <v>1418</v>
      </c>
      <c r="P350" s="46">
        <v>5</v>
      </c>
      <c r="Q350" s="45">
        <v>1228.1400000000001</v>
      </c>
      <c r="R350" s="45">
        <v>6140.7000000000007</v>
      </c>
      <c r="S350" s="42" t="s">
        <v>309</v>
      </c>
      <c r="T350" s="42" t="s">
        <v>310</v>
      </c>
      <c r="U350" s="42" t="s">
        <v>311</v>
      </c>
      <c r="V350" s="42" t="s">
        <v>107</v>
      </c>
      <c r="W350" s="42" t="s">
        <v>111</v>
      </c>
      <c r="X350" s="42" t="s">
        <v>119</v>
      </c>
      <c r="Y350" s="42" t="s">
        <v>312</v>
      </c>
      <c r="Z350" s="42" t="s">
        <v>312</v>
      </c>
      <c r="AA350" s="9" t="s">
        <v>139</v>
      </c>
      <c r="AB350" s="42" t="s">
        <v>313</v>
      </c>
      <c r="AC350" s="45">
        <v>6140.7000000000007</v>
      </c>
    </row>
    <row r="351" spans="1:29" ht="12.75" customHeight="1" x14ac:dyDescent="0.2">
      <c r="A351" s="42" t="s">
        <v>1410</v>
      </c>
      <c r="B351" s="42" t="s">
        <v>58</v>
      </c>
      <c r="C351" s="43" t="s">
        <v>1411</v>
      </c>
      <c r="D351" s="44">
        <v>216</v>
      </c>
      <c r="E351" s="42" t="s">
        <v>1412</v>
      </c>
      <c r="F351" s="42" t="s">
        <v>1413</v>
      </c>
      <c r="G351" s="42" t="s">
        <v>301</v>
      </c>
      <c r="H351" s="42" t="s">
        <v>384</v>
      </c>
      <c r="I351" s="42" t="s">
        <v>1414</v>
      </c>
      <c r="J351" s="42" t="s">
        <v>1415</v>
      </c>
      <c r="K351" s="45">
        <v>1216367.5</v>
      </c>
      <c r="L351" s="42" t="s">
        <v>305</v>
      </c>
      <c r="M351" s="42" t="s">
        <v>1449</v>
      </c>
      <c r="N351" s="42" t="s">
        <v>1466</v>
      </c>
      <c r="O351" s="42" t="s">
        <v>341</v>
      </c>
      <c r="P351" s="46">
        <v>1</v>
      </c>
      <c r="Q351" s="45">
        <v>362.26</v>
      </c>
      <c r="R351" s="45">
        <v>362.26</v>
      </c>
      <c r="S351" s="42" t="s">
        <v>309</v>
      </c>
      <c r="T351" s="42" t="s">
        <v>310</v>
      </c>
      <c r="U351" s="42" t="s">
        <v>311</v>
      </c>
      <c r="V351" s="42" t="s">
        <v>107</v>
      </c>
      <c r="W351" s="42" t="s">
        <v>111</v>
      </c>
      <c r="X351" s="42" t="s">
        <v>119</v>
      </c>
      <c r="Y351" s="42" t="s">
        <v>312</v>
      </c>
      <c r="Z351" s="42" t="s">
        <v>312</v>
      </c>
      <c r="AA351" s="9" t="s">
        <v>139</v>
      </c>
      <c r="AB351" s="42" t="s">
        <v>1423</v>
      </c>
      <c r="AC351" s="45">
        <v>362.26</v>
      </c>
    </row>
    <row r="352" spans="1:29" ht="12.75" customHeight="1" x14ac:dyDescent="0.2">
      <c r="A352" s="42" t="s">
        <v>1410</v>
      </c>
      <c r="B352" s="42" t="s">
        <v>58</v>
      </c>
      <c r="C352" s="43" t="s">
        <v>1411</v>
      </c>
      <c r="D352" s="44">
        <v>216</v>
      </c>
      <c r="E352" s="42" t="s">
        <v>1412</v>
      </c>
      <c r="F352" s="42" t="s">
        <v>1413</v>
      </c>
      <c r="G352" s="42" t="s">
        <v>301</v>
      </c>
      <c r="H352" s="42" t="s">
        <v>384</v>
      </c>
      <c r="I352" s="42" t="s">
        <v>1414</v>
      </c>
      <c r="J352" s="42" t="s">
        <v>1415</v>
      </c>
      <c r="K352" s="45">
        <v>1216367.5</v>
      </c>
      <c r="L352" s="42" t="s">
        <v>305</v>
      </c>
      <c r="M352" s="42" t="s">
        <v>1444</v>
      </c>
      <c r="N352" s="42" t="s">
        <v>1467</v>
      </c>
      <c r="O352" s="42" t="s">
        <v>1418</v>
      </c>
      <c r="P352" s="46">
        <v>5</v>
      </c>
      <c r="Q352" s="45">
        <v>1228.1400000000001</v>
      </c>
      <c r="R352" s="45">
        <v>6140.7000000000007</v>
      </c>
      <c r="S352" s="42" t="s">
        <v>309</v>
      </c>
      <c r="T352" s="42" t="s">
        <v>310</v>
      </c>
      <c r="U352" s="42" t="s">
        <v>311</v>
      </c>
      <c r="V352" s="42" t="s">
        <v>107</v>
      </c>
      <c r="W352" s="42" t="s">
        <v>111</v>
      </c>
      <c r="X352" s="42" t="s">
        <v>119</v>
      </c>
      <c r="Y352" s="42" t="s">
        <v>312</v>
      </c>
      <c r="Z352" s="42" t="s">
        <v>312</v>
      </c>
      <c r="AA352" s="9" t="s">
        <v>139</v>
      </c>
      <c r="AB352" s="42" t="s">
        <v>313</v>
      </c>
      <c r="AC352" s="45">
        <v>6140.7000000000007</v>
      </c>
    </row>
    <row r="353" spans="1:29" ht="12.75" customHeight="1" x14ac:dyDescent="0.2">
      <c r="A353" s="42" t="s">
        <v>1410</v>
      </c>
      <c r="B353" s="42" t="s">
        <v>58</v>
      </c>
      <c r="C353" s="43" t="s">
        <v>1411</v>
      </c>
      <c r="D353" s="44">
        <v>216</v>
      </c>
      <c r="E353" s="42" t="s">
        <v>1412</v>
      </c>
      <c r="F353" s="42" t="s">
        <v>1413</v>
      </c>
      <c r="G353" s="42" t="s">
        <v>301</v>
      </c>
      <c r="H353" s="42" t="s">
        <v>384</v>
      </c>
      <c r="I353" s="42" t="s">
        <v>1414</v>
      </c>
      <c r="J353" s="42" t="s">
        <v>1415</v>
      </c>
      <c r="K353" s="45">
        <v>1216367.5</v>
      </c>
      <c r="L353" s="42" t="s">
        <v>305</v>
      </c>
      <c r="M353" s="42" t="s">
        <v>1439</v>
      </c>
      <c r="N353" s="42" t="s">
        <v>1468</v>
      </c>
      <c r="O353" s="42" t="s">
        <v>341</v>
      </c>
      <c r="P353" s="46">
        <v>5</v>
      </c>
      <c r="Q353" s="45">
        <v>178.18</v>
      </c>
      <c r="R353" s="45">
        <v>890.90000000000009</v>
      </c>
      <c r="S353" s="42" t="s">
        <v>309</v>
      </c>
      <c r="T353" s="42" t="s">
        <v>310</v>
      </c>
      <c r="U353" s="42" t="s">
        <v>311</v>
      </c>
      <c r="V353" s="42" t="s">
        <v>107</v>
      </c>
      <c r="W353" s="42" t="s">
        <v>111</v>
      </c>
      <c r="X353" s="42" t="s">
        <v>119</v>
      </c>
      <c r="Y353" s="42" t="s">
        <v>312</v>
      </c>
      <c r="Z353" s="42" t="s">
        <v>312</v>
      </c>
      <c r="AA353" s="9" t="s">
        <v>139</v>
      </c>
      <c r="AB353" s="42" t="s">
        <v>313</v>
      </c>
      <c r="AC353" s="45">
        <v>890.90000000000009</v>
      </c>
    </row>
    <row r="354" spans="1:29" ht="12.75" customHeight="1" x14ac:dyDescent="0.2">
      <c r="A354" s="42" t="s">
        <v>1410</v>
      </c>
      <c r="B354" s="42" t="s">
        <v>58</v>
      </c>
      <c r="C354" s="43" t="s">
        <v>1411</v>
      </c>
      <c r="D354" s="44">
        <v>216</v>
      </c>
      <c r="E354" s="42" t="s">
        <v>1412</v>
      </c>
      <c r="F354" s="42" t="s">
        <v>1413</v>
      </c>
      <c r="G354" s="42" t="s">
        <v>301</v>
      </c>
      <c r="H354" s="42" t="s">
        <v>384</v>
      </c>
      <c r="I354" s="42" t="s">
        <v>1414</v>
      </c>
      <c r="J354" s="42" t="s">
        <v>1415</v>
      </c>
      <c r="K354" s="45">
        <v>1216367.5</v>
      </c>
      <c r="L354" s="42" t="s">
        <v>305</v>
      </c>
      <c r="M354" s="42" t="s">
        <v>1449</v>
      </c>
      <c r="N354" s="42" t="s">
        <v>1469</v>
      </c>
      <c r="O354" s="42" t="s">
        <v>341</v>
      </c>
      <c r="P354" s="46">
        <v>1</v>
      </c>
      <c r="Q354" s="45">
        <v>965.24</v>
      </c>
      <c r="R354" s="45">
        <v>965.24</v>
      </c>
      <c r="S354" s="42" t="s">
        <v>309</v>
      </c>
      <c r="T354" s="42" t="s">
        <v>310</v>
      </c>
      <c r="U354" s="42" t="s">
        <v>311</v>
      </c>
      <c r="V354" s="42" t="s">
        <v>107</v>
      </c>
      <c r="W354" s="42" t="s">
        <v>111</v>
      </c>
      <c r="X354" s="42" t="s">
        <v>119</v>
      </c>
      <c r="Y354" s="42" t="s">
        <v>312</v>
      </c>
      <c r="Z354" s="42" t="s">
        <v>312</v>
      </c>
      <c r="AA354" s="9" t="s">
        <v>139</v>
      </c>
      <c r="AB354" s="42" t="s">
        <v>1423</v>
      </c>
      <c r="AC354" s="45">
        <v>965.24</v>
      </c>
    </row>
    <row r="355" spans="1:29" ht="12.75" customHeight="1" x14ac:dyDescent="0.2">
      <c r="A355" s="42" t="s">
        <v>1410</v>
      </c>
      <c r="B355" s="42" t="s">
        <v>58</v>
      </c>
      <c r="C355" s="43" t="s">
        <v>1411</v>
      </c>
      <c r="D355" s="44">
        <v>216</v>
      </c>
      <c r="E355" s="42" t="s">
        <v>1412</v>
      </c>
      <c r="F355" s="42" t="s">
        <v>1413</v>
      </c>
      <c r="G355" s="42" t="s">
        <v>301</v>
      </c>
      <c r="H355" s="42" t="s">
        <v>384</v>
      </c>
      <c r="I355" s="42" t="s">
        <v>1414</v>
      </c>
      <c r="J355" s="42" t="s">
        <v>1415</v>
      </c>
      <c r="K355" s="45">
        <v>1216367.5</v>
      </c>
      <c r="L355" s="42" t="s">
        <v>305</v>
      </c>
      <c r="M355" s="42" t="s">
        <v>1444</v>
      </c>
      <c r="N355" s="42" t="s">
        <v>1461</v>
      </c>
      <c r="O355" s="42" t="s">
        <v>1418</v>
      </c>
      <c r="P355" s="46">
        <v>5</v>
      </c>
      <c r="Q355" s="45">
        <v>1859.09</v>
      </c>
      <c r="R355" s="45">
        <v>9295.4499999999989</v>
      </c>
      <c r="S355" s="42" t="s">
        <v>309</v>
      </c>
      <c r="T355" s="42" t="s">
        <v>310</v>
      </c>
      <c r="U355" s="42" t="s">
        <v>311</v>
      </c>
      <c r="V355" s="42" t="s">
        <v>107</v>
      </c>
      <c r="W355" s="42" t="s">
        <v>114</v>
      </c>
      <c r="X355" s="42" t="s">
        <v>127</v>
      </c>
      <c r="Y355" s="42" t="s">
        <v>312</v>
      </c>
      <c r="Z355" s="42" t="s">
        <v>312</v>
      </c>
      <c r="AA355" s="9" t="s">
        <v>140</v>
      </c>
      <c r="AB355" s="42" t="s">
        <v>747</v>
      </c>
      <c r="AC355" s="45">
        <v>9295.4499999999989</v>
      </c>
    </row>
    <row r="356" spans="1:29" ht="12.75" customHeight="1" x14ac:dyDescent="0.2">
      <c r="A356" s="42" t="s">
        <v>1410</v>
      </c>
      <c r="B356" s="42" t="s">
        <v>58</v>
      </c>
      <c r="C356" s="43" t="s">
        <v>1411</v>
      </c>
      <c r="D356" s="44">
        <v>216</v>
      </c>
      <c r="E356" s="42" t="s">
        <v>1412</v>
      </c>
      <c r="F356" s="42" t="s">
        <v>1413</v>
      </c>
      <c r="G356" s="42" t="s">
        <v>301</v>
      </c>
      <c r="H356" s="42" t="s">
        <v>384</v>
      </c>
      <c r="I356" s="42" t="s">
        <v>1414</v>
      </c>
      <c r="J356" s="42" t="s">
        <v>1415</v>
      </c>
      <c r="K356" s="45">
        <v>1216367.5</v>
      </c>
      <c r="L356" s="42" t="s">
        <v>305</v>
      </c>
      <c r="M356" s="42" t="s">
        <v>1470</v>
      </c>
      <c r="N356" s="42" t="s">
        <v>1471</v>
      </c>
      <c r="O356" s="42" t="s">
        <v>341</v>
      </c>
      <c r="P356" s="46">
        <v>1</v>
      </c>
      <c r="Q356" s="45">
        <v>88430</v>
      </c>
      <c r="R356" s="45">
        <v>88430</v>
      </c>
      <c r="S356" s="42" t="s">
        <v>309</v>
      </c>
      <c r="T356" s="42" t="s">
        <v>310</v>
      </c>
      <c r="U356" s="42" t="s">
        <v>311</v>
      </c>
      <c r="V356" s="42" t="s">
        <v>107</v>
      </c>
      <c r="W356" s="42" t="s">
        <v>114</v>
      </c>
      <c r="X356" s="42" t="s">
        <v>127</v>
      </c>
      <c r="Y356" s="42" t="s">
        <v>312</v>
      </c>
      <c r="Z356" s="42" t="s">
        <v>312</v>
      </c>
      <c r="AA356" s="9" t="s">
        <v>139</v>
      </c>
      <c r="AB356" s="42" t="s">
        <v>1472</v>
      </c>
      <c r="AC356" s="45">
        <v>88430</v>
      </c>
    </row>
    <row r="357" spans="1:29" ht="12.75" customHeight="1" x14ac:dyDescent="0.2">
      <c r="A357" s="42" t="s">
        <v>1410</v>
      </c>
      <c r="B357" s="42" t="s">
        <v>58</v>
      </c>
      <c r="C357" s="43" t="s">
        <v>1411</v>
      </c>
      <c r="D357" s="44">
        <v>216</v>
      </c>
      <c r="E357" s="42" t="s">
        <v>1412</v>
      </c>
      <c r="F357" s="42" t="s">
        <v>1413</v>
      </c>
      <c r="G357" s="42" t="s">
        <v>301</v>
      </c>
      <c r="H357" s="42" t="s">
        <v>384</v>
      </c>
      <c r="I357" s="42" t="s">
        <v>1414</v>
      </c>
      <c r="J357" s="42" t="s">
        <v>1415</v>
      </c>
      <c r="K357" s="45">
        <v>1216367.5</v>
      </c>
      <c r="L357" s="42" t="s">
        <v>305</v>
      </c>
      <c r="M357" s="42" t="s">
        <v>1449</v>
      </c>
      <c r="N357" s="42" t="s">
        <v>1473</v>
      </c>
      <c r="O357" s="42" t="s">
        <v>341</v>
      </c>
      <c r="P357" s="46">
        <v>1</v>
      </c>
      <c r="Q357" s="45">
        <v>192.34</v>
      </c>
      <c r="R357" s="45">
        <v>192.34</v>
      </c>
      <c r="S357" s="42" t="s">
        <v>309</v>
      </c>
      <c r="T357" s="42" t="s">
        <v>310</v>
      </c>
      <c r="U357" s="42" t="s">
        <v>311</v>
      </c>
      <c r="V357" s="42" t="s">
        <v>107</v>
      </c>
      <c r="W357" s="42" t="s">
        <v>111</v>
      </c>
      <c r="X357" s="42" t="s">
        <v>119</v>
      </c>
      <c r="Y357" s="42" t="s">
        <v>312</v>
      </c>
      <c r="Z357" s="42" t="s">
        <v>312</v>
      </c>
      <c r="AA357" s="9" t="s">
        <v>139</v>
      </c>
      <c r="AB357" s="42" t="s">
        <v>1423</v>
      </c>
      <c r="AC357" s="45">
        <v>192.34</v>
      </c>
    </row>
    <row r="358" spans="1:29" ht="12.75" customHeight="1" x14ac:dyDescent="0.2">
      <c r="A358" s="42" t="s">
        <v>1410</v>
      </c>
      <c r="B358" s="42" t="s">
        <v>58</v>
      </c>
      <c r="C358" s="43" t="s">
        <v>1411</v>
      </c>
      <c r="D358" s="44">
        <v>216</v>
      </c>
      <c r="E358" s="42" t="s">
        <v>1412</v>
      </c>
      <c r="F358" s="42" t="s">
        <v>1413</v>
      </c>
      <c r="G358" s="42" t="s">
        <v>301</v>
      </c>
      <c r="H358" s="42" t="s">
        <v>384</v>
      </c>
      <c r="I358" s="42" t="s">
        <v>1414</v>
      </c>
      <c r="J358" s="42" t="s">
        <v>1415</v>
      </c>
      <c r="K358" s="45">
        <v>1216367.5</v>
      </c>
      <c r="L358" s="42" t="s">
        <v>305</v>
      </c>
      <c r="M358" s="42" t="s">
        <v>1444</v>
      </c>
      <c r="N358" s="42" t="s">
        <v>1462</v>
      </c>
      <c r="O358" s="42" t="s">
        <v>1418</v>
      </c>
      <c r="P358" s="46">
        <v>5</v>
      </c>
      <c r="Q358" s="45">
        <v>1859.09</v>
      </c>
      <c r="R358" s="45">
        <v>9295.4499999999989</v>
      </c>
      <c r="S358" s="42" t="s">
        <v>309</v>
      </c>
      <c r="T358" s="42" t="s">
        <v>310</v>
      </c>
      <c r="U358" s="42" t="s">
        <v>311</v>
      </c>
      <c r="V358" s="42" t="s">
        <v>107</v>
      </c>
      <c r="W358" s="42" t="s">
        <v>114</v>
      </c>
      <c r="X358" s="42" t="s">
        <v>127</v>
      </c>
      <c r="Y358" s="42" t="s">
        <v>312</v>
      </c>
      <c r="Z358" s="42" t="s">
        <v>312</v>
      </c>
      <c r="AA358" s="9" t="s">
        <v>140</v>
      </c>
      <c r="AB358" s="42" t="s">
        <v>747</v>
      </c>
      <c r="AC358" s="45">
        <v>9295.4499999999989</v>
      </c>
    </row>
    <row r="359" spans="1:29" ht="12.75" customHeight="1" x14ac:dyDescent="0.2">
      <c r="A359" s="42" t="s">
        <v>1410</v>
      </c>
      <c r="B359" s="42" t="s">
        <v>58</v>
      </c>
      <c r="C359" s="43" t="s">
        <v>1411</v>
      </c>
      <c r="D359" s="44">
        <v>216</v>
      </c>
      <c r="E359" s="42" t="s">
        <v>1412</v>
      </c>
      <c r="F359" s="42" t="s">
        <v>1413</v>
      </c>
      <c r="G359" s="42" t="s">
        <v>301</v>
      </c>
      <c r="H359" s="42" t="s">
        <v>384</v>
      </c>
      <c r="I359" s="42" t="s">
        <v>1414</v>
      </c>
      <c r="J359" s="42" t="s">
        <v>1415</v>
      </c>
      <c r="K359" s="45">
        <v>1216367.5</v>
      </c>
      <c r="L359" s="42" t="s">
        <v>305</v>
      </c>
      <c r="M359" s="42" t="s">
        <v>1449</v>
      </c>
      <c r="N359" s="42" t="s">
        <v>1474</v>
      </c>
      <c r="O359" s="42" t="s">
        <v>341</v>
      </c>
      <c r="P359" s="46">
        <v>1</v>
      </c>
      <c r="Q359" s="45">
        <v>214.76</v>
      </c>
      <c r="R359" s="45">
        <v>214.76</v>
      </c>
      <c r="S359" s="42" t="s">
        <v>309</v>
      </c>
      <c r="T359" s="42" t="s">
        <v>310</v>
      </c>
      <c r="U359" s="42" t="s">
        <v>311</v>
      </c>
      <c r="V359" s="42" t="s">
        <v>107</v>
      </c>
      <c r="W359" s="42" t="s">
        <v>111</v>
      </c>
      <c r="X359" s="42" t="s">
        <v>119</v>
      </c>
      <c r="Y359" s="42" t="s">
        <v>312</v>
      </c>
      <c r="Z359" s="42" t="s">
        <v>312</v>
      </c>
      <c r="AA359" s="9" t="s">
        <v>139</v>
      </c>
      <c r="AB359" s="42" t="s">
        <v>1423</v>
      </c>
      <c r="AC359" s="45">
        <v>214.76</v>
      </c>
    </row>
    <row r="360" spans="1:29" ht="12.75" customHeight="1" x14ac:dyDescent="0.2">
      <c r="A360" s="42" t="s">
        <v>1410</v>
      </c>
      <c r="B360" s="42" t="s">
        <v>58</v>
      </c>
      <c r="C360" s="43" t="s">
        <v>1411</v>
      </c>
      <c r="D360" s="44">
        <v>216</v>
      </c>
      <c r="E360" s="42" t="s">
        <v>1412</v>
      </c>
      <c r="F360" s="42" t="s">
        <v>1413</v>
      </c>
      <c r="G360" s="42" t="s">
        <v>301</v>
      </c>
      <c r="H360" s="42" t="s">
        <v>384</v>
      </c>
      <c r="I360" s="42" t="s">
        <v>1414</v>
      </c>
      <c r="J360" s="42" t="s">
        <v>1415</v>
      </c>
      <c r="K360" s="45">
        <v>1216367.5</v>
      </c>
      <c r="L360" s="42" t="s">
        <v>305</v>
      </c>
      <c r="M360" s="42" t="s">
        <v>1444</v>
      </c>
      <c r="N360" s="42" t="s">
        <v>1475</v>
      </c>
      <c r="O360" s="42" t="s">
        <v>1418</v>
      </c>
      <c r="P360" s="46">
        <v>5</v>
      </c>
      <c r="Q360" s="45">
        <v>178.18</v>
      </c>
      <c r="R360" s="45">
        <v>890.90000000000009</v>
      </c>
      <c r="S360" s="42" t="s">
        <v>309</v>
      </c>
      <c r="T360" s="42" t="s">
        <v>310</v>
      </c>
      <c r="U360" s="42" t="s">
        <v>311</v>
      </c>
      <c r="V360" s="42" t="s">
        <v>107</v>
      </c>
      <c r="W360" s="42" t="s">
        <v>111</v>
      </c>
      <c r="X360" s="42" t="s">
        <v>119</v>
      </c>
      <c r="Y360" s="42" t="s">
        <v>312</v>
      </c>
      <c r="Z360" s="42" t="s">
        <v>312</v>
      </c>
      <c r="AA360" s="9" t="s">
        <v>139</v>
      </c>
      <c r="AB360" s="42" t="s">
        <v>313</v>
      </c>
      <c r="AC360" s="45">
        <v>890.90000000000009</v>
      </c>
    </row>
    <row r="361" spans="1:29" ht="12.75" customHeight="1" x14ac:dyDescent="0.2">
      <c r="A361" s="42" t="s">
        <v>1410</v>
      </c>
      <c r="B361" s="42" t="s">
        <v>58</v>
      </c>
      <c r="C361" s="43" t="s">
        <v>1411</v>
      </c>
      <c r="D361" s="44">
        <v>216</v>
      </c>
      <c r="E361" s="42" t="s">
        <v>1412</v>
      </c>
      <c r="F361" s="42" t="s">
        <v>1413</v>
      </c>
      <c r="G361" s="42" t="s">
        <v>301</v>
      </c>
      <c r="H361" s="42" t="s">
        <v>384</v>
      </c>
      <c r="I361" s="42" t="s">
        <v>1414</v>
      </c>
      <c r="J361" s="42" t="s">
        <v>1415</v>
      </c>
      <c r="K361" s="45">
        <v>1216367.5</v>
      </c>
      <c r="L361" s="42" t="s">
        <v>305</v>
      </c>
      <c r="M361" s="42" t="s">
        <v>1449</v>
      </c>
      <c r="N361" s="42" t="s">
        <v>1476</v>
      </c>
      <c r="O361" s="42" t="s">
        <v>341</v>
      </c>
      <c r="P361" s="46">
        <v>1</v>
      </c>
      <c r="Q361" s="45">
        <v>440.14</v>
      </c>
      <c r="R361" s="45">
        <v>440.14</v>
      </c>
      <c r="S361" s="42" t="s">
        <v>309</v>
      </c>
      <c r="T361" s="42" t="s">
        <v>310</v>
      </c>
      <c r="U361" s="42" t="s">
        <v>311</v>
      </c>
      <c r="V361" s="42" t="s">
        <v>107</v>
      </c>
      <c r="W361" s="42" t="s">
        <v>111</v>
      </c>
      <c r="X361" s="42" t="s">
        <v>119</v>
      </c>
      <c r="Y361" s="42" t="s">
        <v>312</v>
      </c>
      <c r="Z361" s="42" t="s">
        <v>312</v>
      </c>
      <c r="AA361" s="9" t="s">
        <v>139</v>
      </c>
      <c r="AB361" s="42" t="s">
        <v>1423</v>
      </c>
      <c r="AC361" s="45">
        <v>440.14</v>
      </c>
    </row>
    <row r="362" spans="1:29" ht="12.75" customHeight="1" x14ac:dyDescent="0.2">
      <c r="A362" s="42" t="s">
        <v>1410</v>
      </c>
      <c r="B362" s="42" t="s">
        <v>58</v>
      </c>
      <c r="C362" s="43" t="s">
        <v>1411</v>
      </c>
      <c r="D362" s="44">
        <v>216</v>
      </c>
      <c r="E362" s="42" t="s">
        <v>1412</v>
      </c>
      <c r="F362" s="42" t="s">
        <v>1413</v>
      </c>
      <c r="G362" s="42" t="s">
        <v>301</v>
      </c>
      <c r="H362" s="42" t="s">
        <v>384</v>
      </c>
      <c r="I362" s="42" t="s">
        <v>1414</v>
      </c>
      <c r="J362" s="42" t="s">
        <v>1415</v>
      </c>
      <c r="K362" s="45">
        <v>1216367.5</v>
      </c>
      <c r="L362" s="42" t="s">
        <v>305</v>
      </c>
      <c r="M362" s="42" t="s">
        <v>1444</v>
      </c>
      <c r="N362" s="42" t="s">
        <v>1477</v>
      </c>
      <c r="O362" s="42" t="s">
        <v>1418</v>
      </c>
      <c r="P362" s="46">
        <v>5</v>
      </c>
      <c r="Q362" s="45">
        <v>17.7</v>
      </c>
      <c r="R362" s="45">
        <v>88.5</v>
      </c>
      <c r="S362" s="42" t="s">
        <v>309</v>
      </c>
      <c r="T362" s="42" t="s">
        <v>310</v>
      </c>
      <c r="U362" s="42" t="s">
        <v>311</v>
      </c>
      <c r="V362" s="42" t="s">
        <v>107</v>
      </c>
      <c r="W362" s="42" t="s">
        <v>111</v>
      </c>
      <c r="X362" s="42" t="s">
        <v>119</v>
      </c>
      <c r="Y362" s="42" t="s">
        <v>312</v>
      </c>
      <c r="Z362" s="42" t="s">
        <v>312</v>
      </c>
      <c r="AA362" s="9" t="s">
        <v>139</v>
      </c>
      <c r="AB362" s="42" t="s">
        <v>313</v>
      </c>
      <c r="AC362" s="45">
        <v>88.5</v>
      </c>
    </row>
    <row r="363" spans="1:29" ht="12.75" customHeight="1" x14ac:dyDescent="0.2">
      <c r="A363" s="42" t="s">
        <v>1410</v>
      </c>
      <c r="B363" s="42" t="s">
        <v>58</v>
      </c>
      <c r="C363" s="43" t="s">
        <v>1411</v>
      </c>
      <c r="D363" s="44">
        <v>216</v>
      </c>
      <c r="E363" s="42" t="s">
        <v>1412</v>
      </c>
      <c r="F363" s="42" t="s">
        <v>1413</v>
      </c>
      <c r="G363" s="42" t="s">
        <v>301</v>
      </c>
      <c r="H363" s="42" t="s">
        <v>384</v>
      </c>
      <c r="I363" s="42" t="s">
        <v>1414</v>
      </c>
      <c r="J363" s="42" t="s">
        <v>1415</v>
      </c>
      <c r="K363" s="45">
        <v>1216367.5</v>
      </c>
      <c r="L363" s="42" t="s">
        <v>305</v>
      </c>
      <c r="M363" s="42" t="s">
        <v>1439</v>
      </c>
      <c r="N363" s="42" t="s">
        <v>1478</v>
      </c>
      <c r="O363" s="42" t="s">
        <v>341</v>
      </c>
      <c r="P363" s="46">
        <v>5</v>
      </c>
      <c r="Q363" s="45">
        <v>17.7</v>
      </c>
      <c r="R363" s="45">
        <v>88.5</v>
      </c>
      <c r="S363" s="42" t="s">
        <v>309</v>
      </c>
      <c r="T363" s="42" t="s">
        <v>310</v>
      </c>
      <c r="U363" s="42" t="s">
        <v>311</v>
      </c>
      <c r="V363" s="42" t="s">
        <v>107</v>
      </c>
      <c r="W363" s="42" t="s">
        <v>111</v>
      </c>
      <c r="X363" s="42" t="s">
        <v>119</v>
      </c>
      <c r="Y363" s="42" t="s">
        <v>312</v>
      </c>
      <c r="Z363" s="42" t="s">
        <v>312</v>
      </c>
      <c r="AA363" s="9" t="s">
        <v>139</v>
      </c>
      <c r="AB363" s="42" t="s">
        <v>313</v>
      </c>
      <c r="AC363" s="45">
        <v>88.5</v>
      </c>
    </row>
    <row r="364" spans="1:29" ht="12.75" customHeight="1" x14ac:dyDescent="0.2">
      <c r="A364" s="42" t="s">
        <v>1410</v>
      </c>
      <c r="B364" s="42" t="s">
        <v>58</v>
      </c>
      <c r="C364" s="43" t="s">
        <v>1411</v>
      </c>
      <c r="D364" s="44">
        <v>216</v>
      </c>
      <c r="E364" s="42" t="s">
        <v>1412</v>
      </c>
      <c r="F364" s="42" t="s">
        <v>1413</v>
      </c>
      <c r="G364" s="42" t="s">
        <v>301</v>
      </c>
      <c r="H364" s="42" t="s">
        <v>384</v>
      </c>
      <c r="I364" s="42" t="s">
        <v>1414</v>
      </c>
      <c r="J364" s="42" t="s">
        <v>1415</v>
      </c>
      <c r="K364" s="45">
        <v>1216367.5</v>
      </c>
      <c r="L364" s="42" t="s">
        <v>305</v>
      </c>
      <c r="M364" s="42" t="s">
        <v>1449</v>
      </c>
      <c r="N364" s="42" t="s">
        <v>1479</v>
      </c>
      <c r="O364" s="42" t="s">
        <v>341</v>
      </c>
      <c r="P364" s="46">
        <v>1</v>
      </c>
      <c r="Q364" s="45">
        <v>1103.3</v>
      </c>
      <c r="R364" s="45">
        <v>1103.3</v>
      </c>
      <c r="S364" s="42" t="s">
        <v>309</v>
      </c>
      <c r="T364" s="42" t="s">
        <v>310</v>
      </c>
      <c r="U364" s="42" t="s">
        <v>311</v>
      </c>
      <c r="V364" s="42" t="s">
        <v>107</v>
      </c>
      <c r="W364" s="42" t="s">
        <v>111</v>
      </c>
      <c r="X364" s="42" t="s">
        <v>119</v>
      </c>
      <c r="Y364" s="42" t="s">
        <v>312</v>
      </c>
      <c r="Z364" s="42" t="s">
        <v>312</v>
      </c>
      <c r="AA364" s="9" t="s">
        <v>139</v>
      </c>
      <c r="AB364" s="42" t="s">
        <v>313</v>
      </c>
      <c r="AC364" s="45">
        <v>1103.3</v>
      </c>
    </row>
    <row r="365" spans="1:29" ht="12.75" customHeight="1" x14ac:dyDescent="0.2">
      <c r="A365" s="42" t="s">
        <v>1410</v>
      </c>
      <c r="B365" s="42" t="s">
        <v>58</v>
      </c>
      <c r="C365" s="43" t="s">
        <v>1411</v>
      </c>
      <c r="D365" s="44">
        <v>216</v>
      </c>
      <c r="E365" s="42" t="s">
        <v>1412</v>
      </c>
      <c r="F365" s="42" t="s">
        <v>1413</v>
      </c>
      <c r="G365" s="42" t="s">
        <v>301</v>
      </c>
      <c r="H365" s="42" t="s">
        <v>384</v>
      </c>
      <c r="I365" s="42" t="s">
        <v>1414</v>
      </c>
      <c r="J365" s="42" t="s">
        <v>1415</v>
      </c>
      <c r="K365" s="45">
        <v>1216367.5</v>
      </c>
      <c r="L365" s="42" t="s">
        <v>305</v>
      </c>
      <c r="M365" s="42" t="s">
        <v>1470</v>
      </c>
      <c r="N365" s="42" t="s">
        <v>1480</v>
      </c>
      <c r="O365" s="42" t="s">
        <v>341</v>
      </c>
      <c r="P365" s="46">
        <v>1</v>
      </c>
      <c r="Q365" s="45">
        <v>61728.78</v>
      </c>
      <c r="R365" s="45">
        <v>61728.78</v>
      </c>
      <c r="S365" s="42" t="s">
        <v>309</v>
      </c>
      <c r="T365" s="42" t="s">
        <v>310</v>
      </c>
      <c r="U365" s="42" t="s">
        <v>311</v>
      </c>
      <c r="V365" s="42" t="s">
        <v>107</v>
      </c>
      <c r="W365" s="42" t="s">
        <v>114</v>
      </c>
      <c r="X365" s="42" t="s">
        <v>127</v>
      </c>
      <c r="Y365" s="42" t="s">
        <v>312</v>
      </c>
      <c r="Z365" s="42" t="s">
        <v>312</v>
      </c>
      <c r="AA365" s="9" t="s">
        <v>139</v>
      </c>
      <c r="AB365" s="42" t="s">
        <v>1472</v>
      </c>
      <c r="AC365" s="45">
        <v>61728.78</v>
      </c>
    </row>
    <row r="366" spans="1:29" ht="12.75" customHeight="1" x14ac:dyDescent="0.2">
      <c r="A366" s="42" t="s">
        <v>1410</v>
      </c>
      <c r="B366" s="42" t="s">
        <v>58</v>
      </c>
      <c r="C366" s="43" t="s">
        <v>1411</v>
      </c>
      <c r="D366" s="44">
        <v>216</v>
      </c>
      <c r="E366" s="42" t="s">
        <v>1412</v>
      </c>
      <c r="F366" s="42" t="s">
        <v>1413</v>
      </c>
      <c r="G366" s="42" t="s">
        <v>301</v>
      </c>
      <c r="H366" s="42" t="s">
        <v>384</v>
      </c>
      <c r="I366" s="42" t="s">
        <v>1414</v>
      </c>
      <c r="J366" s="42" t="s">
        <v>1415</v>
      </c>
      <c r="K366" s="45">
        <v>1216367.5</v>
      </c>
      <c r="L366" s="42" t="s">
        <v>305</v>
      </c>
      <c r="M366" s="42" t="s">
        <v>1449</v>
      </c>
      <c r="N366" s="42" t="s">
        <v>1481</v>
      </c>
      <c r="O366" s="42" t="s">
        <v>341</v>
      </c>
      <c r="P366" s="46">
        <v>1</v>
      </c>
      <c r="Q366" s="45">
        <v>698.56</v>
      </c>
      <c r="R366" s="45">
        <v>698.56</v>
      </c>
      <c r="S366" s="42" t="s">
        <v>309</v>
      </c>
      <c r="T366" s="42" t="s">
        <v>310</v>
      </c>
      <c r="U366" s="42" t="s">
        <v>311</v>
      </c>
      <c r="V366" s="42" t="s">
        <v>107</v>
      </c>
      <c r="W366" s="42" t="s">
        <v>111</v>
      </c>
      <c r="X366" s="42" t="s">
        <v>119</v>
      </c>
      <c r="Y366" s="42" t="s">
        <v>312</v>
      </c>
      <c r="Z366" s="42" t="s">
        <v>312</v>
      </c>
      <c r="AA366" s="9" t="s">
        <v>139</v>
      </c>
      <c r="AB366" s="42" t="s">
        <v>1423</v>
      </c>
      <c r="AC366" s="45">
        <v>698.56</v>
      </c>
    </row>
    <row r="367" spans="1:29" ht="12.75" customHeight="1" x14ac:dyDescent="0.2">
      <c r="A367" s="42" t="s">
        <v>1410</v>
      </c>
      <c r="B367" s="42" t="s">
        <v>58</v>
      </c>
      <c r="C367" s="43" t="s">
        <v>1411</v>
      </c>
      <c r="D367" s="44">
        <v>216</v>
      </c>
      <c r="E367" s="42" t="s">
        <v>1412</v>
      </c>
      <c r="F367" s="42" t="s">
        <v>1413</v>
      </c>
      <c r="G367" s="42" t="s">
        <v>301</v>
      </c>
      <c r="H367" s="42" t="s">
        <v>384</v>
      </c>
      <c r="I367" s="42" t="s">
        <v>1414</v>
      </c>
      <c r="J367" s="42" t="s">
        <v>1415</v>
      </c>
      <c r="K367" s="45">
        <v>1216367.5</v>
      </c>
      <c r="L367" s="42" t="s">
        <v>305</v>
      </c>
      <c r="M367" s="42" t="s">
        <v>1470</v>
      </c>
      <c r="N367" s="42" t="s">
        <v>1482</v>
      </c>
      <c r="O367" s="42" t="s">
        <v>341</v>
      </c>
      <c r="P367" s="46">
        <v>1</v>
      </c>
      <c r="Q367" s="45">
        <v>60000</v>
      </c>
      <c r="R367" s="45">
        <v>60000</v>
      </c>
      <c r="S367" s="42" t="s">
        <v>309</v>
      </c>
      <c r="T367" s="42" t="s">
        <v>310</v>
      </c>
      <c r="U367" s="42" t="s">
        <v>311</v>
      </c>
      <c r="V367" s="42" t="s">
        <v>107</v>
      </c>
      <c r="W367" s="42" t="s">
        <v>114</v>
      </c>
      <c r="X367" s="42" t="s">
        <v>127</v>
      </c>
      <c r="Y367" s="42" t="s">
        <v>312</v>
      </c>
      <c r="Z367" s="42" t="s">
        <v>312</v>
      </c>
      <c r="AA367" s="9" t="s">
        <v>139</v>
      </c>
      <c r="AB367" s="42" t="s">
        <v>1472</v>
      </c>
      <c r="AC367" s="45">
        <v>60000</v>
      </c>
    </row>
    <row r="368" spans="1:29" ht="12.75" customHeight="1" x14ac:dyDescent="0.2">
      <c r="A368" s="42" t="s">
        <v>1410</v>
      </c>
      <c r="B368" s="42" t="s">
        <v>58</v>
      </c>
      <c r="C368" s="43" t="s">
        <v>1411</v>
      </c>
      <c r="D368" s="44">
        <v>216</v>
      </c>
      <c r="E368" s="42" t="s">
        <v>1412</v>
      </c>
      <c r="F368" s="42" t="s">
        <v>1413</v>
      </c>
      <c r="G368" s="42" t="s">
        <v>301</v>
      </c>
      <c r="H368" s="42" t="s">
        <v>384</v>
      </c>
      <c r="I368" s="42" t="s">
        <v>1414</v>
      </c>
      <c r="J368" s="42" t="s">
        <v>1415</v>
      </c>
      <c r="K368" s="45">
        <v>1216367.5</v>
      </c>
      <c r="L368" s="42" t="s">
        <v>305</v>
      </c>
      <c r="M368" s="42" t="s">
        <v>1449</v>
      </c>
      <c r="N368" s="42" t="s">
        <v>1483</v>
      </c>
      <c r="O368" s="42" t="s">
        <v>341</v>
      </c>
      <c r="P368" s="46">
        <v>1</v>
      </c>
      <c r="Q368" s="45">
        <v>187.62</v>
      </c>
      <c r="R368" s="45">
        <v>187.62</v>
      </c>
      <c r="S368" s="42" t="s">
        <v>309</v>
      </c>
      <c r="T368" s="42" t="s">
        <v>310</v>
      </c>
      <c r="U368" s="42" t="s">
        <v>311</v>
      </c>
      <c r="V368" s="42" t="s">
        <v>107</v>
      </c>
      <c r="W368" s="42" t="s">
        <v>111</v>
      </c>
      <c r="X368" s="42" t="s">
        <v>119</v>
      </c>
      <c r="Y368" s="42" t="s">
        <v>312</v>
      </c>
      <c r="Z368" s="42" t="s">
        <v>312</v>
      </c>
      <c r="AA368" s="9" t="s">
        <v>139</v>
      </c>
      <c r="AB368" s="42" t="s">
        <v>1423</v>
      </c>
      <c r="AC368" s="45">
        <v>187.62</v>
      </c>
    </row>
    <row r="369" spans="1:29" ht="12.75" customHeight="1" x14ac:dyDescent="0.2">
      <c r="A369" s="42" t="s">
        <v>1410</v>
      </c>
      <c r="B369" s="42" t="s">
        <v>58</v>
      </c>
      <c r="C369" s="43" t="s">
        <v>1411</v>
      </c>
      <c r="D369" s="44">
        <v>216</v>
      </c>
      <c r="E369" s="42" t="s">
        <v>1412</v>
      </c>
      <c r="F369" s="42" t="s">
        <v>1413</v>
      </c>
      <c r="G369" s="42" t="s">
        <v>301</v>
      </c>
      <c r="H369" s="42" t="s">
        <v>384</v>
      </c>
      <c r="I369" s="42" t="s">
        <v>1414</v>
      </c>
      <c r="J369" s="42" t="s">
        <v>1415</v>
      </c>
      <c r="K369" s="45">
        <v>1216367.5</v>
      </c>
      <c r="L369" s="42" t="s">
        <v>305</v>
      </c>
      <c r="M369" s="42" t="s">
        <v>1439</v>
      </c>
      <c r="N369" s="42" t="s">
        <v>1484</v>
      </c>
      <c r="O369" s="42" t="s">
        <v>341</v>
      </c>
      <c r="P369" s="46">
        <v>1</v>
      </c>
      <c r="Q369" s="45">
        <v>299.72000000000003</v>
      </c>
      <c r="R369" s="45">
        <v>299.72000000000003</v>
      </c>
      <c r="S369" s="42" t="s">
        <v>309</v>
      </c>
      <c r="T369" s="42" t="s">
        <v>310</v>
      </c>
      <c r="U369" s="42" t="s">
        <v>311</v>
      </c>
      <c r="V369" s="42" t="s">
        <v>107</v>
      </c>
      <c r="W369" s="42" t="s">
        <v>111</v>
      </c>
      <c r="X369" s="42" t="s">
        <v>119</v>
      </c>
      <c r="Y369" s="42" t="s">
        <v>312</v>
      </c>
      <c r="Z369" s="42" t="s">
        <v>312</v>
      </c>
      <c r="AA369" s="9" t="s">
        <v>139</v>
      </c>
      <c r="AB369" s="42" t="s">
        <v>313</v>
      </c>
      <c r="AC369" s="45">
        <v>299.72000000000003</v>
      </c>
    </row>
    <row r="370" spans="1:29" ht="12.75" customHeight="1" x14ac:dyDescent="0.2">
      <c r="A370" s="42" t="s">
        <v>1410</v>
      </c>
      <c r="B370" s="42" t="s">
        <v>58</v>
      </c>
      <c r="C370" s="43" t="s">
        <v>1411</v>
      </c>
      <c r="D370" s="44">
        <v>216</v>
      </c>
      <c r="E370" s="42" t="s">
        <v>1412</v>
      </c>
      <c r="F370" s="42" t="s">
        <v>1413</v>
      </c>
      <c r="G370" s="42" t="s">
        <v>301</v>
      </c>
      <c r="H370" s="42" t="s">
        <v>384</v>
      </c>
      <c r="I370" s="42" t="s">
        <v>1414</v>
      </c>
      <c r="J370" s="42" t="s">
        <v>1415</v>
      </c>
      <c r="K370" s="45">
        <v>1216367.5</v>
      </c>
      <c r="L370" s="42" t="s">
        <v>305</v>
      </c>
      <c r="M370" s="42" t="s">
        <v>1449</v>
      </c>
      <c r="N370" s="42" t="s">
        <v>1485</v>
      </c>
      <c r="O370" s="42" t="s">
        <v>341</v>
      </c>
      <c r="P370" s="46">
        <v>1</v>
      </c>
      <c r="Q370" s="45">
        <v>250.16</v>
      </c>
      <c r="R370" s="45">
        <v>250.16</v>
      </c>
      <c r="S370" s="42" t="s">
        <v>309</v>
      </c>
      <c r="T370" s="42" t="s">
        <v>310</v>
      </c>
      <c r="U370" s="42" t="s">
        <v>311</v>
      </c>
      <c r="V370" s="42" t="s">
        <v>107</v>
      </c>
      <c r="W370" s="42" t="s">
        <v>111</v>
      </c>
      <c r="X370" s="42" t="s">
        <v>119</v>
      </c>
      <c r="Y370" s="42" t="s">
        <v>312</v>
      </c>
      <c r="Z370" s="42" t="s">
        <v>312</v>
      </c>
      <c r="AA370" s="9" t="s">
        <v>139</v>
      </c>
      <c r="AB370" s="42" t="s">
        <v>1423</v>
      </c>
      <c r="AC370" s="45">
        <v>250.16</v>
      </c>
    </row>
    <row r="371" spans="1:29" ht="12.75" customHeight="1" x14ac:dyDescent="0.2">
      <c r="A371" s="42" t="s">
        <v>1410</v>
      </c>
      <c r="B371" s="42" t="s">
        <v>58</v>
      </c>
      <c r="C371" s="43" t="s">
        <v>1411</v>
      </c>
      <c r="D371" s="44">
        <v>216</v>
      </c>
      <c r="E371" s="42" t="s">
        <v>1412</v>
      </c>
      <c r="F371" s="42" t="s">
        <v>1413</v>
      </c>
      <c r="G371" s="42" t="s">
        <v>301</v>
      </c>
      <c r="H371" s="42" t="s">
        <v>384</v>
      </c>
      <c r="I371" s="42" t="s">
        <v>1414</v>
      </c>
      <c r="J371" s="42" t="s">
        <v>1415</v>
      </c>
      <c r="K371" s="45">
        <v>1216367.5</v>
      </c>
      <c r="L371" s="42" t="s">
        <v>305</v>
      </c>
      <c r="M371" s="42" t="s">
        <v>1449</v>
      </c>
      <c r="N371" s="42" t="s">
        <v>1486</v>
      </c>
      <c r="O371" s="42" t="s">
        <v>341</v>
      </c>
      <c r="P371" s="46">
        <v>1</v>
      </c>
      <c r="Q371" s="45">
        <v>312.7</v>
      </c>
      <c r="R371" s="45">
        <v>312.7</v>
      </c>
      <c r="S371" s="42" t="s">
        <v>309</v>
      </c>
      <c r="T371" s="42" t="s">
        <v>310</v>
      </c>
      <c r="U371" s="42" t="s">
        <v>311</v>
      </c>
      <c r="V371" s="42" t="s">
        <v>107</v>
      </c>
      <c r="W371" s="42" t="s">
        <v>111</v>
      </c>
      <c r="X371" s="42" t="s">
        <v>119</v>
      </c>
      <c r="Y371" s="42" t="s">
        <v>312</v>
      </c>
      <c r="Z371" s="42" t="s">
        <v>312</v>
      </c>
      <c r="AA371" s="9" t="s">
        <v>139</v>
      </c>
      <c r="AB371" s="42" t="s">
        <v>1423</v>
      </c>
      <c r="AC371" s="45">
        <v>312.7</v>
      </c>
    </row>
    <row r="372" spans="1:29" ht="12.75" customHeight="1" x14ac:dyDescent="0.2">
      <c r="A372" s="42" t="s">
        <v>1410</v>
      </c>
      <c r="B372" s="42" t="s">
        <v>58</v>
      </c>
      <c r="C372" s="43" t="s">
        <v>1411</v>
      </c>
      <c r="D372" s="44">
        <v>216</v>
      </c>
      <c r="E372" s="42" t="s">
        <v>1412</v>
      </c>
      <c r="F372" s="42" t="s">
        <v>1413</v>
      </c>
      <c r="G372" s="42" t="s">
        <v>301</v>
      </c>
      <c r="H372" s="42" t="s">
        <v>384</v>
      </c>
      <c r="I372" s="42" t="s">
        <v>1414</v>
      </c>
      <c r="J372" s="42" t="s">
        <v>1415</v>
      </c>
      <c r="K372" s="45">
        <v>1216367.5</v>
      </c>
      <c r="L372" s="42" t="s">
        <v>305</v>
      </c>
      <c r="M372" s="42" t="s">
        <v>1449</v>
      </c>
      <c r="N372" s="42" t="s">
        <v>1487</v>
      </c>
      <c r="O372" s="42" t="s">
        <v>341</v>
      </c>
      <c r="P372" s="46">
        <v>1</v>
      </c>
      <c r="Q372" s="45">
        <v>363.2</v>
      </c>
      <c r="R372" s="45">
        <v>363.2</v>
      </c>
      <c r="S372" s="42" t="s">
        <v>309</v>
      </c>
      <c r="T372" s="42" t="s">
        <v>310</v>
      </c>
      <c r="U372" s="42" t="s">
        <v>311</v>
      </c>
      <c r="V372" s="42" t="s">
        <v>107</v>
      </c>
      <c r="W372" s="42" t="s">
        <v>111</v>
      </c>
      <c r="X372" s="42" t="s">
        <v>119</v>
      </c>
      <c r="Y372" s="42" t="s">
        <v>312</v>
      </c>
      <c r="Z372" s="42" t="s">
        <v>312</v>
      </c>
      <c r="AA372" s="9" t="s">
        <v>139</v>
      </c>
      <c r="AB372" s="42" t="s">
        <v>1488</v>
      </c>
      <c r="AC372" s="45">
        <v>363.2</v>
      </c>
    </row>
    <row r="373" spans="1:29" ht="12.75" customHeight="1" x14ac:dyDescent="0.2">
      <c r="A373" s="42" t="s">
        <v>1410</v>
      </c>
      <c r="B373" s="42" t="s">
        <v>58</v>
      </c>
      <c r="C373" s="43" t="s">
        <v>1411</v>
      </c>
      <c r="D373" s="44">
        <v>216</v>
      </c>
      <c r="E373" s="42" t="s">
        <v>1412</v>
      </c>
      <c r="F373" s="42" t="s">
        <v>1413</v>
      </c>
      <c r="G373" s="42" t="s">
        <v>301</v>
      </c>
      <c r="H373" s="42" t="s">
        <v>384</v>
      </c>
      <c r="I373" s="42" t="s">
        <v>1414</v>
      </c>
      <c r="J373" s="42" t="s">
        <v>1415</v>
      </c>
      <c r="K373" s="45">
        <v>1216367.5</v>
      </c>
      <c r="L373" s="42" t="s">
        <v>305</v>
      </c>
      <c r="M373" s="42" t="s">
        <v>1439</v>
      </c>
      <c r="N373" s="42" t="s">
        <v>1489</v>
      </c>
      <c r="O373" s="42" t="s">
        <v>341</v>
      </c>
      <c r="P373" s="46">
        <v>5</v>
      </c>
      <c r="Q373" s="45">
        <v>81.42</v>
      </c>
      <c r="R373" s="45">
        <v>407.1</v>
      </c>
      <c r="S373" s="42" t="s">
        <v>309</v>
      </c>
      <c r="T373" s="42" t="s">
        <v>310</v>
      </c>
      <c r="U373" s="42" t="s">
        <v>311</v>
      </c>
      <c r="V373" s="42" t="s">
        <v>107</v>
      </c>
      <c r="W373" s="42" t="s">
        <v>111</v>
      </c>
      <c r="X373" s="42" t="s">
        <v>119</v>
      </c>
      <c r="Y373" s="42" t="s">
        <v>312</v>
      </c>
      <c r="Z373" s="42" t="s">
        <v>312</v>
      </c>
      <c r="AA373" s="9" t="s">
        <v>139</v>
      </c>
      <c r="AB373" s="42" t="s">
        <v>1423</v>
      </c>
      <c r="AC373" s="45">
        <v>407.1</v>
      </c>
    </row>
    <row r="374" spans="1:29" ht="12.75" customHeight="1" x14ac:dyDescent="0.2">
      <c r="A374" s="42" t="s">
        <v>1410</v>
      </c>
      <c r="B374" s="42" t="s">
        <v>58</v>
      </c>
      <c r="C374" s="43" t="s">
        <v>1411</v>
      </c>
      <c r="D374" s="44">
        <v>216</v>
      </c>
      <c r="E374" s="42" t="s">
        <v>1412</v>
      </c>
      <c r="F374" s="42" t="s">
        <v>1413</v>
      </c>
      <c r="G374" s="42" t="s">
        <v>301</v>
      </c>
      <c r="H374" s="42" t="s">
        <v>384</v>
      </c>
      <c r="I374" s="42" t="s">
        <v>1414</v>
      </c>
      <c r="J374" s="42" t="s">
        <v>1415</v>
      </c>
      <c r="K374" s="45">
        <v>1216367.5</v>
      </c>
      <c r="L374" s="42" t="s">
        <v>305</v>
      </c>
      <c r="M374" s="42" t="s">
        <v>1449</v>
      </c>
      <c r="N374" s="42" t="s">
        <v>1490</v>
      </c>
      <c r="O374" s="42" t="s">
        <v>341</v>
      </c>
      <c r="P374" s="46">
        <v>6</v>
      </c>
      <c r="Q374" s="45">
        <v>64</v>
      </c>
      <c r="R374" s="45">
        <v>384</v>
      </c>
      <c r="S374" s="42" t="s">
        <v>309</v>
      </c>
      <c r="T374" s="42" t="s">
        <v>310</v>
      </c>
      <c r="U374" s="42" t="s">
        <v>311</v>
      </c>
      <c r="V374" s="42" t="s">
        <v>107</v>
      </c>
      <c r="W374" s="42" t="s">
        <v>111</v>
      </c>
      <c r="X374" s="42" t="s">
        <v>119</v>
      </c>
      <c r="Y374" s="42" t="s">
        <v>312</v>
      </c>
      <c r="Z374" s="42" t="s">
        <v>312</v>
      </c>
      <c r="AA374" s="9" t="s">
        <v>139</v>
      </c>
      <c r="AB374" s="42" t="s">
        <v>1430</v>
      </c>
      <c r="AC374" s="45">
        <v>384</v>
      </c>
    </row>
    <row r="375" spans="1:29" ht="12.75" customHeight="1" x14ac:dyDescent="0.2">
      <c r="A375" s="42" t="s">
        <v>1410</v>
      </c>
      <c r="B375" s="42" t="s">
        <v>58</v>
      </c>
      <c r="C375" s="43" t="s">
        <v>1411</v>
      </c>
      <c r="D375" s="44">
        <v>216</v>
      </c>
      <c r="E375" s="42" t="s">
        <v>1412</v>
      </c>
      <c r="F375" s="42" t="s">
        <v>1413</v>
      </c>
      <c r="G375" s="42" t="s">
        <v>301</v>
      </c>
      <c r="H375" s="42" t="s">
        <v>384</v>
      </c>
      <c r="I375" s="42" t="s">
        <v>1414</v>
      </c>
      <c r="J375" s="42" t="s">
        <v>1415</v>
      </c>
      <c r="K375" s="45">
        <v>1216367.5</v>
      </c>
      <c r="L375" s="42" t="s">
        <v>305</v>
      </c>
      <c r="M375" s="42" t="s">
        <v>1439</v>
      </c>
      <c r="N375" s="42" t="s">
        <v>1491</v>
      </c>
      <c r="O375" s="42" t="s">
        <v>341</v>
      </c>
      <c r="P375" s="46">
        <v>1</v>
      </c>
      <c r="Q375" s="45">
        <v>293.99</v>
      </c>
      <c r="R375" s="45">
        <v>293.99</v>
      </c>
      <c r="S375" s="42" t="s">
        <v>309</v>
      </c>
      <c r="T375" s="42" t="s">
        <v>310</v>
      </c>
      <c r="U375" s="42" t="s">
        <v>311</v>
      </c>
      <c r="V375" s="42" t="s">
        <v>107</v>
      </c>
      <c r="W375" s="42" t="s">
        <v>111</v>
      </c>
      <c r="X375" s="42" t="s">
        <v>119</v>
      </c>
      <c r="Y375" s="42" t="s">
        <v>312</v>
      </c>
      <c r="Z375" s="42" t="s">
        <v>312</v>
      </c>
      <c r="AA375" s="9" t="s">
        <v>139</v>
      </c>
      <c r="AB375" s="42" t="s">
        <v>313</v>
      </c>
      <c r="AC375" s="45">
        <v>293.99</v>
      </c>
    </row>
    <row r="376" spans="1:29" ht="12.75" customHeight="1" x14ac:dyDescent="0.2">
      <c r="A376" s="42" t="s">
        <v>1410</v>
      </c>
      <c r="B376" s="42" t="s">
        <v>58</v>
      </c>
      <c r="C376" s="43" t="s">
        <v>1411</v>
      </c>
      <c r="D376" s="44">
        <v>216</v>
      </c>
      <c r="E376" s="42" t="s">
        <v>1412</v>
      </c>
      <c r="F376" s="42" t="s">
        <v>1413</v>
      </c>
      <c r="G376" s="42" t="s">
        <v>301</v>
      </c>
      <c r="H376" s="42" t="s">
        <v>384</v>
      </c>
      <c r="I376" s="42" t="s">
        <v>1414</v>
      </c>
      <c r="J376" s="42" t="s">
        <v>1415</v>
      </c>
      <c r="K376" s="45">
        <v>1216367.5</v>
      </c>
      <c r="L376" s="42" t="s">
        <v>305</v>
      </c>
      <c r="M376" s="42" t="s">
        <v>1439</v>
      </c>
      <c r="N376" s="42" t="s">
        <v>1492</v>
      </c>
      <c r="O376" s="42" t="s">
        <v>341</v>
      </c>
      <c r="P376" s="46">
        <v>1</v>
      </c>
      <c r="Q376" s="45">
        <v>206.82</v>
      </c>
      <c r="R376" s="45">
        <v>206.82</v>
      </c>
      <c r="S376" s="42" t="s">
        <v>309</v>
      </c>
      <c r="T376" s="42" t="s">
        <v>310</v>
      </c>
      <c r="U376" s="42" t="s">
        <v>311</v>
      </c>
      <c r="V376" s="42" t="s">
        <v>107</v>
      </c>
      <c r="W376" s="42" t="s">
        <v>111</v>
      </c>
      <c r="X376" s="42" t="s">
        <v>119</v>
      </c>
      <c r="Y376" s="42" t="s">
        <v>312</v>
      </c>
      <c r="Z376" s="42" t="s">
        <v>312</v>
      </c>
      <c r="AA376" s="9" t="s">
        <v>139</v>
      </c>
      <c r="AB376" s="42" t="s">
        <v>313</v>
      </c>
      <c r="AC376" s="45">
        <v>206.82</v>
      </c>
    </row>
    <row r="377" spans="1:29" ht="12.75" customHeight="1" x14ac:dyDescent="0.2">
      <c r="A377" s="42" t="s">
        <v>1410</v>
      </c>
      <c r="B377" s="42" t="s">
        <v>58</v>
      </c>
      <c r="C377" s="43" t="s">
        <v>1411</v>
      </c>
      <c r="D377" s="44">
        <v>216</v>
      </c>
      <c r="E377" s="42" t="s">
        <v>1412</v>
      </c>
      <c r="F377" s="42" t="s">
        <v>1413</v>
      </c>
      <c r="G377" s="42" t="s">
        <v>301</v>
      </c>
      <c r="H377" s="42" t="s">
        <v>384</v>
      </c>
      <c r="I377" s="42" t="s">
        <v>1414</v>
      </c>
      <c r="J377" s="42" t="s">
        <v>1415</v>
      </c>
      <c r="K377" s="45">
        <v>1216367.5</v>
      </c>
      <c r="L377" s="42" t="s">
        <v>305</v>
      </c>
      <c r="M377" s="42" t="s">
        <v>1493</v>
      </c>
      <c r="N377" s="42" t="s">
        <v>1494</v>
      </c>
      <c r="O377" s="42" t="s">
        <v>341</v>
      </c>
      <c r="P377" s="46">
        <v>1</v>
      </c>
      <c r="Q377" s="45">
        <v>570.30999999999995</v>
      </c>
      <c r="R377" s="45">
        <v>570.30999999999995</v>
      </c>
      <c r="S377" s="42" t="s">
        <v>309</v>
      </c>
      <c r="T377" s="42" t="s">
        <v>310</v>
      </c>
      <c r="U377" s="42" t="s">
        <v>311</v>
      </c>
      <c r="V377" s="42" t="s">
        <v>107</v>
      </c>
      <c r="W377" s="42" t="s">
        <v>114</v>
      </c>
      <c r="X377" s="42" t="s">
        <v>127</v>
      </c>
      <c r="Y377" s="42" t="s">
        <v>312</v>
      </c>
      <c r="Z377" s="42" t="s">
        <v>312</v>
      </c>
      <c r="AA377" s="9" t="s">
        <v>140</v>
      </c>
      <c r="AB377" s="42" t="s">
        <v>502</v>
      </c>
      <c r="AC377" s="45">
        <v>570.30999999999995</v>
      </c>
    </row>
    <row r="378" spans="1:29" ht="12.75" customHeight="1" x14ac:dyDescent="0.2">
      <c r="A378" s="42" t="s">
        <v>1410</v>
      </c>
      <c r="B378" s="42" t="s">
        <v>58</v>
      </c>
      <c r="C378" s="43" t="s">
        <v>1411</v>
      </c>
      <c r="D378" s="44">
        <v>216</v>
      </c>
      <c r="E378" s="42" t="s">
        <v>1412</v>
      </c>
      <c r="F378" s="42" t="s">
        <v>1413</v>
      </c>
      <c r="G378" s="42" t="s">
        <v>301</v>
      </c>
      <c r="H378" s="42" t="s">
        <v>384</v>
      </c>
      <c r="I378" s="42" t="s">
        <v>1414</v>
      </c>
      <c r="J378" s="42" t="s">
        <v>1415</v>
      </c>
      <c r="K378" s="45">
        <v>1216367.5</v>
      </c>
      <c r="L378" s="42" t="s">
        <v>305</v>
      </c>
      <c r="M378" s="42" t="s">
        <v>1495</v>
      </c>
      <c r="N378" s="42" t="s">
        <v>860</v>
      </c>
      <c r="O378" s="42" t="s">
        <v>1418</v>
      </c>
      <c r="P378" s="46">
        <v>1</v>
      </c>
      <c r="Q378" s="45">
        <v>100000</v>
      </c>
      <c r="R378" s="45">
        <v>100000</v>
      </c>
      <c r="S378" s="42" t="s">
        <v>309</v>
      </c>
      <c r="T378" s="42" t="s">
        <v>310</v>
      </c>
      <c r="U378" s="42" t="s">
        <v>311</v>
      </c>
      <c r="V378" s="42" t="s">
        <v>107</v>
      </c>
      <c r="W378" s="42" t="s">
        <v>111</v>
      </c>
      <c r="X378" s="42" t="s">
        <v>121</v>
      </c>
      <c r="Y378" s="42" t="s">
        <v>312</v>
      </c>
      <c r="Z378" s="42" t="s">
        <v>312</v>
      </c>
      <c r="AA378" s="9" t="s">
        <v>139</v>
      </c>
      <c r="AB378" s="42" t="s">
        <v>354</v>
      </c>
      <c r="AC378" s="45">
        <v>100000</v>
      </c>
    </row>
    <row r="379" spans="1:29" ht="12.75" customHeight="1" x14ac:dyDescent="0.2">
      <c r="A379" s="42" t="s">
        <v>1410</v>
      </c>
      <c r="B379" s="42" t="s">
        <v>58</v>
      </c>
      <c r="C379" s="43" t="s">
        <v>1411</v>
      </c>
      <c r="D379" s="44">
        <v>216</v>
      </c>
      <c r="E379" s="42" t="s">
        <v>1412</v>
      </c>
      <c r="F379" s="42" t="s">
        <v>1413</v>
      </c>
      <c r="G379" s="42" t="s">
        <v>301</v>
      </c>
      <c r="H379" s="42" t="s">
        <v>384</v>
      </c>
      <c r="I379" s="42" t="s">
        <v>1414</v>
      </c>
      <c r="J379" s="42" t="s">
        <v>1415</v>
      </c>
      <c r="K379" s="45">
        <v>1216367.5</v>
      </c>
      <c r="L379" s="42" t="s">
        <v>305</v>
      </c>
      <c r="M379" s="42" t="s">
        <v>1496</v>
      </c>
      <c r="N379" s="42" t="s">
        <v>1497</v>
      </c>
      <c r="O379" s="42" t="s">
        <v>1418</v>
      </c>
      <c r="P379" s="46">
        <v>1</v>
      </c>
      <c r="Q379" s="45">
        <v>488000</v>
      </c>
      <c r="R379" s="45">
        <v>488000</v>
      </c>
      <c r="S379" s="42" t="s">
        <v>309</v>
      </c>
      <c r="T379" s="42" t="s">
        <v>310</v>
      </c>
      <c r="U379" s="42" t="s">
        <v>311</v>
      </c>
      <c r="V379" s="42" t="s">
        <v>109</v>
      </c>
      <c r="W379" s="42" t="s">
        <v>115</v>
      </c>
      <c r="X379" s="42" t="s">
        <v>133</v>
      </c>
      <c r="Y379" s="42" t="s">
        <v>312</v>
      </c>
      <c r="Z379" s="42" t="s">
        <v>312</v>
      </c>
      <c r="AA379" s="9" t="s">
        <v>139</v>
      </c>
      <c r="AB379" s="42" t="s">
        <v>354</v>
      </c>
      <c r="AC379" s="45">
        <v>488000</v>
      </c>
    </row>
    <row r="380" spans="1:29" ht="12.75" customHeight="1" x14ac:dyDescent="0.2">
      <c r="A380" s="42" t="s">
        <v>1410</v>
      </c>
      <c r="B380" s="42" t="s">
        <v>58</v>
      </c>
      <c r="C380" s="43" t="s">
        <v>1411</v>
      </c>
      <c r="D380" s="44">
        <v>216</v>
      </c>
      <c r="E380" s="42" t="s">
        <v>1412</v>
      </c>
      <c r="F380" s="42" t="s">
        <v>1413</v>
      </c>
      <c r="G380" s="42" t="s">
        <v>301</v>
      </c>
      <c r="H380" s="42" t="s">
        <v>384</v>
      </c>
      <c r="I380" s="42" t="s">
        <v>1414</v>
      </c>
      <c r="J380" s="42" t="s">
        <v>1415</v>
      </c>
      <c r="K380" s="45">
        <v>1216367.5</v>
      </c>
      <c r="L380" s="42" t="s">
        <v>305</v>
      </c>
      <c r="M380" s="42" t="s">
        <v>1498</v>
      </c>
      <c r="N380" s="42" t="s">
        <v>1499</v>
      </c>
      <c r="O380" s="42" t="s">
        <v>341</v>
      </c>
      <c r="P380" s="46">
        <v>1</v>
      </c>
      <c r="Q380" s="45">
        <v>250.62</v>
      </c>
      <c r="R380" s="45">
        <v>250.62</v>
      </c>
      <c r="S380" s="42" t="s">
        <v>309</v>
      </c>
      <c r="T380" s="42" t="s">
        <v>310</v>
      </c>
      <c r="U380" s="42" t="s">
        <v>311</v>
      </c>
      <c r="V380" s="42" t="s">
        <v>107</v>
      </c>
      <c r="W380" s="42" t="s">
        <v>114</v>
      </c>
      <c r="X380" s="42" t="s">
        <v>127</v>
      </c>
      <c r="Y380" s="42" t="s">
        <v>312</v>
      </c>
      <c r="Z380" s="42" t="s">
        <v>312</v>
      </c>
      <c r="AA380" s="9" t="s">
        <v>140</v>
      </c>
      <c r="AB380" s="42" t="s">
        <v>747</v>
      </c>
      <c r="AC380" s="45">
        <v>250.62</v>
      </c>
    </row>
    <row r="381" spans="1:29" ht="12.75" customHeight="1" x14ac:dyDescent="0.2">
      <c r="A381" s="42" t="s">
        <v>1410</v>
      </c>
      <c r="B381" s="42" t="s">
        <v>58</v>
      </c>
      <c r="C381" s="43" t="s">
        <v>1411</v>
      </c>
      <c r="D381" s="44">
        <v>216</v>
      </c>
      <c r="E381" s="42" t="s">
        <v>1412</v>
      </c>
      <c r="F381" s="42" t="s">
        <v>1413</v>
      </c>
      <c r="G381" s="42" t="s">
        <v>301</v>
      </c>
      <c r="H381" s="42" t="s">
        <v>384</v>
      </c>
      <c r="I381" s="42" t="s">
        <v>1414</v>
      </c>
      <c r="J381" s="42" t="s">
        <v>1415</v>
      </c>
      <c r="K381" s="45">
        <v>1216367.5</v>
      </c>
      <c r="L381" s="42" t="s">
        <v>305</v>
      </c>
      <c r="M381" s="42" t="s">
        <v>1498</v>
      </c>
      <c r="N381" s="42" t="s">
        <v>1500</v>
      </c>
      <c r="O381" s="42" t="s">
        <v>341</v>
      </c>
      <c r="P381" s="46">
        <v>1</v>
      </c>
      <c r="Q381" s="45">
        <v>659.86</v>
      </c>
      <c r="R381" s="45">
        <v>659.86</v>
      </c>
      <c r="S381" s="42" t="s">
        <v>309</v>
      </c>
      <c r="T381" s="42" t="s">
        <v>310</v>
      </c>
      <c r="U381" s="42" t="s">
        <v>311</v>
      </c>
      <c r="V381" s="42" t="s">
        <v>107</v>
      </c>
      <c r="W381" s="42" t="s">
        <v>114</v>
      </c>
      <c r="X381" s="42" t="s">
        <v>127</v>
      </c>
      <c r="Y381" s="42" t="s">
        <v>312</v>
      </c>
      <c r="Z381" s="42" t="s">
        <v>312</v>
      </c>
      <c r="AA381" s="9" t="s">
        <v>140</v>
      </c>
      <c r="AB381" s="42" t="s">
        <v>747</v>
      </c>
      <c r="AC381" s="45">
        <v>659.86</v>
      </c>
    </row>
    <row r="382" spans="1:29" ht="12.75" customHeight="1" x14ac:dyDescent="0.2">
      <c r="A382" s="42" t="s">
        <v>1410</v>
      </c>
      <c r="B382" s="42" t="s">
        <v>58</v>
      </c>
      <c r="C382" s="43" t="s">
        <v>1411</v>
      </c>
      <c r="D382" s="44">
        <v>216</v>
      </c>
      <c r="E382" s="42" t="s">
        <v>1412</v>
      </c>
      <c r="F382" s="42" t="s">
        <v>1413</v>
      </c>
      <c r="G382" s="42" t="s">
        <v>301</v>
      </c>
      <c r="H382" s="42" t="s">
        <v>384</v>
      </c>
      <c r="I382" s="42" t="s">
        <v>1414</v>
      </c>
      <c r="J382" s="42" t="s">
        <v>1415</v>
      </c>
      <c r="K382" s="45">
        <v>1216367.5</v>
      </c>
      <c r="L382" s="42" t="s">
        <v>305</v>
      </c>
      <c r="M382" s="42" t="s">
        <v>1498</v>
      </c>
      <c r="N382" s="42" t="s">
        <v>1501</v>
      </c>
      <c r="O382" s="42" t="s">
        <v>341</v>
      </c>
      <c r="P382" s="46">
        <v>1</v>
      </c>
      <c r="Q382" s="45">
        <v>856</v>
      </c>
      <c r="R382" s="45">
        <v>856</v>
      </c>
      <c r="S382" s="42" t="s">
        <v>309</v>
      </c>
      <c r="T382" s="42" t="s">
        <v>310</v>
      </c>
      <c r="U382" s="42" t="s">
        <v>311</v>
      </c>
      <c r="V382" s="42" t="s">
        <v>107</v>
      </c>
      <c r="W382" s="42" t="s">
        <v>114</v>
      </c>
      <c r="X382" s="42" t="s">
        <v>127</v>
      </c>
      <c r="Y382" s="42" t="s">
        <v>312</v>
      </c>
      <c r="Z382" s="42" t="s">
        <v>312</v>
      </c>
      <c r="AA382" s="9" t="s">
        <v>139</v>
      </c>
      <c r="AB382" s="42" t="s">
        <v>1502</v>
      </c>
      <c r="AC382" s="45">
        <v>856</v>
      </c>
    </row>
    <row r="383" spans="1:29" ht="12.75" customHeight="1" x14ac:dyDescent="0.2">
      <c r="A383" s="42" t="s">
        <v>1410</v>
      </c>
      <c r="B383" s="42" t="s">
        <v>58</v>
      </c>
      <c r="C383" s="43" t="s">
        <v>1411</v>
      </c>
      <c r="D383" s="44">
        <v>216</v>
      </c>
      <c r="E383" s="42" t="s">
        <v>1412</v>
      </c>
      <c r="F383" s="42" t="s">
        <v>1413</v>
      </c>
      <c r="G383" s="42" t="s">
        <v>301</v>
      </c>
      <c r="H383" s="42" t="s">
        <v>384</v>
      </c>
      <c r="I383" s="42" t="s">
        <v>1414</v>
      </c>
      <c r="J383" s="42" t="s">
        <v>1415</v>
      </c>
      <c r="K383" s="45">
        <v>1216367.5</v>
      </c>
      <c r="L383" s="42" t="s">
        <v>305</v>
      </c>
      <c r="M383" s="42" t="s">
        <v>1498</v>
      </c>
      <c r="N383" s="42" t="s">
        <v>1503</v>
      </c>
      <c r="O383" s="42" t="s">
        <v>341</v>
      </c>
      <c r="P383" s="46">
        <v>1</v>
      </c>
      <c r="Q383" s="45">
        <v>85.56</v>
      </c>
      <c r="R383" s="45">
        <v>85.56</v>
      </c>
      <c r="S383" s="42" t="s">
        <v>309</v>
      </c>
      <c r="T383" s="42" t="s">
        <v>310</v>
      </c>
      <c r="U383" s="42" t="s">
        <v>311</v>
      </c>
      <c r="V383" s="42" t="s">
        <v>107</v>
      </c>
      <c r="W383" s="42" t="s">
        <v>114</v>
      </c>
      <c r="X383" s="42" t="s">
        <v>127</v>
      </c>
      <c r="Y383" s="42" t="s">
        <v>312</v>
      </c>
      <c r="Z383" s="42" t="s">
        <v>312</v>
      </c>
      <c r="AA383" s="9" t="s">
        <v>139</v>
      </c>
      <c r="AB383" s="42" t="s">
        <v>1504</v>
      </c>
      <c r="AC383" s="45">
        <v>85.56</v>
      </c>
    </row>
    <row r="384" spans="1:29" ht="12.75" customHeight="1" x14ac:dyDescent="0.2">
      <c r="A384" s="42" t="s">
        <v>1410</v>
      </c>
      <c r="B384" s="42" t="s">
        <v>58</v>
      </c>
      <c r="C384" s="43" t="s">
        <v>1411</v>
      </c>
      <c r="D384" s="44">
        <v>216</v>
      </c>
      <c r="E384" s="42" t="s">
        <v>1412</v>
      </c>
      <c r="F384" s="42" t="s">
        <v>1413</v>
      </c>
      <c r="G384" s="42" t="s">
        <v>301</v>
      </c>
      <c r="H384" s="42" t="s">
        <v>384</v>
      </c>
      <c r="I384" s="42" t="s">
        <v>1414</v>
      </c>
      <c r="J384" s="42" t="s">
        <v>1415</v>
      </c>
      <c r="K384" s="45">
        <v>1216367.5</v>
      </c>
      <c r="L384" s="42" t="s">
        <v>305</v>
      </c>
      <c r="M384" s="42" t="s">
        <v>1505</v>
      </c>
      <c r="N384" s="42" t="s">
        <v>1506</v>
      </c>
      <c r="O384" s="42" t="s">
        <v>351</v>
      </c>
      <c r="P384" s="46">
        <v>1</v>
      </c>
      <c r="Q384" s="45">
        <v>58550</v>
      </c>
      <c r="R384" s="45">
        <v>58550</v>
      </c>
      <c r="S384" s="42" t="s">
        <v>309</v>
      </c>
      <c r="T384" s="42" t="s">
        <v>310</v>
      </c>
      <c r="U384" s="42" t="s">
        <v>311</v>
      </c>
      <c r="V384" s="42" t="s">
        <v>107</v>
      </c>
      <c r="W384" s="42" t="s">
        <v>114</v>
      </c>
      <c r="X384" s="42" t="s">
        <v>127</v>
      </c>
      <c r="Y384" s="42" t="s">
        <v>312</v>
      </c>
      <c r="Z384" s="42" t="s">
        <v>312</v>
      </c>
      <c r="AA384" s="9" t="s">
        <v>139</v>
      </c>
      <c r="AB384" s="42" t="s">
        <v>388</v>
      </c>
      <c r="AC384" s="45">
        <v>58550</v>
      </c>
    </row>
    <row r="385" spans="1:29" ht="12.75" customHeight="1" x14ac:dyDescent="0.2">
      <c r="A385" s="42" t="s">
        <v>1410</v>
      </c>
      <c r="B385" s="42" t="s">
        <v>58</v>
      </c>
      <c r="C385" s="43" t="s">
        <v>1411</v>
      </c>
      <c r="D385" s="44">
        <v>216</v>
      </c>
      <c r="E385" s="42" t="s">
        <v>1412</v>
      </c>
      <c r="F385" s="42" t="s">
        <v>1413</v>
      </c>
      <c r="G385" s="42" t="s">
        <v>301</v>
      </c>
      <c r="H385" s="42" t="s">
        <v>384</v>
      </c>
      <c r="I385" s="42" t="s">
        <v>1414</v>
      </c>
      <c r="J385" s="42" t="s">
        <v>1415</v>
      </c>
      <c r="K385" s="45">
        <v>1216367.5</v>
      </c>
      <c r="L385" s="42" t="s">
        <v>305</v>
      </c>
      <c r="M385" s="42" t="s">
        <v>1507</v>
      </c>
      <c r="N385" s="42" t="s">
        <v>1508</v>
      </c>
      <c r="O385" s="42" t="s">
        <v>341</v>
      </c>
      <c r="P385" s="46">
        <v>1</v>
      </c>
      <c r="Q385" s="45">
        <v>35000</v>
      </c>
      <c r="R385" s="45">
        <v>35000</v>
      </c>
      <c r="S385" s="42" t="s">
        <v>309</v>
      </c>
      <c r="T385" s="42" t="s">
        <v>310</v>
      </c>
      <c r="U385" s="42" t="s">
        <v>311</v>
      </c>
      <c r="V385" s="42" t="s">
        <v>107</v>
      </c>
      <c r="W385" s="42" t="s">
        <v>114</v>
      </c>
      <c r="X385" s="42" t="s">
        <v>127</v>
      </c>
      <c r="Y385" s="42" t="s">
        <v>312</v>
      </c>
      <c r="Z385" s="42" t="s">
        <v>312</v>
      </c>
      <c r="AA385" s="9" t="s">
        <v>139</v>
      </c>
      <c r="AB385" s="42" t="s">
        <v>388</v>
      </c>
      <c r="AC385" s="45">
        <v>35000</v>
      </c>
    </row>
    <row r="386" spans="1:29" ht="12.75" customHeight="1" x14ac:dyDescent="0.2">
      <c r="A386" s="42" t="s">
        <v>1410</v>
      </c>
      <c r="B386" s="42" t="s">
        <v>58</v>
      </c>
      <c r="C386" s="43" t="s">
        <v>1411</v>
      </c>
      <c r="D386" s="44">
        <v>216</v>
      </c>
      <c r="E386" s="42" t="s">
        <v>1412</v>
      </c>
      <c r="F386" s="42" t="s">
        <v>1413</v>
      </c>
      <c r="G386" s="42" t="s">
        <v>301</v>
      </c>
      <c r="H386" s="42" t="s">
        <v>384</v>
      </c>
      <c r="I386" s="42" t="s">
        <v>1414</v>
      </c>
      <c r="J386" s="42" t="s">
        <v>1415</v>
      </c>
      <c r="K386" s="45">
        <v>1216367.5</v>
      </c>
      <c r="L386" s="42" t="s">
        <v>305</v>
      </c>
      <c r="M386" s="42" t="s">
        <v>1509</v>
      </c>
      <c r="N386" s="42" t="s">
        <v>1510</v>
      </c>
      <c r="O386" s="42" t="s">
        <v>341</v>
      </c>
      <c r="P386" s="46">
        <v>1</v>
      </c>
      <c r="Q386" s="45">
        <v>35000</v>
      </c>
      <c r="R386" s="45">
        <v>35000</v>
      </c>
      <c r="S386" s="42" t="s">
        <v>309</v>
      </c>
      <c r="T386" s="42" t="s">
        <v>310</v>
      </c>
      <c r="U386" s="42" t="s">
        <v>311</v>
      </c>
      <c r="V386" s="42" t="s">
        <v>107</v>
      </c>
      <c r="W386" s="42" t="s">
        <v>114</v>
      </c>
      <c r="X386" s="42" t="s">
        <v>127</v>
      </c>
      <c r="Y386" s="42" t="s">
        <v>312</v>
      </c>
      <c r="Z386" s="42" t="s">
        <v>312</v>
      </c>
      <c r="AA386" s="9" t="s">
        <v>139</v>
      </c>
      <c r="AB386" s="42" t="s">
        <v>1012</v>
      </c>
      <c r="AC386" s="45">
        <v>35000</v>
      </c>
    </row>
    <row r="387" spans="1:29" ht="12.75" customHeight="1" x14ac:dyDescent="0.2">
      <c r="A387" s="42" t="s">
        <v>1410</v>
      </c>
      <c r="B387" s="42" t="s">
        <v>58</v>
      </c>
      <c r="C387" s="43" t="s">
        <v>1411</v>
      </c>
      <c r="D387" s="44">
        <v>216</v>
      </c>
      <c r="E387" s="42" t="s">
        <v>1412</v>
      </c>
      <c r="F387" s="42" t="s">
        <v>1413</v>
      </c>
      <c r="G387" s="42" t="s">
        <v>301</v>
      </c>
      <c r="H387" s="42" t="s">
        <v>384</v>
      </c>
      <c r="I387" s="42" t="s">
        <v>1414</v>
      </c>
      <c r="J387" s="42" t="s">
        <v>1415</v>
      </c>
      <c r="K387" s="45">
        <v>1216367.5</v>
      </c>
      <c r="L387" s="42" t="s">
        <v>305</v>
      </c>
      <c r="M387" s="42" t="s">
        <v>1511</v>
      </c>
      <c r="N387" s="42" t="s">
        <v>1512</v>
      </c>
      <c r="O387" s="42" t="s">
        <v>341</v>
      </c>
      <c r="P387" s="46">
        <v>1</v>
      </c>
      <c r="Q387" s="45">
        <v>43717</v>
      </c>
      <c r="R387" s="45">
        <v>43717</v>
      </c>
      <c r="S387" s="42" t="s">
        <v>309</v>
      </c>
      <c r="T387" s="42" t="s">
        <v>310</v>
      </c>
      <c r="U387" s="42" t="s">
        <v>311</v>
      </c>
      <c r="V387" s="42" t="s">
        <v>107</v>
      </c>
      <c r="W387" s="42" t="s">
        <v>114</v>
      </c>
      <c r="X387" s="42" t="s">
        <v>127</v>
      </c>
      <c r="Y387" s="42" t="s">
        <v>312</v>
      </c>
      <c r="Z387" s="42" t="s">
        <v>312</v>
      </c>
      <c r="AA387" s="9" t="s">
        <v>139</v>
      </c>
      <c r="AB387" s="42" t="s">
        <v>1170</v>
      </c>
      <c r="AC387" s="45">
        <v>43717</v>
      </c>
    </row>
    <row r="388" spans="1:29" ht="12.75" customHeight="1" x14ac:dyDescent="0.2">
      <c r="A388" s="42" t="s">
        <v>1410</v>
      </c>
      <c r="B388" s="42" t="s">
        <v>58</v>
      </c>
      <c r="C388" s="43" t="s">
        <v>1411</v>
      </c>
      <c r="D388" s="44">
        <v>216</v>
      </c>
      <c r="E388" s="42" t="s">
        <v>1412</v>
      </c>
      <c r="F388" s="42" t="s">
        <v>1413</v>
      </c>
      <c r="G388" s="42" t="s">
        <v>301</v>
      </c>
      <c r="H388" s="42" t="s">
        <v>384</v>
      </c>
      <c r="I388" s="42" t="s">
        <v>1414</v>
      </c>
      <c r="J388" s="42" t="s">
        <v>1415</v>
      </c>
      <c r="K388" s="45">
        <v>1216367.5</v>
      </c>
      <c r="L388" s="42" t="s">
        <v>305</v>
      </c>
      <c r="M388" s="42" t="s">
        <v>1513</v>
      </c>
      <c r="N388" s="42" t="s">
        <v>1514</v>
      </c>
      <c r="O388" s="42" t="s">
        <v>341</v>
      </c>
      <c r="P388" s="46">
        <v>1</v>
      </c>
      <c r="Q388" s="45">
        <v>36600</v>
      </c>
      <c r="R388" s="45">
        <v>36600</v>
      </c>
      <c r="S388" s="42" t="s">
        <v>309</v>
      </c>
      <c r="T388" s="42" t="s">
        <v>310</v>
      </c>
      <c r="U388" s="42" t="s">
        <v>311</v>
      </c>
      <c r="V388" s="42" t="s">
        <v>107</v>
      </c>
      <c r="W388" s="42" t="s">
        <v>114</v>
      </c>
      <c r="X388" s="42" t="s">
        <v>127</v>
      </c>
      <c r="Y388" s="42" t="s">
        <v>312</v>
      </c>
      <c r="Z388" s="42" t="s">
        <v>312</v>
      </c>
      <c r="AA388" s="9" t="s">
        <v>139</v>
      </c>
      <c r="AB388" s="42" t="s">
        <v>388</v>
      </c>
      <c r="AC388" s="45">
        <v>36600</v>
      </c>
    </row>
    <row r="389" spans="1:29" ht="12.75" customHeight="1" x14ac:dyDescent="0.2">
      <c r="A389" s="42" t="s">
        <v>1410</v>
      </c>
      <c r="B389" s="42" t="s">
        <v>58</v>
      </c>
      <c r="C389" s="43" t="s">
        <v>1411</v>
      </c>
      <c r="D389" s="44">
        <v>216</v>
      </c>
      <c r="E389" s="42" t="s">
        <v>1412</v>
      </c>
      <c r="F389" s="42" t="s">
        <v>1413</v>
      </c>
      <c r="G389" s="42" t="s">
        <v>301</v>
      </c>
      <c r="H389" s="42" t="s">
        <v>384</v>
      </c>
      <c r="I389" s="42" t="s">
        <v>1414</v>
      </c>
      <c r="J389" s="42" t="s">
        <v>1415</v>
      </c>
      <c r="K389" s="45">
        <v>1216367.5</v>
      </c>
      <c r="L389" s="42" t="s">
        <v>305</v>
      </c>
      <c r="M389" s="42" t="s">
        <v>1515</v>
      </c>
      <c r="N389" s="42" t="s">
        <v>1516</v>
      </c>
      <c r="O389" s="42" t="s">
        <v>341</v>
      </c>
      <c r="P389" s="46">
        <v>1</v>
      </c>
      <c r="Q389" s="45">
        <v>35200</v>
      </c>
      <c r="R389" s="45">
        <v>35200</v>
      </c>
      <c r="S389" s="42" t="s">
        <v>309</v>
      </c>
      <c r="T389" s="42" t="s">
        <v>310</v>
      </c>
      <c r="U389" s="42" t="s">
        <v>311</v>
      </c>
      <c r="V389" s="42" t="s">
        <v>107</v>
      </c>
      <c r="W389" s="42" t="s">
        <v>114</v>
      </c>
      <c r="X389" s="42" t="s">
        <v>127</v>
      </c>
      <c r="Y389" s="42" t="s">
        <v>312</v>
      </c>
      <c r="Z389" s="42" t="s">
        <v>312</v>
      </c>
      <c r="AA389" s="9" t="s">
        <v>139</v>
      </c>
      <c r="AB389" s="42" t="s">
        <v>388</v>
      </c>
      <c r="AC389" s="45">
        <v>35200</v>
      </c>
    </row>
    <row r="390" spans="1:29" ht="12.75" customHeight="1" x14ac:dyDescent="0.2">
      <c r="A390" s="42" t="s">
        <v>1410</v>
      </c>
      <c r="B390" s="42" t="s">
        <v>58</v>
      </c>
      <c r="C390" s="43" t="s">
        <v>1411</v>
      </c>
      <c r="D390" s="44">
        <v>216</v>
      </c>
      <c r="E390" s="42" t="s">
        <v>1412</v>
      </c>
      <c r="F390" s="42" t="s">
        <v>1413</v>
      </c>
      <c r="G390" s="42" t="s">
        <v>301</v>
      </c>
      <c r="H390" s="42" t="s">
        <v>384</v>
      </c>
      <c r="I390" s="42" t="s">
        <v>1414</v>
      </c>
      <c r="J390" s="42" t="s">
        <v>1415</v>
      </c>
      <c r="K390" s="45">
        <v>1216367.5</v>
      </c>
      <c r="L390" s="42" t="s">
        <v>305</v>
      </c>
      <c r="M390" s="42" t="s">
        <v>1517</v>
      </c>
      <c r="N390" s="42" t="s">
        <v>1518</v>
      </c>
      <c r="O390" s="42" t="s">
        <v>341</v>
      </c>
      <c r="P390" s="46">
        <v>1</v>
      </c>
      <c r="Q390" s="45">
        <v>35000</v>
      </c>
      <c r="R390" s="45">
        <v>35000</v>
      </c>
      <c r="S390" s="42" t="s">
        <v>309</v>
      </c>
      <c r="T390" s="42" t="s">
        <v>310</v>
      </c>
      <c r="U390" s="42" t="s">
        <v>311</v>
      </c>
      <c r="V390" s="42" t="s">
        <v>107</v>
      </c>
      <c r="W390" s="42" t="s">
        <v>114</v>
      </c>
      <c r="X390" s="42" t="s">
        <v>127</v>
      </c>
      <c r="Y390" s="42" t="s">
        <v>312</v>
      </c>
      <c r="Z390" s="42" t="s">
        <v>312</v>
      </c>
      <c r="AA390" s="9" t="s">
        <v>139</v>
      </c>
      <c r="AB390" s="42" t="s">
        <v>388</v>
      </c>
      <c r="AC390" s="45">
        <v>35000</v>
      </c>
    </row>
    <row r="391" spans="1:29" ht="12.75" customHeight="1" x14ac:dyDescent="0.2">
      <c r="A391" s="42" t="s">
        <v>334</v>
      </c>
      <c r="B391" s="42" t="s">
        <v>40</v>
      </c>
      <c r="C391" s="43" t="s">
        <v>152</v>
      </c>
      <c r="D391" s="44">
        <v>217</v>
      </c>
      <c r="E391" s="42" t="s">
        <v>1519</v>
      </c>
      <c r="F391" s="42" t="s">
        <v>1520</v>
      </c>
      <c r="G391" s="42" t="s">
        <v>301</v>
      </c>
      <c r="H391" s="42" t="s">
        <v>384</v>
      </c>
      <c r="I391" s="42" t="s">
        <v>1521</v>
      </c>
      <c r="J391" s="42" t="s">
        <v>1522</v>
      </c>
      <c r="K391" s="45">
        <v>165437.84</v>
      </c>
      <c r="L391" s="42" t="s">
        <v>305</v>
      </c>
      <c r="M391" s="42" t="s">
        <v>1523</v>
      </c>
      <c r="N391" s="42" t="s">
        <v>1524</v>
      </c>
      <c r="O391" s="42" t="s">
        <v>351</v>
      </c>
      <c r="P391" s="46">
        <v>1</v>
      </c>
      <c r="Q391" s="45">
        <v>1874.9</v>
      </c>
      <c r="R391" s="45">
        <v>1874.9</v>
      </c>
      <c r="S391" s="42" t="s">
        <v>309</v>
      </c>
      <c r="T391" s="42" t="s">
        <v>310</v>
      </c>
      <c r="U391" s="42" t="s">
        <v>311</v>
      </c>
      <c r="V391" s="42" t="s">
        <v>107</v>
      </c>
      <c r="W391" s="42" t="s">
        <v>114</v>
      </c>
      <c r="X391" s="42" t="s">
        <v>127</v>
      </c>
      <c r="Y391" s="42" t="s">
        <v>312</v>
      </c>
      <c r="Z391" s="42" t="s">
        <v>312</v>
      </c>
      <c r="AA391" s="9" t="s">
        <v>139</v>
      </c>
      <c r="AB391" s="42" t="s">
        <v>388</v>
      </c>
      <c r="AC391" s="45">
        <v>1874.9</v>
      </c>
    </row>
    <row r="392" spans="1:29" ht="12.75" customHeight="1" x14ac:dyDescent="0.2">
      <c r="A392" s="42" t="s">
        <v>334</v>
      </c>
      <c r="B392" s="42" t="s">
        <v>40</v>
      </c>
      <c r="C392" s="43" t="s">
        <v>152</v>
      </c>
      <c r="D392" s="44">
        <v>217</v>
      </c>
      <c r="E392" s="42" t="s">
        <v>1519</v>
      </c>
      <c r="F392" s="42" t="s">
        <v>1520</v>
      </c>
      <c r="G392" s="42" t="s">
        <v>301</v>
      </c>
      <c r="H392" s="42" t="s">
        <v>384</v>
      </c>
      <c r="I392" s="42" t="s">
        <v>1521</v>
      </c>
      <c r="J392" s="42" t="s">
        <v>1522</v>
      </c>
      <c r="K392" s="45">
        <v>165437.84</v>
      </c>
      <c r="L392" s="42" t="s">
        <v>305</v>
      </c>
      <c r="M392" s="42" t="s">
        <v>1523</v>
      </c>
      <c r="N392" s="42" t="s">
        <v>1525</v>
      </c>
      <c r="O392" s="42" t="s">
        <v>351</v>
      </c>
      <c r="P392" s="46">
        <v>1</v>
      </c>
      <c r="Q392" s="45">
        <v>60902.94</v>
      </c>
      <c r="R392" s="45">
        <v>60902.94</v>
      </c>
      <c r="S392" s="42" t="s">
        <v>309</v>
      </c>
      <c r="T392" s="42" t="s">
        <v>310</v>
      </c>
      <c r="U392" s="42" t="s">
        <v>311</v>
      </c>
      <c r="V392" s="42" t="s">
        <v>107</v>
      </c>
      <c r="W392" s="42" t="s">
        <v>114</v>
      </c>
      <c r="X392" s="42" t="s">
        <v>127</v>
      </c>
      <c r="Y392" s="42" t="s">
        <v>312</v>
      </c>
      <c r="Z392" s="42" t="s">
        <v>312</v>
      </c>
      <c r="AA392" s="9" t="s">
        <v>139</v>
      </c>
      <c r="AB392" s="42" t="s">
        <v>388</v>
      </c>
      <c r="AC392" s="45">
        <v>60902.94</v>
      </c>
    </row>
    <row r="393" spans="1:29" ht="12.75" customHeight="1" x14ac:dyDescent="0.2">
      <c r="A393" s="42" t="s">
        <v>334</v>
      </c>
      <c r="B393" s="42" t="s">
        <v>40</v>
      </c>
      <c r="C393" s="43" t="s">
        <v>152</v>
      </c>
      <c r="D393" s="44">
        <v>217</v>
      </c>
      <c r="E393" s="42" t="s">
        <v>1519</v>
      </c>
      <c r="F393" s="42" t="s">
        <v>1520</v>
      </c>
      <c r="G393" s="42" t="s">
        <v>301</v>
      </c>
      <c r="H393" s="42" t="s">
        <v>384</v>
      </c>
      <c r="I393" s="42" t="s">
        <v>1521</v>
      </c>
      <c r="J393" s="42" t="s">
        <v>1522</v>
      </c>
      <c r="K393" s="45">
        <v>165437.84</v>
      </c>
      <c r="L393" s="42" t="s">
        <v>305</v>
      </c>
      <c r="M393" s="42" t="s">
        <v>1526</v>
      </c>
      <c r="N393" s="42" t="s">
        <v>1527</v>
      </c>
      <c r="O393" s="42" t="s">
        <v>351</v>
      </c>
      <c r="P393" s="46">
        <v>1</v>
      </c>
      <c r="Q393" s="45">
        <v>20060</v>
      </c>
      <c r="R393" s="45">
        <v>20060</v>
      </c>
      <c r="S393" s="42" t="s">
        <v>309</v>
      </c>
      <c r="T393" s="42" t="s">
        <v>310</v>
      </c>
      <c r="U393" s="42" t="s">
        <v>311</v>
      </c>
      <c r="V393" s="42" t="s">
        <v>107</v>
      </c>
      <c r="W393" s="42" t="s">
        <v>114</v>
      </c>
      <c r="X393" s="42" t="s">
        <v>127</v>
      </c>
      <c r="Y393" s="42" t="s">
        <v>312</v>
      </c>
      <c r="Z393" s="42" t="s">
        <v>312</v>
      </c>
      <c r="AA393" s="9" t="s">
        <v>139</v>
      </c>
      <c r="AB393" s="42" t="s">
        <v>388</v>
      </c>
      <c r="AC393" s="45">
        <v>20060</v>
      </c>
    </row>
    <row r="394" spans="1:29" ht="12.75" customHeight="1" x14ac:dyDescent="0.2">
      <c r="A394" s="42" t="s">
        <v>334</v>
      </c>
      <c r="B394" s="42" t="s">
        <v>40</v>
      </c>
      <c r="C394" s="43" t="s">
        <v>152</v>
      </c>
      <c r="D394" s="44">
        <v>217</v>
      </c>
      <c r="E394" s="42" t="s">
        <v>1519</v>
      </c>
      <c r="F394" s="42" t="s">
        <v>1520</v>
      </c>
      <c r="G394" s="42" t="s">
        <v>301</v>
      </c>
      <c r="H394" s="42" t="s">
        <v>384</v>
      </c>
      <c r="I394" s="42" t="s">
        <v>1521</v>
      </c>
      <c r="J394" s="42" t="s">
        <v>1522</v>
      </c>
      <c r="K394" s="45">
        <v>165437.84</v>
      </c>
      <c r="L394" s="42" t="s">
        <v>305</v>
      </c>
      <c r="M394" s="42" t="s">
        <v>1526</v>
      </c>
      <c r="N394" s="42" t="s">
        <v>1528</v>
      </c>
      <c r="O394" s="42" t="s">
        <v>351</v>
      </c>
      <c r="P394" s="46">
        <v>1</v>
      </c>
      <c r="Q394" s="45">
        <v>4720</v>
      </c>
      <c r="R394" s="45">
        <v>4720</v>
      </c>
      <c r="S394" s="42" t="s">
        <v>309</v>
      </c>
      <c r="T394" s="42" t="s">
        <v>310</v>
      </c>
      <c r="U394" s="42" t="s">
        <v>311</v>
      </c>
      <c r="V394" s="42" t="s">
        <v>107</v>
      </c>
      <c r="W394" s="42" t="s">
        <v>114</v>
      </c>
      <c r="X394" s="42" t="s">
        <v>127</v>
      </c>
      <c r="Y394" s="42" t="s">
        <v>312</v>
      </c>
      <c r="Z394" s="42" t="s">
        <v>312</v>
      </c>
      <c r="AA394" s="9" t="s">
        <v>139</v>
      </c>
      <c r="AB394" s="42" t="s">
        <v>388</v>
      </c>
      <c r="AC394" s="45">
        <v>4720</v>
      </c>
    </row>
    <row r="395" spans="1:29" ht="12.75" customHeight="1" x14ac:dyDescent="0.2">
      <c r="A395" s="42" t="s">
        <v>334</v>
      </c>
      <c r="B395" s="42" t="s">
        <v>40</v>
      </c>
      <c r="C395" s="43" t="s">
        <v>152</v>
      </c>
      <c r="D395" s="44">
        <v>217</v>
      </c>
      <c r="E395" s="42" t="s">
        <v>1519</v>
      </c>
      <c r="F395" s="42" t="s">
        <v>1520</v>
      </c>
      <c r="G395" s="42" t="s">
        <v>301</v>
      </c>
      <c r="H395" s="42" t="s">
        <v>384</v>
      </c>
      <c r="I395" s="42" t="s">
        <v>1521</v>
      </c>
      <c r="J395" s="42" t="s">
        <v>1522</v>
      </c>
      <c r="K395" s="45">
        <v>165437.84</v>
      </c>
      <c r="L395" s="42" t="s">
        <v>305</v>
      </c>
      <c r="M395" s="42" t="s">
        <v>1526</v>
      </c>
      <c r="N395" s="42" t="s">
        <v>1529</v>
      </c>
      <c r="O395" s="42" t="s">
        <v>351</v>
      </c>
      <c r="P395" s="46">
        <v>1</v>
      </c>
      <c r="Q395" s="45">
        <v>59000</v>
      </c>
      <c r="R395" s="45">
        <v>59000</v>
      </c>
      <c r="S395" s="42" t="s">
        <v>309</v>
      </c>
      <c r="T395" s="42" t="s">
        <v>310</v>
      </c>
      <c r="U395" s="42" t="s">
        <v>311</v>
      </c>
      <c r="V395" s="42" t="s">
        <v>107</v>
      </c>
      <c r="W395" s="42" t="s">
        <v>114</v>
      </c>
      <c r="X395" s="42" t="s">
        <v>127</v>
      </c>
      <c r="Y395" s="42" t="s">
        <v>312</v>
      </c>
      <c r="Z395" s="42" t="s">
        <v>312</v>
      </c>
      <c r="AA395" s="9" t="s">
        <v>139</v>
      </c>
      <c r="AB395" s="42" t="s">
        <v>388</v>
      </c>
      <c r="AC395" s="45">
        <v>59000</v>
      </c>
    </row>
    <row r="396" spans="1:29" ht="12.75" customHeight="1" x14ac:dyDescent="0.2">
      <c r="A396" s="42" t="s">
        <v>334</v>
      </c>
      <c r="B396" s="42" t="s">
        <v>40</v>
      </c>
      <c r="C396" s="43" t="s">
        <v>152</v>
      </c>
      <c r="D396" s="44">
        <v>217</v>
      </c>
      <c r="E396" s="42" t="s">
        <v>1519</v>
      </c>
      <c r="F396" s="42" t="s">
        <v>1520</v>
      </c>
      <c r="G396" s="42" t="s">
        <v>301</v>
      </c>
      <c r="H396" s="42" t="s">
        <v>384</v>
      </c>
      <c r="I396" s="42" t="s">
        <v>1521</v>
      </c>
      <c r="J396" s="42" t="s">
        <v>1522</v>
      </c>
      <c r="K396" s="45">
        <v>165437.84</v>
      </c>
      <c r="L396" s="42" t="s">
        <v>305</v>
      </c>
      <c r="M396" s="42" t="s">
        <v>1530</v>
      </c>
      <c r="N396" s="42" t="s">
        <v>1531</v>
      </c>
      <c r="O396" s="42" t="s">
        <v>351</v>
      </c>
      <c r="P396" s="46">
        <v>1</v>
      </c>
      <c r="Q396" s="45">
        <v>18880</v>
      </c>
      <c r="R396" s="45">
        <v>18880</v>
      </c>
      <c r="S396" s="42" t="s">
        <v>309</v>
      </c>
      <c r="T396" s="42" t="s">
        <v>310</v>
      </c>
      <c r="U396" s="42" t="s">
        <v>311</v>
      </c>
      <c r="V396" s="42" t="s">
        <v>107</v>
      </c>
      <c r="W396" s="42" t="s">
        <v>114</v>
      </c>
      <c r="X396" s="42" t="s">
        <v>127</v>
      </c>
      <c r="Y396" s="42" t="s">
        <v>312</v>
      </c>
      <c r="Z396" s="42" t="s">
        <v>312</v>
      </c>
      <c r="AA396" s="9" t="s">
        <v>139</v>
      </c>
      <c r="AB396" s="42" t="s">
        <v>461</v>
      </c>
      <c r="AC396" s="45">
        <v>18880</v>
      </c>
    </row>
    <row r="397" spans="1:29" ht="12.75" customHeight="1" x14ac:dyDescent="0.2">
      <c r="A397" s="42" t="s">
        <v>334</v>
      </c>
      <c r="B397" s="42" t="s">
        <v>40</v>
      </c>
      <c r="C397" s="43" t="s">
        <v>152</v>
      </c>
      <c r="D397" s="44">
        <v>218</v>
      </c>
      <c r="E397" s="42" t="s">
        <v>1532</v>
      </c>
      <c r="F397" s="42" t="s">
        <v>1520</v>
      </c>
      <c r="G397" s="42" t="s">
        <v>301</v>
      </c>
      <c r="H397" s="42" t="s">
        <v>384</v>
      </c>
      <c r="I397" s="42" t="s">
        <v>1533</v>
      </c>
      <c r="J397" s="42" t="s">
        <v>1534</v>
      </c>
      <c r="K397" s="45">
        <v>411045.48000000004</v>
      </c>
      <c r="L397" s="42" t="s">
        <v>305</v>
      </c>
      <c r="M397" s="42" t="s">
        <v>1532</v>
      </c>
      <c r="N397" s="42" t="s">
        <v>1535</v>
      </c>
      <c r="O397" s="42" t="s">
        <v>351</v>
      </c>
      <c r="P397" s="46">
        <v>1</v>
      </c>
      <c r="Q397" s="45">
        <v>6075.35</v>
      </c>
      <c r="R397" s="45">
        <v>6075.35</v>
      </c>
      <c r="S397" s="42" t="s">
        <v>309</v>
      </c>
      <c r="T397" s="42" t="s">
        <v>310</v>
      </c>
      <c r="U397" s="42" t="s">
        <v>311</v>
      </c>
      <c r="V397" s="42" t="s">
        <v>107</v>
      </c>
      <c r="W397" s="42" t="s">
        <v>114</v>
      </c>
      <c r="X397" s="42" t="s">
        <v>127</v>
      </c>
      <c r="Y397" s="42" t="s">
        <v>312</v>
      </c>
      <c r="Z397" s="42" t="s">
        <v>312</v>
      </c>
      <c r="AA397" s="9" t="s">
        <v>139</v>
      </c>
      <c r="AB397" s="42" t="s">
        <v>388</v>
      </c>
      <c r="AC397" s="45">
        <v>6075.35</v>
      </c>
    </row>
    <row r="398" spans="1:29" ht="12.75" customHeight="1" x14ac:dyDescent="0.2">
      <c r="A398" s="42" t="s">
        <v>334</v>
      </c>
      <c r="B398" s="42" t="s">
        <v>40</v>
      </c>
      <c r="C398" s="43" t="s">
        <v>152</v>
      </c>
      <c r="D398" s="44">
        <v>218</v>
      </c>
      <c r="E398" s="42" t="s">
        <v>1532</v>
      </c>
      <c r="F398" s="42" t="s">
        <v>1520</v>
      </c>
      <c r="G398" s="42" t="s">
        <v>301</v>
      </c>
      <c r="H398" s="42" t="s">
        <v>384</v>
      </c>
      <c r="I398" s="42" t="s">
        <v>1533</v>
      </c>
      <c r="J398" s="42" t="s">
        <v>1534</v>
      </c>
      <c r="K398" s="45">
        <v>411045.48000000004</v>
      </c>
      <c r="L398" s="42" t="s">
        <v>305</v>
      </c>
      <c r="M398" s="42" t="s">
        <v>1536</v>
      </c>
      <c r="N398" s="42" t="s">
        <v>1537</v>
      </c>
      <c r="O398" s="42" t="s">
        <v>351</v>
      </c>
      <c r="P398" s="46">
        <v>1</v>
      </c>
      <c r="Q398" s="45">
        <v>199972.57</v>
      </c>
      <c r="R398" s="45">
        <v>199972.57</v>
      </c>
      <c r="S398" s="42" t="s">
        <v>309</v>
      </c>
      <c r="T398" s="42" t="s">
        <v>310</v>
      </c>
      <c r="U398" s="42" t="s">
        <v>311</v>
      </c>
      <c r="V398" s="42" t="s">
        <v>107</v>
      </c>
      <c r="W398" s="42" t="s">
        <v>114</v>
      </c>
      <c r="X398" s="42" t="s">
        <v>127</v>
      </c>
      <c r="Y398" s="42" t="s">
        <v>312</v>
      </c>
      <c r="Z398" s="42" t="s">
        <v>312</v>
      </c>
      <c r="AA398" s="9" t="s">
        <v>139</v>
      </c>
      <c r="AB398" s="42" t="s">
        <v>388</v>
      </c>
      <c r="AC398" s="45">
        <v>199972.57</v>
      </c>
    </row>
    <row r="399" spans="1:29" ht="12.75" customHeight="1" x14ac:dyDescent="0.2">
      <c r="A399" s="42" t="s">
        <v>334</v>
      </c>
      <c r="B399" s="42" t="s">
        <v>40</v>
      </c>
      <c r="C399" s="43" t="s">
        <v>152</v>
      </c>
      <c r="D399" s="44">
        <v>218</v>
      </c>
      <c r="E399" s="42" t="s">
        <v>1532</v>
      </c>
      <c r="F399" s="42" t="s">
        <v>1520</v>
      </c>
      <c r="G399" s="42" t="s">
        <v>301</v>
      </c>
      <c r="H399" s="42" t="s">
        <v>384</v>
      </c>
      <c r="I399" s="42" t="s">
        <v>1533</v>
      </c>
      <c r="J399" s="42" t="s">
        <v>1534</v>
      </c>
      <c r="K399" s="45">
        <v>411045.48000000004</v>
      </c>
      <c r="L399" s="42" t="s">
        <v>305</v>
      </c>
      <c r="M399" s="42" t="s">
        <v>1536</v>
      </c>
      <c r="N399" s="42" t="s">
        <v>1538</v>
      </c>
      <c r="O399" s="42" t="s">
        <v>351</v>
      </c>
      <c r="P399" s="46">
        <v>1</v>
      </c>
      <c r="Q399" s="45">
        <v>40120</v>
      </c>
      <c r="R399" s="45">
        <v>40120</v>
      </c>
      <c r="S399" s="42" t="s">
        <v>309</v>
      </c>
      <c r="T399" s="42" t="s">
        <v>310</v>
      </c>
      <c r="U399" s="42" t="s">
        <v>311</v>
      </c>
      <c r="V399" s="42" t="s">
        <v>107</v>
      </c>
      <c r="W399" s="42" t="s">
        <v>114</v>
      </c>
      <c r="X399" s="42" t="s">
        <v>127</v>
      </c>
      <c r="Y399" s="42" t="s">
        <v>312</v>
      </c>
      <c r="Z399" s="42" t="s">
        <v>312</v>
      </c>
      <c r="AA399" s="9" t="s">
        <v>139</v>
      </c>
      <c r="AB399" s="42" t="s">
        <v>388</v>
      </c>
      <c r="AC399" s="45">
        <v>40120</v>
      </c>
    </row>
    <row r="400" spans="1:29" ht="12.75" customHeight="1" x14ac:dyDescent="0.2">
      <c r="A400" s="42" t="s">
        <v>334</v>
      </c>
      <c r="B400" s="42" t="s">
        <v>40</v>
      </c>
      <c r="C400" s="43" t="s">
        <v>152</v>
      </c>
      <c r="D400" s="44">
        <v>218</v>
      </c>
      <c r="E400" s="42" t="s">
        <v>1532</v>
      </c>
      <c r="F400" s="42" t="s">
        <v>1520</v>
      </c>
      <c r="G400" s="42" t="s">
        <v>301</v>
      </c>
      <c r="H400" s="42" t="s">
        <v>384</v>
      </c>
      <c r="I400" s="42" t="s">
        <v>1533</v>
      </c>
      <c r="J400" s="42" t="s">
        <v>1534</v>
      </c>
      <c r="K400" s="45">
        <v>411045.48000000004</v>
      </c>
      <c r="L400" s="42" t="s">
        <v>305</v>
      </c>
      <c r="M400" s="42" t="s">
        <v>1536</v>
      </c>
      <c r="N400" s="42" t="s">
        <v>1539</v>
      </c>
      <c r="O400" s="42" t="s">
        <v>351</v>
      </c>
      <c r="P400" s="46">
        <v>1</v>
      </c>
      <c r="Q400" s="45">
        <v>40120</v>
      </c>
      <c r="R400" s="45">
        <v>40120</v>
      </c>
      <c r="S400" s="42" t="s">
        <v>309</v>
      </c>
      <c r="T400" s="42" t="s">
        <v>310</v>
      </c>
      <c r="U400" s="42" t="s">
        <v>311</v>
      </c>
      <c r="V400" s="42" t="s">
        <v>107</v>
      </c>
      <c r="W400" s="42" t="s">
        <v>114</v>
      </c>
      <c r="X400" s="42" t="s">
        <v>127</v>
      </c>
      <c r="Y400" s="42" t="s">
        <v>312</v>
      </c>
      <c r="Z400" s="42" t="s">
        <v>312</v>
      </c>
      <c r="AA400" s="9" t="s">
        <v>139</v>
      </c>
      <c r="AB400" s="42" t="s">
        <v>388</v>
      </c>
      <c r="AC400" s="45">
        <v>40120</v>
      </c>
    </row>
    <row r="401" spans="1:29" ht="12.75" customHeight="1" x14ac:dyDescent="0.2">
      <c r="A401" s="42" t="s">
        <v>334</v>
      </c>
      <c r="B401" s="42" t="s">
        <v>40</v>
      </c>
      <c r="C401" s="43" t="s">
        <v>152</v>
      </c>
      <c r="D401" s="44">
        <v>218</v>
      </c>
      <c r="E401" s="42" t="s">
        <v>1532</v>
      </c>
      <c r="F401" s="42" t="s">
        <v>1520</v>
      </c>
      <c r="G401" s="42" t="s">
        <v>301</v>
      </c>
      <c r="H401" s="42" t="s">
        <v>384</v>
      </c>
      <c r="I401" s="42" t="s">
        <v>1533</v>
      </c>
      <c r="J401" s="42" t="s">
        <v>1534</v>
      </c>
      <c r="K401" s="45">
        <v>411045.48000000004</v>
      </c>
      <c r="L401" s="42" t="s">
        <v>305</v>
      </c>
      <c r="M401" s="42" t="s">
        <v>1540</v>
      </c>
      <c r="N401" s="42" t="s">
        <v>1541</v>
      </c>
      <c r="O401" s="42" t="s">
        <v>351</v>
      </c>
      <c r="P401" s="46">
        <v>1</v>
      </c>
      <c r="Q401" s="45">
        <v>80240</v>
      </c>
      <c r="R401" s="45">
        <v>80240</v>
      </c>
      <c r="S401" s="42" t="s">
        <v>309</v>
      </c>
      <c r="T401" s="42" t="s">
        <v>310</v>
      </c>
      <c r="U401" s="42" t="s">
        <v>311</v>
      </c>
      <c r="V401" s="42" t="s">
        <v>107</v>
      </c>
      <c r="W401" s="42" t="s">
        <v>114</v>
      </c>
      <c r="X401" s="42" t="s">
        <v>127</v>
      </c>
      <c r="Y401" s="42" t="s">
        <v>312</v>
      </c>
      <c r="Z401" s="42" t="s">
        <v>312</v>
      </c>
      <c r="AA401" s="9" t="s">
        <v>139</v>
      </c>
      <c r="AB401" s="42" t="s">
        <v>388</v>
      </c>
      <c r="AC401" s="45">
        <v>80240</v>
      </c>
    </row>
    <row r="402" spans="1:29" ht="12.75" customHeight="1" x14ac:dyDescent="0.2">
      <c r="A402" s="42" t="s">
        <v>334</v>
      </c>
      <c r="B402" s="42" t="s">
        <v>40</v>
      </c>
      <c r="C402" s="43" t="s">
        <v>152</v>
      </c>
      <c r="D402" s="44">
        <v>218</v>
      </c>
      <c r="E402" s="42" t="s">
        <v>1532</v>
      </c>
      <c r="F402" s="42" t="s">
        <v>1520</v>
      </c>
      <c r="G402" s="42" t="s">
        <v>301</v>
      </c>
      <c r="H402" s="42" t="s">
        <v>384</v>
      </c>
      <c r="I402" s="42" t="s">
        <v>1533</v>
      </c>
      <c r="J402" s="42" t="s">
        <v>1534</v>
      </c>
      <c r="K402" s="45">
        <v>411045.48000000004</v>
      </c>
      <c r="L402" s="42" t="s">
        <v>305</v>
      </c>
      <c r="M402" s="42" t="s">
        <v>1542</v>
      </c>
      <c r="N402" s="42" t="s">
        <v>1543</v>
      </c>
      <c r="O402" s="42" t="s">
        <v>351</v>
      </c>
      <c r="P402" s="46">
        <v>1</v>
      </c>
      <c r="Q402" s="45">
        <v>2618.17</v>
      </c>
      <c r="R402" s="45">
        <v>2618.17</v>
      </c>
      <c r="S402" s="42" t="s">
        <v>309</v>
      </c>
      <c r="T402" s="42" t="s">
        <v>310</v>
      </c>
      <c r="U402" s="42" t="s">
        <v>311</v>
      </c>
      <c r="V402" s="42" t="s">
        <v>107</v>
      </c>
      <c r="W402" s="42" t="s">
        <v>114</v>
      </c>
      <c r="X402" s="42" t="s">
        <v>127</v>
      </c>
      <c r="Y402" s="42" t="s">
        <v>312</v>
      </c>
      <c r="Z402" s="42" t="s">
        <v>312</v>
      </c>
      <c r="AA402" s="9" t="s">
        <v>139</v>
      </c>
      <c r="AB402" s="42" t="s">
        <v>461</v>
      </c>
      <c r="AC402" s="45">
        <v>2618.17</v>
      </c>
    </row>
    <row r="403" spans="1:29" ht="12.75" customHeight="1" x14ac:dyDescent="0.2">
      <c r="A403" s="42" t="s">
        <v>334</v>
      </c>
      <c r="B403" s="42" t="s">
        <v>40</v>
      </c>
      <c r="C403" s="43" t="s">
        <v>152</v>
      </c>
      <c r="D403" s="44">
        <v>218</v>
      </c>
      <c r="E403" s="42" t="s">
        <v>1532</v>
      </c>
      <c r="F403" s="42" t="s">
        <v>1520</v>
      </c>
      <c r="G403" s="42" t="s">
        <v>301</v>
      </c>
      <c r="H403" s="42" t="s">
        <v>384</v>
      </c>
      <c r="I403" s="42" t="s">
        <v>1533</v>
      </c>
      <c r="J403" s="42" t="s">
        <v>1534</v>
      </c>
      <c r="K403" s="45">
        <v>411045.48000000004</v>
      </c>
      <c r="L403" s="42" t="s">
        <v>305</v>
      </c>
      <c r="M403" s="42" t="s">
        <v>1542</v>
      </c>
      <c r="N403" s="42" t="s">
        <v>1544</v>
      </c>
      <c r="O403" s="42" t="s">
        <v>351</v>
      </c>
      <c r="P403" s="46">
        <v>1</v>
      </c>
      <c r="Q403" s="45">
        <v>41899.39</v>
      </c>
      <c r="R403" s="45">
        <v>41899.39</v>
      </c>
      <c r="S403" s="42" t="s">
        <v>309</v>
      </c>
      <c r="T403" s="42" t="s">
        <v>310</v>
      </c>
      <c r="U403" s="42" t="s">
        <v>311</v>
      </c>
      <c r="V403" s="42" t="s">
        <v>107</v>
      </c>
      <c r="W403" s="42" t="s">
        <v>114</v>
      </c>
      <c r="X403" s="42" t="s">
        <v>127</v>
      </c>
      <c r="Y403" s="42" t="s">
        <v>312</v>
      </c>
      <c r="Z403" s="42" t="s">
        <v>312</v>
      </c>
      <c r="AA403" s="9" t="s">
        <v>139</v>
      </c>
      <c r="AB403" s="42" t="s">
        <v>461</v>
      </c>
      <c r="AC403" s="45">
        <v>41899.39</v>
      </c>
    </row>
    <row r="404" spans="1:29" ht="12.75" customHeight="1" x14ac:dyDescent="0.2">
      <c r="A404" s="42" t="s">
        <v>334</v>
      </c>
      <c r="B404" s="42" t="s">
        <v>40</v>
      </c>
      <c r="C404" s="43" t="s">
        <v>152</v>
      </c>
      <c r="D404" s="44">
        <v>219</v>
      </c>
      <c r="E404" s="42" t="s">
        <v>1545</v>
      </c>
      <c r="F404" s="42" t="s">
        <v>1546</v>
      </c>
      <c r="G404" s="42" t="s">
        <v>301</v>
      </c>
      <c r="H404" s="42" t="s">
        <v>630</v>
      </c>
      <c r="I404" s="42" t="s">
        <v>1547</v>
      </c>
      <c r="J404" s="42" t="s">
        <v>1548</v>
      </c>
      <c r="K404" s="45">
        <v>63000</v>
      </c>
      <c r="L404" s="42" t="s">
        <v>305</v>
      </c>
      <c r="M404" s="42" t="s">
        <v>1549</v>
      </c>
      <c r="N404" s="42" t="s">
        <v>1550</v>
      </c>
      <c r="O404" s="42" t="s">
        <v>1551</v>
      </c>
      <c r="P404" s="46">
        <v>50</v>
      </c>
      <c r="Q404" s="45">
        <v>60</v>
      </c>
      <c r="R404" s="45">
        <v>3000</v>
      </c>
      <c r="S404" s="42" t="s">
        <v>309</v>
      </c>
      <c r="T404" s="42" t="s">
        <v>310</v>
      </c>
      <c r="U404" s="42" t="s">
        <v>311</v>
      </c>
      <c r="V404" s="42" t="s">
        <v>107</v>
      </c>
      <c r="W404" s="42" t="s">
        <v>114</v>
      </c>
      <c r="X404" s="42" t="s">
        <v>127</v>
      </c>
      <c r="Y404" s="42" t="s">
        <v>312</v>
      </c>
      <c r="Z404" s="42" t="s">
        <v>312</v>
      </c>
      <c r="AA404" s="9" t="s">
        <v>139</v>
      </c>
      <c r="AB404" s="42" t="s">
        <v>1423</v>
      </c>
      <c r="AC404" s="45">
        <v>3000</v>
      </c>
    </row>
    <row r="405" spans="1:29" ht="12.75" customHeight="1" x14ac:dyDescent="0.2">
      <c r="A405" s="42" t="s">
        <v>334</v>
      </c>
      <c r="B405" s="42" t="s">
        <v>40</v>
      </c>
      <c r="C405" s="43" t="s">
        <v>152</v>
      </c>
      <c r="D405" s="44">
        <v>219</v>
      </c>
      <c r="E405" s="42" t="s">
        <v>1545</v>
      </c>
      <c r="F405" s="42" t="s">
        <v>1546</v>
      </c>
      <c r="G405" s="42" t="s">
        <v>301</v>
      </c>
      <c r="H405" s="42" t="s">
        <v>630</v>
      </c>
      <c r="I405" s="42" t="s">
        <v>1547</v>
      </c>
      <c r="J405" s="42" t="s">
        <v>1548</v>
      </c>
      <c r="K405" s="45">
        <v>63000</v>
      </c>
      <c r="L405" s="42" t="s">
        <v>305</v>
      </c>
      <c r="M405" s="42" t="s">
        <v>1552</v>
      </c>
      <c r="N405" s="42" t="s">
        <v>1553</v>
      </c>
      <c r="O405" s="42" t="s">
        <v>351</v>
      </c>
      <c r="P405" s="46">
        <v>1</v>
      </c>
      <c r="Q405" s="45">
        <v>60000</v>
      </c>
      <c r="R405" s="45">
        <v>60000</v>
      </c>
      <c r="S405" s="42" t="s">
        <v>309</v>
      </c>
      <c r="T405" s="42" t="s">
        <v>310</v>
      </c>
      <c r="U405" s="42" t="s">
        <v>311</v>
      </c>
      <c r="V405" s="42" t="s">
        <v>107</v>
      </c>
      <c r="W405" s="42" t="s">
        <v>114</v>
      </c>
      <c r="X405" s="42" t="s">
        <v>127</v>
      </c>
      <c r="Y405" s="42" t="s">
        <v>312</v>
      </c>
      <c r="Z405" s="42" t="s">
        <v>312</v>
      </c>
      <c r="AA405" s="9" t="s">
        <v>139</v>
      </c>
      <c r="AB405" s="42" t="s">
        <v>377</v>
      </c>
      <c r="AC405" s="45">
        <v>60000</v>
      </c>
    </row>
    <row r="406" spans="1:29" ht="12.75" customHeight="1" x14ac:dyDescent="0.2">
      <c r="A406" s="42" t="s">
        <v>556</v>
      </c>
      <c r="B406" s="42" t="s">
        <v>30</v>
      </c>
      <c r="C406" s="43" t="s">
        <v>148</v>
      </c>
      <c r="D406" s="44">
        <v>220</v>
      </c>
      <c r="E406" s="42" t="s">
        <v>1554</v>
      </c>
      <c r="F406" s="42" t="s">
        <v>1555</v>
      </c>
      <c r="G406" s="42" t="s">
        <v>301</v>
      </c>
      <c r="H406" s="42" t="s">
        <v>384</v>
      </c>
      <c r="I406" s="42" t="s">
        <v>559</v>
      </c>
      <c r="J406" s="42" t="s">
        <v>1556</v>
      </c>
      <c r="K406" s="45">
        <v>886531.57</v>
      </c>
      <c r="L406" s="42" t="s">
        <v>305</v>
      </c>
      <c r="M406" s="42" t="s">
        <v>1557</v>
      </c>
      <c r="N406" s="42" t="s">
        <v>1558</v>
      </c>
      <c r="O406" s="42" t="s">
        <v>351</v>
      </c>
      <c r="P406" s="46">
        <v>1</v>
      </c>
      <c r="Q406" s="45">
        <v>886531.57</v>
      </c>
      <c r="R406" s="45">
        <v>886531.57</v>
      </c>
      <c r="S406" s="42" t="s">
        <v>309</v>
      </c>
      <c r="T406" s="42" t="s">
        <v>310</v>
      </c>
      <c r="U406" s="42" t="s">
        <v>311</v>
      </c>
      <c r="V406" s="42" t="s">
        <v>107</v>
      </c>
      <c r="W406" s="42" t="s">
        <v>114</v>
      </c>
      <c r="X406" s="42" t="s">
        <v>127</v>
      </c>
      <c r="Y406" s="42" t="s">
        <v>312</v>
      </c>
      <c r="Z406" s="42" t="s">
        <v>312</v>
      </c>
      <c r="AA406" s="9" t="s">
        <v>139</v>
      </c>
      <c r="AB406" s="42" t="s">
        <v>388</v>
      </c>
      <c r="AC406" s="45">
        <v>886531.57</v>
      </c>
    </row>
    <row r="407" spans="1:29" ht="12.75" customHeight="1" x14ac:dyDescent="0.2">
      <c r="A407" s="42" t="s">
        <v>1559</v>
      </c>
      <c r="B407" s="42" t="s">
        <v>26</v>
      </c>
      <c r="C407" s="43" t="s">
        <v>146</v>
      </c>
      <c r="D407" s="44">
        <v>221</v>
      </c>
      <c r="E407" s="42" t="s">
        <v>1560</v>
      </c>
      <c r="F407" s="42" t="s">
        <v>1561</v>
      </c>
      <c r="G407" s="42" t="s">
        <v>358</v>
      </c>
      <c r="H407" s="42" t="s">
        <v>359</v>
      </c>
      <c r="I407" s="42" t="s">
        <v>1562</v>
      </c>
      <c r="J407" s="42" t="s">
        <v>1563</v>
      </c>
      <c r="K407" s="45">
        <v>132000</v>
      </c>
      <c r="L407" s="42" t="s">
        <v>305</v>
      </c>
      <c r="M407" s="42" t="s">
        <v>1564</v>
      </c>
      <c r="N407" s="42" t="s">
        <v>1565</v>
      </c>
      <c r="O407" s="42" t="s">
        <v>1566</v>
      </c>
      <c r="P407" s="46">
        <v>6</v>
      </c>
      <c r="Q407" s="45">
        <v>20000</v>
      </c>
      <c r="R407" s="45">
        <v>120000</v>
      </c>
      <c r="S407" s="42" t="s">
        <v>309</v>
      </c>
      <c r="T407" s="42" t="s">
        <v>310</v>
      </c>
      <c r="U407" s="42" t="s">
        <v>311</v>
      </c>
      <c r="V407" s="42" t="s">
        <v>107</v>
      </c>
      <c r="W407" s="42" t="s">
        <v>111</v>
      </c>
      <c r="X407" s="42" t="s">
        <v>120</v>
      </c>
      <c r="Y407" s="42" t="s">
        <v>312</v>
      </c>
      <c r="Z407" s="42" t="s">
        <v>312</v>
      </c>
      <c r="AA407" s="9" t="s">
        <v>139</v>
      </c>
      <c r="AB407" s="42" t="s">
        <v>648</v>
      </c>
      <c r="AC407" s="45">
        <v>120000</v>
      </c>
    </row>
    <row r="408" spans="1:29" ht="12.75" customHeight="1" x14ac:dyDescent="0.2">
      <c r="A408" s="42" t="s">
        <v>1559</v>
      </c>
      <c r="B408" s="42" t="s">
        <v>26</v>
      </c>
      <c r="C408" s="43" t="s">
        <v>146</v>
      </c>
      <c r="D408" s="44">
        <v>221</v>
      </c>
      <c r="E408" s="42" t="s">
        <v>1560</v>
      </c>
      <c r="F408" s="42" t="s">
        <v>1561</v>
      </c>
      <c r="G408" s="42" t="s">
        <v>358</v>
      </c>
      <c r="H408" s="42" t="s">
        <v>359</v>
      </c>
      <c r="I408" s="42" t="s">
        <v>1562</v>
      </c>
      <c r="J408" s="42" t="s">
        <v>1563</v>
      </c>
      <c r="K408" s="45">
        <v>132000</v>
      </c>
      <c r="L408" s="42" t="s">
        <v>305</v>
      </c>
      <c r="M408" s="42" t="s">
        <v>1567</v>
      </c>
      <c r="N408" s="42" t="s">
        <v>1568</v>
      </c>
      <c r="O408" s="42" t="s">
        <v>1566</v>
      </c>
      <c r="P408" s="46">
        <v>1</v>
      </c>
      <c r="Q408" s="45">
        <v>5000</v>
      </c>
      <c r="R408" s="45">
        <v>5000</v>
      </c>
      <c r="S408" s="42" t="s">
        <v>309</v>
      </c>
      <c r="T408" s="42" t="s">
        <v>310</v>
      </c>
      <c r="U408" s="42" t="s">
        <v>311</v>
      </c>
      <c r="V408" s="42" t="s">
        <v>107</v>
      </c>
      <c r="W408" s="42" t="s">
        <v>111</v>
      </c>
      <c r="X408" s="42" t="s">
        <v>120</v>
      </c>
      <c r="Y408" s="42" t="s">
        <v>312</v>
      </c>
      <c r="Z408" s="42" t="s">
        <v>312</v>
      </c>
      <c r="AA408" s="9" t="s">
        <v>139</v>
      </c>
      <c r="AB408" s="42" t="s">
        <v>648</v>
      </c>
      <c r="AC408" s="45">
        <v>5000</v>
      </c>
    </row>
    <row r="409" spans="1:29" ht="12.75" customHeight="1" x14ac:dyDescent="0.2">
      <c r="A409" s="42" t="s">
        <v>1559</v>
      </c>
      <c r="B409" s="42" t="s">
        <v>26</v>
      </c>
      <c r="C409" s="43" t="s">
        <v>146</v>
      </c>
      <c r="D409" s="44">
        <v>221</v>
      </c>
      <c r="E409" s="42" t="s">
        <v>1560</v>
      </c>
      <c r="F409" s="42" t="s">
        <v>1561</v>
      </c>
      <c r="G409" s="42" t="s">
        <v>358</v>
      </c>
      <c r="H409" s="42" t="s">
        <v>359</v>
      </c>
      <c r="I409" s="42" t="s">
        <v>1562</v>
      </c>
      <c r="J409" s="42" t="s">
        <v>1563</v>
      </c>
      <c r="K409" s="45">
        <v>132000</v>
      </c>
      <c r="L409" s="42" t="s">
        <v>305</v>
      </c>
      <c r="M409" s="42" t="s">
        <v>1569</v>
      </c>
      <c r="N409" s="42" t="s">
        <v>1570</v>
      </c>
      <c r="O409" s="42" t="s">
        <v>1571</v>
      </c>
      <c r="P409" s="46">
        <v>1</v>
      </c>
      <c r="Q409" s="45">
        <v>2000</v>
      </c>
      <c r="R409" s="45">
        <v>2000</v>
      </c>
      <c r="S409" s="42" t="s">
        <v>309</v>
      </c>
      <c r="T409" s="42" t="s">
        <v>310</v>
      </c>
      <c r="U409" s="42" t="s">
        <v>311</v>
      </c>
      <c r="V409" s="42" t="s">
        <v>107</v>
      </c>
      <c r="W409" s="42" t="s">
        <v>111</v>
      </c>
      <c r="X409" s="42" t="s">
        <v>120</v>
      </c>
      <c r="Y409" s="42" t="s">
        <v>312</v>
      </c>
      <c r="Z409" s="42" t="s">
        <v>312</v>
      </c>
      <c r="AA409" s="9" t="s">
        <v>139</v>
      </c>
      <c r="AB409" s="42" t="s">
        <v>648</v>
      </c>
      <c r="AC409" s="45">
        <v>2000</v>
      </c>
    </row>
    <row r="410" spans="1:29" ht="12.75" customHeight="1" x14ac:dyDescent="0.2">
      <c r="A410" s="42" t="s">
        <v>1559</v>
      </c>
      <c r="B410" s="42" t="s">
        <v>26</v>
      </c>
      <c r="C410" s="43" t="s">
        <v>146</v>
      </c>
      <c r="D410" s="44">
        <v>221</v>
      </c>
      <c r="E410" s="42" t="s">
        <v>1560</v>
      </c>
      <c r="F410" s="42" t="s">
        <v>1561</v>
      </c>
      <c r="G410" s="42" t="s">
        <v>358</v>
      </c>
      <c r="H410" s="42" t="s">
        <v>359</v>
      </c>
      <c r="I410" s="42" t="s">
        <v>1562</v>
      </c>
      <c r="J410" s="42" t="s">
        <v>1563</v>
      </c>
      <c r="K410" s="45">
        <v>132000</v>
      </c>
      <c r="L410" s="42" t="s">
        <v>305</v>
      </c>
      <c r="M410" s="42" t="s">
        <v>1572</v>
      </c>
      <c r="N410" s="42" t="s">
        <v>1573</v>
      </c>
      <c r="O410" s="42" t="s">
        <v>1571</v>
      </c>
      <c r="P410" s="46">
        <v>1</v>
      </c>
      <c r="Q410" s="45">
        <v>5000</v>
      </c>
      <c r="R410" s="45">
        <v>5000</v>
      </c>
      <c r="S410" s="42" t="s">
        <v>309</v>
      </c>
      <c r="T410" s="42" t="s">
        <v>310</v>
      </c>
      <c r="U410" s="42" t="s">
        <v>311</v>
      </c>
      <c r="V410" s="42" t="s">
        <v>107</v>
      </c>
      <c r="W410" s="42" t="s">
        <v>111</v>
      </c>
      <c r="X410" s="42" t="s">
        <v>120</v>
      </c>
      <c r="Y410" s="42" t="s">
        <v>312</v>
      </c>
      <c r="Z410" s="42" t="s">
        <v>312</v>
      </c>
      <c r="AA410" s="9" t="s">
        <v>139</v>
      </c>
      <c r="AB410" s="42" t="s">
        <v>648</v>
      </c>
      <c r="AC410" s="45">
        <v>5000</v>
      </c>
    </row>
    <row r="411" spans="1:29" ht="12.75" customHeight="1" x14ac:dyDescent="0.2">
      <c r="A411" s="42" t="s">
        <v>1559</v>
      </c>
      <c r="B411" s="42" t="s">
        <v>26</v>
      </c>
      <c r="C411" s="43" t="s">
        <v>146</v>
      </c>
      <c r="D411" s="44">
        <v>222</v>
      </c>
      <c r="E411" s="42" t="s">
        <v>1574</v>
      </c>
      <c r="F411" s="42" t="s">
        <v>1575</v>
      </c>
      <c r="G411" s="42" t="s">
        <v>301</v>
      </c>
      <c r="H411" s="42" t="s">
        <v>630</v>
      </c>
      <c r="I411" s="42" t="s">
        <v>1576</v>
      </c>
      <c r="J411" s="42" t="s">
        <v>1577</v>
      </c>
      <c r="K411" s="45">
        <v>825000</v>
      </c>
      <c r="L411" s="42" t="s">
        <v>305</v>
      </c>
      <c r="M411" s="42" t="s">
        <v>1578</v>
      </c>
      <c r="N411" s="42" t="s">
        <v>1579</v>
      </c>
      <c r="O411" s="42" t="s">
        <v>1580</v>
      </c>
      <c r="P411" s="46">
        <v>1</v>
      </c>
      <c r="Q411" s="45">
        <v>760000</v>
      </c>
      <c r="R411" s="45">
        <v>760000</v>
      </c>
      <c r="S411" s="42" t="s">
        <v>309</v>
      </c>
      <c r="T411" s="42" t="s">
        <v>310</v>
      </c>
      <c r="U411" s="42" t="s">
        <v>311</v>
      </c>
      <c r="V411" s="42" t="s">
        <v>107</v>
      </c>
      <c r="W411" s="42" t="s">
        <v>114</v>
      </c>
      <c r="X411" s="42" t="s">
        <v>127</v>
      </c>
      <c r="Y411" s="42" t="s">
        <v>312</v>
      </c>
      <c r="Z411" s="42" t="s">
        <v>312</v>
      </c>
      <c r="AA411" s="9" t="s">
        <v>140</v>
      </c>
      <c r="AB411" s="42" t="s">
        <v>342</v>
      </c>
      <c r="AC411" s="45">
        <v>760000</v>
      </c>
    </row>
    <row r="412" spans="1:29" ht="12.75" customHeight="1" x14ac:dyDescent="0.2">
      <c r="A412" s="42" t="s">
        <v>1559</v>
      </c>
      <c r="B412" s="42" t="s">
        <v>26</v>
      </c>
      <c r="C412" s="43" t="s">
        <v>146</v>
      </c>
      <c r="D412" s="44">
        <v>222</v>
      </c>
      <c r="E412" s="42" t="s">
        <v>1574</v>
      </c>
      <c r="F412" s="42" t="s">
        <v>1575</v>
      </c>
      <c r="G412" s="42" t="s">
        <v>301</v>
      </c>
      <c r="H412" s="42" t="s">
        <v>630</v>
      </c>
      <c r="I412" s="42" t="s">
        <v>1576</v>
      </c>
      <c r="J412" s="42" t="s">
        <v>1577</v>
      </c>
      <c r="K412" s="45">
        <v>825000</v>
      </c>
      <c r="L412" s="42" t="s">
        <v>305</v>
      </c>
      <c r="M412" s="42" t="s">
        <v>1581</v>
      </c>
      <c r="N412" s="42" t="s">
        <v>1582</v>
      </c>
      <c r="O412" s="42" t="s">
        <v>1566</v>
      </c>
      <c r="P412" s="46">
        <v>4</v>
      </c>
      <c r="Q412" s="45">
        <v>7500</v>
      </c>
      <c r="R412" s="45">
        <v>30000</v>
      </c>
      <c r="S412" s="42" t="s">
        <v>309</v>
      </c>
      <c r="T412" s="42" t="s">
        <v>310</v>
      </c>
      <c r="U412" s="42" t="s">
        <v>311</v>
      </c>
      <c r="V412" s="42" t="s">
        <v>107</v>
      </c>
      <c r="W412" s="42" t="s">
        <v>110</v>
      </c>
      <c r="X412" s="42" t="s">
        <v>116</v>
      </c>
      <c r="Y412" s="42" t="s">
        <v>312</v>
      </c>
      <c r="Z412" s="42" t="s">
        <v>312</v>
      </c>
      <c r="AA412" s="9" t="s">
        <v>139</v>
      </c>
      <c r="AB412" s="42" t="s">
        <v>648</v>
      </c>
      <c r="AC412" s="45">
        <v>30000</v>
      </c>
    </row>
    <row r="413" spans="1:29" ht="12.75" customHeight="1" x14ac:dyDescent="0.2">
      <c r="A413" s="42" t="s">
        <v>1559</v>
      </c>
      <c r="B413" s="42" t="s">
        <v>26</v>
      </c>
      <c r="C413" s="43" t="s">
        <v>146</v>
      </c>
      <c r="D413" s="44">
        <v>222</v>
      </c>
      <c r="E413" s="42" t="s">
        <v>1574</v>
      </c>
      <c r="F413" s="42" t="s">
        <v>1575</v>
      </c>
      <c r="G413" s="42" t="s">
        <v>301</v>
      </c>
      <c r="H413" s="42" t="s">
        <v>630</v>
      </c>
      <c r="I413" s="42" t="s">
        <v>1576</v>
      </c>
      <c r="J413" s="42" t="s">
        <v>1577</v>
      </c>
      <c r="K413" s="45">
        <v>825000</v>
      </c>
      <c r="L413" s="42" t="s">
        <v>305</v>
      </c>
      <c r="M413" s="42" t="s">
        <v>1583</v>
      </c>
      <c r="N413" s="42" t="s">
        <v>1584</v>
      </c>
      <c r="O413" s="42" t="s">
        <v>856</v>
      </c>
      <c r="P413" s="46">
        <v>1</v>
      </c>
      <c r="Q413" s="45">
        <v>10000</v>
      </c>
      <c r="R413" s="45">
        <v>10000</v>
      </c>
      <c r="S413" s="42" t="s">
        <v>309</v>
      </c>
      <c r="T413" s="42" t="s">
        <v>310</v>
      </c>
      <c r="U413" s="42" t="s">
        <v>311</v>
      </c>
      <c r="V413" s="42" t="s">
        <v>107</v>
      </c>
      <c r="W413" s="42" t="s">
        <v>110</v>
      </c>
      <c r="X413" s="42" t="s">
        <v>116</v>
      </c>
      <c r="Y413" s="42" t="s">
        <v>312</v>
      </c>
      <c r="Z413" s="42" t="s">
        <v>312</v>
      </c>
      <c r="AA413" s="9" t="s">
        <v>139</v>
      </c>
      <c r="AB413" s="42" t="s">
        <v>648</v>
      </c>
      <c r="AC413" s="45">
        <v>10000</v>
      </c>
    </row>
    <row r="414" spans="1:29" ht="12.75" customHeight="1" x14ac:dyDescent="0.2">
      <c r="A414" s="42" t="s">
        <v>1559</v>
      </c>
      <c r="B414" s="42" t="s">
        <v>26</v>
      </c>
      <c r="C414" s="43" t="s">
        <v>146</v>
      </c>
      <c r="D414" s="44">
        <v>222</v>
      </c>
      <c r="E414" s="42" t="s">
        <v>1574</v>
      </c>
      <c r="F414" s="42" t="s">
        <v>1575</v>
      </c>
      <c r="G414" s="42" t="s">
        <v>301</v>
      </c>
      <c r="H414" s="42" t="s">
        <v>630</v>
      </c>
      <c r="I414" s="42" t="s">
        <v>1576</v>
      </c>
      <c r="J414" s="42" t="s">
        <v>1577</v>
      </c>
      <c r="K414" s="45">
        <v>825000</v>
      </c>
      <c r="L414" s="42" t="s">
        <v>305</v>
      </c>
      <c r="M414" s="42" t="s">
        <v>1585</v>
      </c>
      <c r="N414" s="42" t="s">
        <v>1586</v>
      </c>
      <c r="O414" s="42" t="s">
        <v>1587</v>
      </c>
      <c r="P414" s="46">
        <v>1</v>
      </c>
      <c r="Q414" s="45">
        <v>25000</v>
      </c>
      <c r="R414" s="45">
        <v>25000</v>
      </c>
      <c r="S414" s="42" t="s">
        <v>309</v>
      </c>
      <c r="T414" s="42" t="s">
        <v>310</v>
      </c>
      <c r="U414" s="42" t="s">
        <v>311</v>
      </c>
      <c r="V414" s="42" t="s">
        <v>107</v>
      </c>
      <c r="W414" s="42" t="s">
        <v>110</v>
      </c>
      <c r="X414" s="42" t="s">
        <v>116</v>
      </c>
      <c r="Y414" s="42" t="s">
        <v>312</v>
      </c>
      <c r="Z414" s="42" t="s">
        <v>312</v>
      </c>
      <c r="AA414" s="9" t="s">
        <v>139</v>
      </c>
      <c r="AB414" s="42" t="s">
        <v>598</v>
      </c>
      <c r="AC414" s="45">
        <v>25000</v>
      </c>
    </row>
    <row r="415" spans="1:29" ht="12.75" customHeight="1" x14ac:dyDescent="0.2">
      <c r="A415" s="42" t="s">
        <v>1559</v>
      </c>
      <c r="B415" s="42" t="s">
        <v>26</v>
      </c>
      <c r="C415" s="43" t="s">
        <v>146</v>
      </c>
      <c r="D415" s="44">
        <v>223</v>
      </c>
      <c r="E415" s="42" t="s">
        <v>1588</v>
      </c>
      <c r="F415" s="42" t="s">
        <v>1589</v>
      </c>
      <c r="G415" s="42" t="s">
        <v>481</v>
      </c>
      <c r="H415" s="42" t="s">
        <v>482</v>
      </c>
      <c r="I415" s="42" t="s">
        <v>1590</v>
      </c>
      <c r="J415" s="42" t="s">
        <v>1591</v>
      </c>
      <c r="K415" s="45">
        <v>220000</v>
      </c>
      <c r="L415" s="42" t="s">
        <v>305</v>
      </c>
      <c r="M415" s="42" t="s">
        <v>1588</v>
      </c>
      <c r="N415" s="42" t="s">
        <v>1592</v>
      </c>
      <c r="O415" s="42" t="s">
        <v>1045</v>
      </c>
      <c r="P415" s="46">
        <v>10</v>
      </c>
      <c r="Q415" s="45">
        <v>22000</v>
      </c>
      <c r="R415" s="45">
        <v>220000</v>
      </c>
      <c r="S415" s="42" t="s">
        <v>309</v>
      </c>
      <c r="T415" s="42" t="s">
        <v>310</v>
      </c>
      <c r="U415" s="42" t="s">
        <v>311</v>
      </c>
      <c r="V415" s="42" t="s">
        <v>107</v>
      </c>
      <c r="W415" s="42" t="s">
        <v>112</v>
      </c>
      <c r="X415" s="42" t="s">
        <v>122</v>
      </c>
      <c r="Y415" s="42" t="s">
        <v>312</v>
      </c>
      <c r="Z415" s="42" t="s">
        <v>312</v>
      </c>
      <c r="AA415" s="9" t="s">
        <v>139</v>
      </c>
      <c r="AB415" s="42" t="s">
        <v>466</v>
      </c>
      <c r="AC415" s="45">
        <v>220000</v>
      </c>
    </row>
    <row r="416" spans="1:29" ht="12.75" customHeight="1" x14ac:dyDescent="0.2">
      <c r="A416" s="42" t="s">
        <v>1559</v>
      </c>
      <c r="B416" s="42" t="s">
        <v>26</v>
      </c>
      <c r="C416" s="43" t="s">
        <v>146</v>
      </c>
      <c r="D416" s="44">
        <v>225</v>
      </c>
      <c r="E416" s="42" t="s">
        <v>1593</v>
      </c>
      <c r="F416" s="42" t="s">
        <v>1594</v>
      </c>
      <c r="G416" s="42" t="s">
        <v>481</v>
      </c>
      <c r="H416" s="42" t="s">
        <v>670</v>
      </c>
      <c r="I416" s="42" t="s">
        <v>1595</v>
      </c>
      <c r="J416" s="42" t="s">
        <v>1596</v>
      </c>
      <c r="K416" s="45">
        <v>370000</v>
      </c>
      <c r="L416" s="42" t="s">
        <v>305</v>
      </c>
      <c r="M416" s="42" t="s">
        <v>1593</v>
      </c>
      <c r="N416" s="42" t="s">
        <v>1597</v>
      </c>
      <c r="O416" s="42" t="s">
        <v>1598</v>
      </c>
      <c r="P416" s="46">
        <v>1</v>
      </c>
      <c r="Q416" s="45">
        <v>370000</v>
      </c>
      <c r="R416" s="45">
        <v>370000</v>
      </c>
      <c r="S416" s="42" t="s">
        <v>309</v>
      </c>
      <c r="T416" s="42" t="s">
        <v>310</v>
      </c>
      <c r="U416" s="42" t="s">
        <v>311</v>
      </c>
      <c r="V416" s="42" t="s">
        <v>107</v>
      </c>
      <c r="W416" s="42" t="s">
        <v>113</v>
      </c>
      <c r="X416" s="42" t="s">
        <v>124</v>
      </c>
      <c r="Y416" s="42" t="s">
        <v>312</v>
      </c>
      <c r="Z416" s="42" t="s">
        <v>312</v>
      </c>
      <c r="AA416" s="9" t="s">
        <v>139</v>
      </c>
      <c r="AB416" s="42" t="s">
        <v>466</v>
      </c>
      <c r="AC416" s="45">
        <v>370000</v>
      </c>
    </row>
    <row r="417" spans="1:29" ht="12.75" customHeight="1" x14ac:dyDescent="0.2">
      <c r="A417" s="42" t="s">
        <v>1559</v>
      </c>
      <c r="B417" s="42" t="s">
        <v>26</v>
      </c>
      <c r="C417" s="43" t="s">
        <v>146</v>
      </c>
      <c r="D417" s="44">
        <v>227</v>
      </c>
      <c r="E417" s="42" t="s">
        <v>1599</v>
      </c>
      <c r="F417" s="42" t="s">
        <v>1600</v>
      </c>
      <c r="G417" s="42" t="s">
        <v>481</v>
      </c>
      <c r="H417" s="42" t="s">
        <v>482</v>
      </c>
      <c r="I417" s="42" t="s">
        <v>1595</v>
      </c>
      <c r="J417" s="42" t="s">
        <v>1601</v>
      </c>
      <c r="K417" s="45">
        <v>274000</v>
      </c>
      <c r="L417" s="42" t="s">
        <v>305</v>
      </c>
      <c r="M417" s="42" t="s">
        <v>1599</v>
      </c>
      <c r="N417" s="42" t="s">
        <v>1602</v>
      </c>
      <c r="O417" s="42" t="s">
        <v>1045</v>
      </c>
      <c r="P417" s="46">
        <v>1</v>
      </c>
      <c r="Q417" s="45">
        <v>250000</v>
      </c>
      <c r="R417" s="45">
        <v>250000</v>
      </c>
      <c r="S417" s="42" t="s">
        <v>309</v>
      </c>
      <c r="T417" s="42" t="s">
        <v>310</v>
      </c>
      <c r="U417" s="42" t="s">
        <v>311</v>
      </c>
      <c r="V417" s="42" t="s">
        <v>107</v>
      </c>
      <c r="W417" s="42" t="s">
        <v>113</v>
      </c>
      <c r="X417" s="42" t="s">
        <v>126</v>
      </c>
      <c r="Y417" s="42" t="s">
        <v>312</v>
      </c>
      <c r="Z417" s="42" t="s">
        <v>312</v>
      </c>
      <c r="AA417" s="9" t="s">
        <v>139</v>
      </c>
      <c r="AB417" s="42" t="s">
        <v>466</v>
      </c>
      <c r="AC417" s="45">
        <v>250000</v>
      </c>
    </row>
    <row r="418" spans="1:29" ht="12.75" customHeight="1" x14ac:dyDescent="0.2">
      <c r="A418" s="42" t="s">
        <v>1559</v>
      </c>
      <c r="B418" s="42" t="s">
        <v>26</v>
      </c>
      <c r="C418" s="43" t="s">
        <v>146</v>
      </c>
      <c r="D418" s="44">
        <v>227</v>
      </c>
      <c r="E418" s="42" t="s">
        <v>1599</v>
      </c>
      <c r="F418" s="42" t="s">
        <v>1600</v>
      </c>
      <c r="G418" s="42" t="s">
        <v>481</v>
      </c>
      <c r="H418" s="42" t="s">
        <v>482</v>
      </c>
      <c r="I418" s="42" t="s">
        <v>1595</v>
      </c>
      <c r="J418" s="42" t="s">
        <v>1601</v>
      </c>
      <c r="K418" s="45">
        <v>274000</v>
      </c>
      <c r="L418" s="42" t="s">
        <v>305</v>
      </c>
      <c r="M418" s="42" t="s">
        <v>1599</v>
      </c>
      <c r="N418" s="42" t="s">
        <v>1603</v>
      </c>
      <c r="O418" s="42" t="s">
        <v>1604</v>
      </c>
      <c r="P418" s="46">
        <v>1</v>
      </c>
      <c r="Q418" s="45">
        <v>12000</v>
      </c>
      <c r="R418" s="45">
        <v>12000</v>
      </c>
      <c r="S418" s="42" t="s">
        <v>309</v>
      </c>
      <c r="T418" s="42" t="s">
        <v>310</v>
      </c>
      <c r="U418" s="42" t="s">
        <v>311</v>
      </c>
      <c r="V418" s="42" t="s">
        <v>107</v>
      </c>
      <c r="W418" s="42" t="s">
        <v>112</v>
      </c>
      <c r="X418" s="42" t="s">
        <v>122</v>
      </c>
      <c r="Y418" s="42" t="s">
        <v>312</v>
      </c>
      <c r="Z418" s="42" t="s">
        <v>312</v>
      </c>
      <c r="AA418" s="9" t="s">
        <v>139</v>
      </c>
      <c r="AB418" s="42" t="s">
        <v>466</v>
      </c>
      <c r="AC418" s="45">
        <v>12000</v>
      </c>
    </row>
    <row r="419" spans="1:29" ht="12.75" customHeight="1" x14ac:dyDescent="0.2">
      <c r="A419" s="42" t="s">
        <v>1559</v>
      </c>
      <c r="B419" s="42" t="s">
        <v>26</v>
      </c>
      <c r="C419" s="43" t="s">
        <v>146</v>
      </c>
      <c r="D419" s="44">
        <v>227</v>
      </c>
      <c r="E419" s="42" t="s">
        <v>1599</v>
      </c>
      <c r="F419" s="42" t="s">
        <v>1600</v>
      </c>
      <c r="G419" s="42" t="s">
        <v>481</v>
      </c>
      <c r="H419" s="42" t="s">
        <v>482</v>
      </c>
      <c r="I419" s="42" t="s">
        <v>1595</v>
      </c>
      <c r="J419" s="42" t="s">
        <v>1601</v>
      </c>
      <c r="K419" s="45">
        <v>274000</v>
      </c>
      <c r="L419" s="42" t="s">
        <v>305</v>
      </c>
      <c r="M419" s="42" t="s">
        <v>1599</v>
      </c>
      <c r="N419" s="42" t="s">
        <v>1605</v>
      </c>
      <c r="O419" s="42" t="s">
        <v>1604</v>
      </c>
      <c r="P419" s="46">
        <v>2</v>
      </c>
      <c r="Q419" s="45">
        <v>6000</v>
      </c>
      <c r="R419" s="45">
        <v>12000</v>
      </c>
      <c r="S419" s="42" t="s">
        <v>309</v>
      </c>
      <c r="T419" s="42" t="s">
        <v>310</v>
      </c>
      <c r="U419" s="42" t="s">
        <v>311</v>
      </c>
      <c r="V419" s="42" t="s">
        <v>107</v>
      </c>
      <c r="W419" s="42" t="s">
        <v>112</v>
      </c>
      <c r="X419" s="42" t="s">
        <v>122</v>
      </c>
      <c r="Y419" s="42" t="s">
        <v>312</v>
      </c>
      <c r="Z419" s="42" t="s">
        <v>312</v>
      </c>
      <c r="AA419" s="9" t="s">
        <v>139</v>
      </c>
      <c r="AB419" s="42" t="s">
        <v>466</v>
      </c>
      <c r="AC419" s="45">
        <v>12000</v>
      </c>
    </row>
    <row r="420" spans="1:29" ht="12.75" customHeight="1" x14ac:dyDescent="0.2">
      <c r="A420" s="42" t="s">
        <v>1559</v>
      </c>
      <c r="B420" s="42" t="s">
        <v>26</v>
      </c>
      <c r="C420" s="43" t="s">
        <v>146</v>
      </c>
      <c r="D420" s="44">
        <v>228</v>
      </c>
      <c r="E420" s="42" t="s">
        <v>1606</v>
      </c>
      <c r="F420" s="42" t="s">
        <v>1607</v>
      </c>
      <c r="G420" s="42" t="s">
        <v>481</v>
      </c>
      <c r="H420" s="42" t="s">
        <v>482</v>
      </c>
      <c r="I420" s="42" t="s">
        <v>1608</v>
      </c>
      <c r="J420" s="42" t="s">
        <v>1609</v>
      </c>
      <c r="K420" s="45">
        <v>50000</v>
      </c>
      <c r="L420" s="42" t="s">
        <v>305</v>
      </c>
      <c r="M420" s="42" t="s">
        <v>1610</v>
      </c>
      <c r="N420" s="42" t="s">
        <v>1611</v>
      </c>
      <c r="O420" s="42" t="s">
        <v>1604</v>
      </c>
      <c r="P420" s="46">
        <v>1</v>
      </c>
      <c r="Q420" s="45">
        <v>35000</v>
      </c>
      <c r="R420" s="45">
        <v>35000</v>
      </c>
      <c r="S420" s="42" t="s">
        <v>309</v>
      </c>
      <c r="T420" s="42" t="s">
        <v>310</v>
      </c>
      <c r="U420" s="42" t="s">
        <v>311</v>
      </c>
      <c r="V420" s="42" t="s">
        <v>107</v>
      </c>
      <c r="W420" s="42" t="s">
        <v>112</v>
      </c>
      <c r="X420" s="42" t="s">
        <v>122</v>
      </c>
      <c r="Y420" s="42" t="s">
        <v>312</v>
      </c>
      <c r="Z420" s="42" t="s">
        <v>312</v>
      </c>
      <c r="AA420" s="9" t="s">
        <v>139</v>
      </c>
      <c r="AB420" s="42" t="s">
        <v>648</v>
      </c>
      <c r="AC420" s="45">
        <v>35000</v>
      </c>
    </row>
    <row r="421" spans="1:29" ht="12.75" customHeight="1" x14ac:dyDescent="0.2">
      <c r="A421" s="42" t="s">
        <v>1559</v>
      </c>
      <c r="B421" s="42" t="s">
        <v>26</v>
      </c>
      <c r="C421" s="43" t="s">
        <v>146</v>
      </c>
      <c r="D421" s="44">
        <v>228</v>
      </c>
      <c r="E421" s="42" t="s">
        <v>1606</v>
      </c>
      <c r="F421" s="42" t="s">
        <v>1607</v>
      </c>
      <c r="G421" s="42" t="s">
        <v>481</v>
      </c>
      <c r="H421" s="42" t="s">
        <v>482</v>
      </c>
      <c r="I421" s="42" t="s">
        <v>1608</v>
      </c>
      <c r="J421" s="42" t="s">
        <v>1609</v>
      </c>
      <c r="K421" s="45">
        <v>50000</v>
      </c>
      <c r="L421" s="42" t="s">
        <v>305</v>
      </c>
      <c r="M421" s="42" t="s">
        <v>1612</v>
      </c>
      <c r="N421" s="42" t="s">
        <v>1613</v>
      </c>
      <c r="O421" s="42" t="s">
        <v>1604</v>
      </c>
      <c r="P421" s="46">
        <v>1</v>
      </c>
      <c r="Q421" s="45">
        <v>15000</v>
      </c>
      <c r="R421" s="45">
        <v>15000</v>
      </c>
      <c r="S421" s="42" t="s">
        <v>309</v>
      </c>
      <c r="T421" s="42" t="s">
        <v>310</v>
      </c>
      <c r="U421" s="42" t="s">
        <v>311</v>
      </c>
      <c r="V421" s="42" t="s">
        <v>107</v>
      </c>
      <c r="W421" s="42" t="s">
        <v>112</v>
      </c>
      <c r="X421" s="42" t="s">
        <v>122</v>
      </c>
      <c r="Y421" s="42" t="s">
        <v>312</v>
      </c>
      <c r="Z421" s="42" t="s">
        <v>312</v>
      </c>
      <c r="AA421" s="9" t="s">
        <v>139</v>
      </c>
      <c r="AB421" s="42" t="s">
        <v>648</v>
      </c>
      <c r="AC421" s="45">
        <v>15000</v>
      </c>
    </row>
    <row r="422" spans="1:29" ht="12.75" customHeight="1" x14ac:dyDescent="0.2">
      <c r="A422" s="42" t="s">
        <v>1614</v>
      </c>
      <c r="B422" s="42" t="s">
        <v>62</v>
      </c>
      <c r="C422" s="43" t="s">
        <v>161</v>
      </c>
      <c r="D422" s="44">
        <v>229</v>
      </c>
      <c r="E422" s="42" t="s">
        <v>1615</v>
      </c>
      <c r="F422" s="42" t="s">
        <v>1616</v>
      </c>
      <c r="G422" s="42" t="s">
        <v>301</v>
      </c>
      <c r="H422" s="42" t="s">
        <v>302</v>
      </c>
      <c r="I422" s="42" t="s">
        <v>1617</v>
      </c>
      <c r="J422" s="42" t="s">
        <v>1141</v>
      </c>
      <c r="K422" s="45">
        <v>180000</v>
      </c>
      <c r="L422" s="42" t="s">
        <v>305</v>
      </c>
      <c r="M422" s="42" t="s">
        <v>1618</v>
      </c>
      <c r="N422" s="42" t="s">
        <v>1619</v>
      </c>
      <c r="O422" s="42" t="s">
        <v>351</v>
      </c>
      <c r="P422" s="46">
        <v>1</v>
      </c>
      <c r="Q422" s="45">
        <v>150000</v>
      </c>
      <c r="R422" s="45">
        <v>150000</v>
      </c>
      <c r="S422" s="42" t="s">
        <v>309</v>
      </c>
      <c r="T422" s="42" t="s">
        <v>310</v>
      </c>
      <c r="U422" s="42" t="s">
        <v>311</v>
      </c>
      <c r="V422" s="42" t="s">
        <v>107</v>
      </c>
      <c r="W422" s="42" t="s">
        <v>114</v>
      </c>
      <c r="X422" s="42" t="s">
        <v>127</v>
      </c>
      <c r="Y422" s="42" t="s">
        <v>312</v>
      </c>
      <c r="Z422" s="42" t="s">
        <v>312</v>
      </c>
      <c r="AA422" s="9" t="s">
        <v>139</v>
      </c>
      <c r="AB422" s="42" t="s">
        <v>461</v>
      </c>
      <c r="AC422" s="45">
        <v>150000</v>
      </c>
    </row>
    <row r="423" spans="1:29" ht="12.75" customHeight="1" x14ac:dyDescent="0.2">
      <c r="A423" s="42" t="s">
        <v>1614</v>
      </c>
      <c r="B423" s="42" t="s">
        <v>62</v>
      </c>
      <c r="C423" s="43" t="s">
        <v>161</v>
      </c>
      <c r="D423" s="44">
        <v>229</v>
      </c>
      <c r="E423" s="42" t="s">
        <v>1615</v>
      </c>
      <c r="F423" s="42" t="s">
        <v>1616</v>
      </c>
      <c r="G423" s="42" t="s">
        <v>301</v>
      </c>
      <c r="H423" s="42" t="s">
        <v>302</v>
      </c>
      <c r="I423" s="42" t="s">
        <v>1617</v>
      </c>
      <c r="J423" s="42" t="s">
        <v>1141</v>
      </c>
      <c r="K423" s="45">
        <v>180000</v>
      </c>
      <c r="L423" s="42" t="s">
        <v>305</v>
      </c>
      <c r="M423" s="42" t="s">
        <v>1620</v>
      </c>
      <c r="N423" s="42" t="s">
        <v>1621</v>
      </c>
      <c r="O423" s="42" t="s">
        <v>351</v>
      </c>
      <c r="P423" s="46">
        <v>1</v>
      </c>
      <c r="Q423" s="45">
        <v>30000</v>
      </c>
      <c r="R423" s="45">
        <v>30000</v>
      </c>
      <c r="S423" s="42" t="s">
        <v>309</v>
      </c>
      <c r="T423" s="42" t="s">
        <v>310</v>
      </c>
      <c r="U423" s="42" t="s">
        <v>311</v>
      </c>
      <c r="V423" s="42" t="s">
        <v>107</v>
      </c>
      <c r="W423" s="42" t="s">
        <v>114</v>
      </c>
      <c r="X423" s="42" t="s">
        <v>127</v>
      </c>
      <c r="Y423" s="42" t="s">
        <v>312</v>
      </c>
      <c r="Z423" s="42" t="s">
        <v>312</v>
      </c>
      <c r="AA423" s="9" t="s">
        <v>139</v>
      </c>
      <c r="AB423" s="42" t="s">
        <v>377</v>
      </c>
      <c r="AC423" s="45">
        <v>30000</v>
      </c>
    </row>
    <row r="424" spans="1:29" ht="12.75" customHeight="1" x14ac:dyDescent="0.2">
      <c r="A424" s="42" t="s">
        <v>1622</v>
      </c>
      <c r="B424" s="42" t="s">
        <v>32</v>
      </c>
      <c r="C424" s="43" t="s">
        <v>149</v>
      </c>
      <c r="D424" s="44">
        <v>231</v>
      </c>
      <c r="E424" s="42" t="s">
        <v>1623</v>
      </c>
      <c r="F424" s="42" t="s">
        <v>1624</v>
      </c>
      <c r="G424" s="42" t="s">
        <v>301</v>
      </c>
      <c r="H424" s="42" t="s">
        <v>384</v>
      </c>
      <c r="I424" s="42" t="s">
        <v>1625</v>
      </c>
      <c r="J424" s="42" t="s">
        <v>1626</v>
      </c>
      <c r="K424" s="45">
        <v>1246677</v>
      </c>
      <c r="L424" s="42" t="s">
        <v>511</v>
      </c>
      <c r="M424" s="42" t="s">
        <v>252</v>
      </c>
      <c r="N424" s="42" t="s">
        <v>1627</v>
      </c>
      <c r="O424" s="42" t="s">
        <v>528</v>
      </c>
      <c r="P424" s="46">
        <v>1</v>
      </c>
      <c r="Q424" s="45">
        <v>1246677</v>
      </c>
      <c r="R424" s="45">
        <v>1246677</v>
      </c>
      <c r="S424" s="42" t="s">
        <v>309</v>
      </c>
      <c r="T424" s="42" t="s">
        <v>310</v>
      </c>
      <c r="U424" s="42" t="s">
        <v>311</v>
      </c>
      <c r="V424" s="42" t="s">
        <v>107</v>
      </c>
      <c r="W424" s="42" t="s">
        <v>252</v>
      </c>
      <c r="X424" s="42" t="s">
        <v>513</v>
      </c>
      <c r="Y424" s="42" t="s">
        <v>312</v>
      </c>
      <c r="Z424" s="42" t="s">
        <v>312</v>
      </c>
      <c r="AA424" s="9" t="s">
        <v>140</v>
      </c>
      <c r="AB424" s="42" t="s">
        <v>747</v>
      </c>
      <c r="AC424" s="45">
        <v>1246677</v>
      </c>
    </row>
    <row r="425" spans="1:29" ht="12.75" customHeight="1" x14ac:dyDescent="0.2">
      <c r="A425" s="42" t="s">
        <v>1622</v>
      </c>
      <c r="B425" s="42" t="s">
        <v>32</v>
      </c>
      <c r="C425" s="43" t="s">
        <v>149</v>
      </c>
      <c r="D425" s="44">
        <v>232</v>
      </c>
      <c r="E425" s="42" t="s">
        <v>1628</v>
      </c>
      <c r="F425" s="42" t="s">
        <v>1629</v>
      </c>
      <c r="G425" s="42" t="s">
        <v>301</v>
      </c>
      <c r="H425" s="42" t="s">
        <v>384</v>
      </c>
      <c r="I425" s="42" t="s">
        <v>1630</v>
      </c>
      <c r="J425" s="42" t="s">
        <v>1631</v>
      </c>
      <c r="K425" s="45">
        <v>207905</v>
      </c>
      <c r="L425" s="42" t="s">
        <v>511</v>
      </c>
      <c r="M425" s="42" t="s">
        <v>253</v>
      </c>
      <c r="N425" s="42" t="s">
        <v>1632</v>
      </c>
      <c r="O425" s="42" t="s">
        <v>528</v>
      </c>
      <c r="P425" s="46">
        <v>1</v>
      </c>
      <c r="Q425" s="45">
        <v>207905</v>
      </c>
      <c r="R425" s="45">
        <v>207905</v>
      </c>
      <c r="S425" s="42" t="s">
        <v>309</v>
      </c>
      <c r="T425" s="42" t="s">
        <v>310</v>
      </c>
      <c r="U425" s="42" t="s">
        <v>311</v>
      </c>
      <c r="V425" s="42" t="s">
        <v>107</v>
      </c>
      <c r="W425" s="42" t="s">
        <v>253</v>
      </c>
      <c r="X425" s="42" t="s">
        <v>513</v>
      </c>
      <c r="Y425" s="42" t="s">
        <v>312</v>
      </c>
      <c r="Z425" s="42" t="s">
        <v>312</v>
      </c>
      <c r="AA425" s="9" t="s">
        <v>140</v>
      </c>
      <c r="AB425" s="42" t="s">
        <v>747</v>
      </c>
      <c r="AC425" s="45">
        <v>207905</v>
      </c>
    </row>
    <row r="426" spans="1:29" ht="12.75" customHeight="1" x14ac:dyDescent="0.2">
      <c r="A426" s="42" t="s">
        <v>1622</v>
      </c>
      <c r="B426" s="42" t="s">
        <v>32</v>
      </c>
      <c r="C426" s="43" t="s">
        <v>149</v>
      </c>
      <c r="D426" s="44">
        <v>233</v>
      </c>
      <c r="E426" s="42" t="s">
        <v>1633</v>
      </c>
      <c r="F426" s="42" t="s">
        <v>1634</v>
      </c>
      <c r="G426" s="42" t="s">
        <v>301</v>
      </c>
      <c r="H426" s="42" t="s">
        <v>384</v>
      </c>
      <c r="I426" s="42" t="s">
        <v>1635</v>
      </c>
      <c r="J426" s="42" t="s">
        <v>1636</v>
      </c>
      <c r="K426" s="45">
        <v>265242</v>
      </c>
      <c r="L426" s="42" t="s">
        <v>511</v>
      </c>
      <c r="M426" s="42" t="s">
        <v>254</v>
      </c>
      <c r="N426" s="42" t="s">
        <v>1637</v>
      </c>
      <c r="O426" s="42" t="s">
        <v>528</v>
      </c>
      <c r="P426" s="46">
        <v>1</v>
      </c>
      <c r="Q426" s="45">
        <v>265242</v>
      </c>
      <c r="R426" s="45">
        <v>265242</v>
      </c>
      <c r="S426" s="42" t="s">
        <v>309</v>
      </c>
      <c r="T426" s="42" t="s">
        <v>310</v>
      </c>
      <c r="U426" s="42" t="s">
        <v>311</v>
      </c>
      <c r="V426" s="42" t="s">
        <v>107</v>
      </c>
      <c r="W426" s="42" t="s">
        <v>254</v>
      </c>
      <c r="X426" s="42" t="s">
        <v>513</v>
      </c>
      <c r="Y426" s="42" t="s">
        <v>312</v>
      </c>
      <c r="Z426" s="42" t="s">
        <v>312</v>
      </c>
      <c r="AA426" s="9" t="s">
        <v>140</v>
      </c>
      <c r="AB426" s="42" t="s">
        <v>747</v>
      </c>
      <c r="AC426" s="45">
        <v>265242</v>
      </c>
    </row>
    <row r="427" spans="1:29" ht="12.75" customHeight="1" x14ac:dyDescent="0.2">
      <c r="A427" s="42" t="s">
        <v>1622</v>
      </c>
      <c r="B427" s="42" t="s">
        <v>32</v>
      </c>
      <c r="C427" s="43" t="s">
        <v>149</v>
      </c>
      <c r="D427" s="44">
        <v>234</v>
      </c>
      <c r="E427" s="42" t="s">
        <v>1638</v>
      </c>
      <c r="F427" s="42" t="s">
        <v>1639</v>
      </c>
      <c r="G427" s="42" t="s">
        <v>301</v>
      </c>
      <c r="H427" s="42" t="s">
        <v>384</v>
      </c>
      <c r="I427" s="42" t="s">
        <v>1635</v>
      </c>
      <c r="J427" s="42" t="s">
        <v>1640</v>
      </c>
      <c r="K427" s="45">
        <v>3323</v>
      </c>
      <c r="L427" s="42" t="s">
        <v>511</v>
      </c>
      <c r="M427" s="42" t="s">
        <v>251</v>
      </c>
      <c r="N427" s="42" t="s">
        <v>1641</v>
      </c>
      <c r="O427" s="42" t="s">
        <v>528</v>
      </c>
      <c r="P427" s="46">
        <v>1</v>
      </c>
      <c r="Q427" s="45">
        <v>3323</v>
      </c>
      <c r="R427" s="45">
        <v>3323</v>
      </c>
      <c r="S427" s="42" t="s">
        <v>309</v>
      </c>
      <c r="T427" s="42" t="s">
        <v>310</v>
      </c>
      <c r="U427" s="42" t="s">
        <v>311</v>
      </c>
      <c r="V427" s="42" t="s">
        <v>107</v>
      </c>
      <c r="W427" s="42" t="s">
        <v>251</v>
      </c>
      <c r="X427" s="42" t="s">
        <v>513</v>
      </c>
      <c r="Y427" s="42" t="s">
        <v>312</v>
      </c>
      <c r="Z427" s="42" t="s">
        <v>312</v>
      </c>
      <c r="AA427" s="9" t="s">
        <v>140</v>
      </c>
      <c r="AB427" s="42" t="s">
        <v>747</v>
      </c>
      <c r="AC427" s="45">
        <v>3323</v>
      </c>
    </row>
    <row r="428" spans="1:29" ht="12.75" customHeight="1" x14ac:dyDescent="0.2">
      <c r="A428" s="42" t="s">
        <v>1642</v>
      </c>
      <c r="B428" s="42" t="s">
        <v>60</v>
      </c>
      <c r="C428" s="43" t="s">
        <v>160</v>
      </c>
      <c r="D428" s="44">
        <v>236</v>
      </c>
      <c r="E428" s="42" t="s">
        <v>1643</v>
      </c>
      <c r="F428" s="42" t="s">
        <v>1644</v>
      </c>
      <c r="G428" s="42" t="s">
        <v>624</v>
      </c>
      <c r="H428" s="42" t="s">
        <v>1645</v>
      </c>
      <c r="I428" s="42" t="s">
        <v>1646</v>
      </c>
      <c r="J428" s="42" t="s">
        <v>828</v>
      </c>
      <c r="K428" s="45">
        <v>30000</v>
      </c>
      <c r="L428" s="42" t="s">
        <v>305</v>
      </c>
      <c r="M428" s="42" t="s">
        <v>1647</v>
      </c>
      <c r="N428" s="42" t="s">
        <v>1648</v>
      </c>
      <c r="O428" s="42" t="s">
        <v>1649</v>
      </c>
      <c r="P428" s="46">
        <v>1</v>
      </c>
      <c r="Q428" s="45">
        <v>30000</v>
      </c>
      <c r="R428" s="45">
        <v>30000</v>
      </c>
      <c r="S428" s="42" t="s">
        <v>309</v>
      </c>
      <c r="T428" s="42" t="s">
        <v>310</v>
      </c>
      <c r="U428" s="42" t="s">
        <v>311</v>
      </c>
      <c r="V428" s="42" t="s">
        <v>107</v>
      </c>
      <c r="W428" s="42" t="s">
        <v>113</v>
      </c>
      <c r="X428" s="42" t="s">
        <v>126</v>
      </c>
      <c r="Y428" s="42" t="s">
        <v>312</v>
      </c>
      <c r="Z428" s="42" t="s">
        <v>312</v>
      </c>
      <c r="AA428" s="9" t="s">
        <v>139</v>
      </c>
      <c r="AB428" s="42" t="s">
        <v>1423</v>
      </c>
      <c r="AC428" s="45">
        <v>30000</v>
      </c>
    </row>
    <row r="429" spans="1:29" ht="12.75" customHeight="1" x14ac:dyDescent="0.2">
      <c r="A429" s="42" t="s">
        <v>1650</v>
      </c>
      <c r="B429" s="42" t="s">
        <v>98</v>
      </c>
      <c r="C429" s="43" t="s">
        <v>173</v>
      </c>
      <c r="D429" s="44">
        <v>237</v>
      </c>
      <c r="E429" s="42" t="s">
        <v>1651</v>
      </c>
      <c r="F429" s="42" t="s">
        <v>1652</v>
      </c>
      <c r="G429" s="42" t="s">
        <v>358</v>
      </c>
      <c r="H429" s="42" t="s">
        <v>359</v>
      </c>
      <c r="I429" s="42" t="s">
        <v>1653</v>
      </c>
      <c r="J429" s="42" t="s">
        <v>1654</v>
      </c>
      <c r="K429" s="45">
        <v>169800</v>
      </c>
      <c r="L429" s="42" t="s">
        <v>305</v>
      </c>
      <c r="M429" s="42" t="s">
        <v>1655</v>
      </c>
      <c r="N429" s="42" t="s">
        <v>1656</v>
      </c>
      <c r="O429" s="42" t="s">
        <v>635</v>
      </c>
      <c r="P429" s="46">
        <v>1</v>
      </c>
      <c r="Q429" s="45">
        <v>27600</v>
      </c>
      <c r="R429" s="45">
        <v>27600</v>
      </c>
      <c r="S429" s="42" t="s">
        <v>309</v>
      </c>
      <c r="T429" s="42" t="s">
        <v>310</v>
      </c>
      <c r="U429" s="42" t="s">
        <v>311</v>
      </c>
      <c r="V429" s="42" t="s">
        <v>107</v>
      </c>
      <c r="W429" s="42" t="s">
        <v>111</v>
      </c>
      <c r="X429" s="42" t="s">
        <v>121</v>
      </c>
      <c r="Y429" s="42" t="s">
        <v>312</v>
      </c>
      <c r="Z429" s="42" t="s">
        <v>312</v>
      </c>
      <c r="AA429" s="9" t="s">
        <v>139</v>
      </c>
      <c r="AB429" s="42" t="s">
        <v>466</v>
      </c>
      <c r="AC429" s="45">
        <v>27600</v>
      </c>
    </row>
    <row r="430" spans="1:29" ht="12.75" customHeight="1" x14ac:dyDescent="0.2">
      <c r="A430" s="42" t="s">
        <v>1650</v>
      </c>
      <c r="B430" s="42" t="s">
        <v>98</v>
      </c>
      <c r="C430" s="43" t="s">
        <v>173</v>
      </c>
      <c r="D430" s="44">
        <v>237</v>
      </c>
      <c r="E430" s="42" t="s">
        <v>1651</v>
      </c>
      <c r="F430" s="42" t="s">
        <v>1652</v>
      </c>
      <c r="G430" s="42" t="s">
        <v>358</v>
      </c>
      <c r="H430" s="42" t="s">
        <v>359</v>
      </c>
      <c r="I430" s="42" t="s">
        <v>1653</v>
      </c>
      <c r="J430" s="42" t="s">
        <v>1654</v>
      </c>
      <c r="K430" s="45">
        <v>169800</v>
      </c>
      <c r="L430" s="42" t="s">
        <v>305</v>
      </c>
      <c r="M430" s="42" t="s">
        <v>1657</v>
      </c>
      <c r="N430" s="42" t="s">
        <v>1658</v>
      </c>
      <c r="O430" s="42" t="s">
        <v>635</v>
      </c>
      <c r="P430" s="46">
        <v>1</v>
      </c>
      <c r="Q430" s="45">
        <v>25800</v>
      </c>
      <c r="R430" s="45">
        <v>25800</v>
      </c>
      <c r="S430" s="42" t="s">
        <v>309</v>
      </c>
      <c r="T430" s="42" t="s">
        <v>310</v>
      </c>
      <c r="U430" s="42" t="s">
        <v>311</v>
      </c>
      <c r="V430" s="42" t="s">
        <v>107</v>
      </c>
      <c r="W430" s="42" t="s">
        <v>111</v>
      </c>
      <c r="X430" s="42" t="s">
        <v>121</v>
      </c>
      <c r="Y430" s="42" t="s">
        <v>312</v>
      </c>
      <c r="Z430" s="42" t="s">
        <v>312</v>
      </c>
      <c r="AA430" s="9" t="s">
        <v>139</v>
      </c>
      <c r="AB430" s="42" t="s">
        <v>466</v>
      </c>
      <c r="AC430" s="45">
        <v>25800</v>
      </c>
    </row>
    <row r="431" spans="1:29" ht="12.75" customHeight="1" x14ac:dyDescent="0.2">
      <c r="A431" s="42" t="s">
        <v>1650</v>
      </c>
      <c r="B431" s="42" t="s">
        <v>98</v>
      </c>
      <c r="C431" s="43" t="s">
        <v>173</v>
      </c>
      <c r="D431" s="44">
        <v>237</v>
      </c>
      <c r="E431" s="42" t="s">
        <v>1651</v>
      </c>
      <c r="F431" s="42" t="s">
        <v>1652</v>
      </c>
      <c r="G431" s="42" t="s">
        <v>358</v>
      </c>
      <c r="H431" s="42" t="s">
        <v>359</v>
      </c>
      <c r="I431" s="42" t="s">
        <v>1653</v>
      </c>
      <c r="J431" s="42" t="s">
        <v>1654</v>
      </c>
      <c r="K431" s="45">
        <v>169800</v>
      </c>
      <c r="L431" s="42" t="s">
        <v>305</v>
      </c>
      <c r="M431" s="42" t="s">
        <v>1659</v>
      </c>
      <c r="N431" s="42" t="s">
        <v>1660</v>
      </c>
      <c r="O431" s="42" t="s">
        <v>635</v>
      </c>
      <c r="P431" s="46">
        <v>1</v>
      </c>
      <c r="Q431" s="45">
        <v>25200</v>
      </c>
      <c r="R431" s="45">
        <v>25200</v>
      </c>
      <c r="S431" s="42" t="s">
        <v>309</v>
      </c>
      <c r="T431" s="42" t="s">
        <v>310</v>
      </c>
      <c r="U431" s="42" t="s">
        <v>311</v>
      </c>
      <c r="V431" s="42" t="s">
        <v>107</v>
      </c>
      <c r="W431" s="42" t="s">
        <v>111</v>
      </c>
      <c r="X431" s="42" t="s">
        <v>121</v>
      </c>
      <c r="Y431" s="42" t="s">
        <v>312</v>
      </c>
      <c r="Z431" s="42" t="s">
        <v>312</v>
      </c>
      <c r="AA431" s="9" t="s">
        <v>139</v>
      </c>
      <c r="AB431" s="42" t="s">
        <v>466</v>
      </c>
      <c r="AC431" s="45">
        <v>25200</v>
      </c>
    </row>
    <row r="432" spans="1:29" ht="12.75" customHeight="1" x14ac:dyDescent="0.2">
      <c r="A432" s="42" t="s">
        <v>1650</v>
      </c>
      <c r="B432" s="42" t="s">
        <v>98</v>
      </c>
      <c r="C432" s="43" t="s">
        <v>173</v>
      </c>
      <c r="D432" s="44">
        <v>237</v>
      </c>
      <c r="E432" s="42" t="s">
        <v>1651</v>
      </c>
      <c r="F432" s="42" t="s">
        <v>1652</v>
      </c>
      <c r="G432" s="42" t="s">
        <v>358</v>
      </c>
      <c r="H432" s="42" t="s">
        <v>359</v>
      </c>
      <c r="I432" s="42" t="s">
        <v>1653</v>
      </c>
      <c r="J432" s="42" t="s">
        <v>1654</v>
      </c>
      <c r="K432" s="45">
        <v>169800</v>
      </c>
      <c r="L432" s="42" t="s">
        <v>305</v>
      </c>
      <c r="M432" s="42" t="s">
        <v>1661</v>
      </c>
      <c r="N432" s="42" t="s">
        <v>1662</v>
      </c>
      <c r="O432" s="42" t="s">
        <v>635</v>
      </c>
      <c r="P432" s="46">
        <v>1</v>
      </c>
      <c r="Q432" s="45">
        <v>22800</v>
      </c>
      <c r="R432" s="45">
        <v>22800</v>
      </c>
      <c r="S432" s="42" t="s">
        <v>309</v>
      </c>
      <c r="T432" s="42" t="s">
        <v>310</v>
      </c>
      <c r="U432" s="42" t="s">
        <v>311</v>
      </c>
      <c r="V432" s="42" t="s">
        <v>107</v>
      </c>
      <c r="W432" s="42" t="s">
        <v>111</v>
      </c>
      <c r="X432" s="42" t="s">
        <v>121</v>
      </c>
      <c r="Y432" s="42" t="s">
        <v>312</v>
      </c>
      <c r="Z432" s="42" t="s">
        <v>312</v>
      </c>
      <c r="AA432" s="9" t="s">
        <v>139</v>
      </c>
      <c r="AB432" s="42" t="s">
        <v>466</v>
      </c>
      <c r="AC432" s="45">
        <v>22800</v>
      </c>
    </row>
    <row r="433" spans="1:29" ht="12.75" customHeight="1" x14ac:dyDescent="0.2">
      <c r="A433" s="42" t="s">
        <v>1650</v>
      </c>
      <c r="B433" s="42" t="s">
        <v>98</v>
      </c>
      <c r="C433" s="43" t="s">
        <v>173</v>
      </c>
      <c r="D433" s="44">
        <v>237</v>
      </c>
      <c r="E433" s="42" t="s">
        <v>1651</v>
      </c>
      <c r="F433" s="42" t="s">
        <v>1652</v>
      </c>
      <c r="G433" s="42" t="s">
        <v>358</v>
      </c>
      <c r="H433" s="42" t="s">
        <v>359</v>
      </c>
      <c r="I433" s="42" t="s">
        <v>1653</v>
      </c>
      <c r="J433" s="42" t="s">
        <v>1654</v>
      </c>
      <c r="K433" s="45">
        <v>169800</v>
      </c>
      <c r="L433" s="42" t="s">
        <v>305</v>
      </c>
      <c r="M433" s="42" t="s">
        <v>1663</v>
      </c>
      <c r="N433" s="42" t="s">
        <v>1664</v>
      </c>
      <c r="O433" s="42" t="s">
        <v>635</v>
      </c>
      <c r="P433" s="46">
        <v>1</v>
      </c>
      <c r="Q433" s="45">
        <v>22800</v>
      </c>
      <c r="R433" s="45">
        <v>22800</v>
      </c>
      <c r="S433" s="42" t="s">
        <v>309</v>
      </c>
      <c r="T433" s="42" t="s">
        <v>310</v>
      </c>
      <c r="U433" s="42" t="s">
        <v>311</v>
      </c>
      <c r="V433" s="42" t="s">
        <v>107</v>
      </c>
      <c r="W433" s="42" t="s">
        <v>111</v>
      </c>
      <c r="X433" s="42" t="s">
        <v>121</v>
      </c>
      <c r="Y433" s="42" t="s">
        <v>312</v>
      </c>
      <c r="Z433" s="42" t="s">
        <v>312</v>
      </c>
      <c r="AA433" s="9" t="s">
        <v>139</v>
      </c>
      <c r="AB433" s="42" t="s">
        <v>466</v>
      </c>
      <c r="AC433" s="45">
        <v>22800</v>
      </c>
    </row>
    <row r="434" spans="1:29" ht="12.75" customHeight="1" x14ac:dyDescent="0.2">
      <c r="A434" s="42" t="s">
        <v>1650</v>
      </c>
      <c r="B434" s="42" t="s">
        <v>98</v>
      </c>
      <c r="C434" s="43" t="s">
        <v>173</v>
      </c>
      <c r="D434" s="44">
        <v>237</v>
      </c>
      <c r="E434" s="42" t="s">
        <v>1651</v>
      </c>
      <c r="F434" s="42" t="s">
        <v>1652</v>
      </c>
      <c r="G434" s="42" t="s">
        <v>358</v>
      </c>
      <c r="H434" s="42" t="s">
        <v>359</v>
      </c>
      <c r="I434" s="42" t="s">
        <v>1653</v>
      </c>
      <c r="J434" s="42" t="s">
        <v>1654</v>
      </c>
      <c r="K434" s="45">
        <v>169800</v>
      </c>
      <c r="L434" s="42" t="s">
        <v>305</v>
      </c>
      <c r="M434" s="42" t="s">
        <v>1665</v>
      </c>
      <c r="N434" s="42" t="s">
        <v>1666</v>
      </c>
      <c r="O434" s="42" t="s">
        <v>635</v>
      </c>
      <c r="P434" s="46">
        <v>1</v>
      </c>
      <c r="Q434" s="45">
        <v>22800</v>
      </c>
      <c r="R434" s="45">
        <v>22800</v>
      </c>
      <c r="S434" s="42" t="s">
        <v>309</v>
      </c>
      <c r="T434" s="42" t="s">
        <v>310</v>
      </c>
      <c r="U434" s="42" t="s">
        <v>311</v>
      </c>
      <c r="V434" s="42" t="s">
        <v>107</v>
      </c>
      <c r="W434" s="42" t="s">
        <v>111</v>
      </c>
      <c r="X434" s="42" t="s">
        <v>121</v>
      </c>
      <c r="Y434" s="42" t="s">
        <v>312</v>
      </c>
      <c r="Z434" s="42" t="s">
        <v>312</v>
      </c>
      <c r="AA434" s="9" t="s">
        <v>139</v>
      </c>
      <c r="AB434" s="42" t="s">
        <v>466</v>
      </c>
      <c r="AC434" s="45">
        <v>22800</v>
      </c>
    </row>
    <row r="435" spans="1:29" ht="12.75" customHeight="1" x14ac:dyDescent="0.2">
      <c r="A435" s="42" t="s">
        <v>1650</v>
      </c>
      <c r="B435" s="42" t="s">
        <v>98</v>
      </c>
      <c r="C435" s="43" t="s">
        <v>173</v>
      </c>
      <c r="D435" s="44">
        <v>237</v>
      </c>
      <c r="E435" s="42" t="s">
        <v>1651</v>
      </c>
      <c r="F435" s="42" t="s">
        <v>1652</v>
      </c>
      <c r="G435" s="42" t="s">
        <v>358</v>
      </c>
      <c r="H435" s="42" t="s">
        <v>359</v>
      </c>
      <c r="I435" s="42" t="s">
        <v>1653</v>
      </c>
      <c r="J435" s="42" t="s">
        <v>1654</v>
      </c>
      <c r="K435" s="45">
        <v>169800</v>
      </c>
      <c r="L435" s="42" t="s">
        <v>305</v>
      </c>
      <c r="M435" s="42" t="s">
        <v>1667</v>
      </c>
      <c r="N435" s="42" t="s">
        <v>1668</v>
      </c>
      <c r="O435" s="42" t="s">
        <v>635</v>
      </c>
      <c r="P435" s="46">
        <v>1</v>
      </c>
      <c r="Q435" s="45">
        <v>22800</v>
      </c>
      <c r="R435" s="45">
        <v>22800</v>
      </c>
      <c r="S435" s="42" t="s">
        <v>309</v>
      </c>
      <c r="T435" s="42" t="s">
        <v>310</v>
      </c>
      <c r="U435" s="42" t="s">
        <v>311</v>
      </c>
      <c r="V435" s="42" t="s">
        <v>107</v>
      </c>
      <c r="W435" s="42" t="s">
        <v>111</v>
      </c>
      <c r="X435" s="42" t="s">
        <v>121</v>
      </c>
      <c r="Y435" s="42" t="s">
        <v>312</v>
      </c>
      <c r="Z435" s="42" t="s">
        <v>312</v>
      </c>
      <c r="AA435" s="9" t="s">
        <v>139</v>
      </c>
      <c r="AB435" s="42" t="s">
        <v>466</v>
      </c>
      <c r="AC435" s="45">
        <v>22800</v>
      </c>
    </row>
    <row r="436" spans="1:29" ht="12.75" customHeight="1" x14ac:dyDescent="0.2">
      <c r="A436" s="42" t="s">
        <v>1650</v>
      </c>
      <c r="B436" s="42" t="s">
        <v>98</v>
      </c>
      <c r="C436" s="43" t="s">
        <v>173</v>
      </c>
      <c r="D436" s="44">
        <v>238</v>
      </c>
      <c r="E436" s="42" t="s">
        <v>1669</v>
      </c>
      <c r="F436" s="42" t="s">
        <v>1670</v>
      </c>
      <c r="G436" s="42" t="s">
        <v>301</v>
      </c>
      <c r="H436" s="42" t="s">
        <v>302</v>
      </c>
      <c r="I436" s="42" t="s">
        <v>1671</v>
      </c>
      <c r="J436" s="42" t="s">
        <v>1654</v>
      </c>
      <c r="K436" s="45">
        <v>131869.70000000001</v>
      </c>
      <c r="L436" s="42" t="s">
        <v>305</v>
      </c>
      <c r="M436" s="42" t="s">
        <v>1672</v>
      </c>
      <c r="N436" s="42" t="s">
        <v>1673</v>
      </c>
      <c r="O436" s="42" t="s">
        <v>1674</v>
      </c>
      <c r="P436" s="46">
        <v>1</v>
      </c>
      <c r="Q436" s="45">
        <v>15000</v>
      </c>
      <c r="R436" s="45">
        <v>15000</v>
      </c>
      <c r="S436" s="42" t="s">
        <v>309</v>
      </c>
      <c r="T436" s="42" t="s">
        <v>310</v>
      </c>
      <c r="U436" s="42" t="s">
        <v>311</v>
      </c>
      <c r="V436" s="42" t="s">
        <v>109</v>
      </c>
      <c r="W436" s="42" t="s">
        <v>115</v>
      </c>
      <c r="X436" s="42" t="s">
        <v>133</v>
      </c>
      <c r="Y436" s="42" t="s">
        <v>312</v>
      </c>
      <c r="Z436" s="42" t="s">
        <v>312</v>
      </c>
      <c r="AA436" s="9" t="s">
        <v>139</v>
      </c>
      <c r="AB436" s="42" t="s">
        <v>365</v>
      </c>
      <c r="AC436" s="45">
        <v>15000</v>
      </c>
    </row>
    <row r="437" spans="1:29" ht="12.75" customHeight="1" x14ac:dyDescent="0.2">
      <c r="A437" s="42" t="s">
        <v>1650</v>
      </c>
      <c r="B437" s="42" t="s">
        <v>98</v>
      </c>
      <c r="C437" s="43" t="s">
        <v>173</v>
      </c>
      <c r="D437" s="44">
        <v>238</v>
      </c>
      <c r="E437" s="42" t="s">
        <v>1669</v>
      </c>
      <c r="F437" s="42" t="s">
        <v>1670</v>
      </c>
      <c r="G437" s="42" t="s">
        <v>301</v>
      </c>
      <c r="H437" s="42" t="s">
        <v>302</v>
      </c>
      <c r="I437" s="42" t="s">
        <v>1671</v>
      </c>
      <c r="J437" s="42" t="s">
        <v>1654</v>
      </c>
      <c r="K437" s="45">
        <v>131869.70000000001</v>
      </c>
      <c r="L437" s="42" t="s">
        <v>305</v>
      </c>
      <c r="M437" s="42" t="s">
        <v>1675</v>
      </c>
      <c r="N437" s="42" t="s">
        <v>1676</v>
      </c>
      <c r="O437" s="42" t="s">
        <v>1674</v>
      </c>
      <c r="P437" s="46">
        <v>1</v>
      </c>
      <c r="Q437" s="45">
        <v>15000</v>
      </c>
      <c r="R437" s="45">
        <v>15000</v>
      </c>
      <c r="S437" s="42" t="s">
        <v>309</v>
      </c>
      <c r="T437" s="42" t="s">
        <v>310</v>
      </c>
      <c r="U437" s="42" t="s">
        <v>311</v>
      </c>
      <c r="V437" s="42" t="s">
        <v>109</v>
      </c>
      <c r="W437" s="42" t="s">
        <v>115</v>
      </c>
      <c r="X437" s="42" t="s">
        <v>133</v>
      </c>
      <c r="Y437" s="42" t="s">
        <v>312</v>
      </c>
      <c r="Z437" s="42" t="s">
        <v>312</v>
      </c>
      <c r="AA437" s="9" t="s">
        <v>139</v>
      </c>
      <c r="AB437" s="42" t="s">
        <v>365</v>
      </c>
      <c r="AC437" s="45">
        <v>15000</v>
      </c>
    </row>
    <row r="438" spans="1:29" ht="12.75" customHeight="1" x14ac:dyDescent="0.2">
      <c r="A438" s="42" t="s">
        <v>1650</v>
      </c>
      <c r="B438" s="42" t="s">
        <v>98</v>
      </c>
      <c r="C438" s="43" t="s">
        <v>173</v>
      </c>
      <c r="D438" s="44">
        <v>238</v>
      </c>
      <c r="E438" s="42" t="s">
        <v>1669</v>
      </c>
      <c r="F438" s="42" t="s">
        <v>1670</v>
      </c>
      <c r="G438" s="42" t="s">
        <v>301</v>
      </c>
      <c r="H438" s="42" t="s">
        <v>302</v>
      </c>
      <c r="I438" s="42" t="s">
        <v>1671</v>
      </c>
      <c r="J438" s="42" t="s">
        <v>1654</v>
      </c>
      <c r="K438" s="45">
        <v>131869.70000000001</v>
      </c>
      <c r="L438" s="42" t="s">
        <v>305</v>
      </c>
      <c r="M438" s="42" t="s">
        <v>1677</v>
      </c>
      <c r="N438" s="42" t="s">
        <v>1678</v>
      </c>
      <c r="O438" s="42" t="s">
        <v>1674</v>
      </c>
      <c r="P438" s="46">
        <v>1</v>
      </c>
      <c r="Q438" s="45">
        <v>15000</v>
      </c>
      <c r="R438" s="45">
        <v>15000</v>
      </c>
      <c r="S438" s="42" t="s">
        <v>309</v>
      </c>
      <c r="T438" s="42" t="s">
        <v>310</v>
      </c>
      <c r="U438" s="42" t="s">
        <v>311</v>
      </c>
      <c r="V438" s="42" t="s">
        <v>109</v>
      </c>
      <c r="W438" s="42" t="s">
        <v>115</v>
      </c>
      <c r="X438" s="42" t="s">
        <v>133</v>
      </c>
      <c r="Y438" s="42" t="s">
        <v>312</v>
      </c>
      <c r="Z438" s="42" t="s">
        <v>312</v>
      </c>
      <c r="AA438" s="9" t="s">
        <v>139</v>
      </c>
      <c r="AB438" s="42" t="s">
        <v>598</v>
      </c>
      <c r="AC438" s="45">
        <v>15000</v>
      </c>
    </row>
    <row r="439" spans="1:29" ht="12.75" customHeight="1" x14ac:dyDescent="0.2">
      <c r="A439" s="42" t="s">
        <v>1650</v>
      </c>
      <c r="B439" s="42" t="s">
        <v>98</v>
      </c>
      <c r="C439" s="43" t="s">
        <v>173</v>
      </c>
      <c r="D439" s="44">
        <v>238</v>
      </c>
      <c r="E439" s="42" t="s">
        <v>1669</v>
      </c>
      <c r="F439" s="42" t="s">
        <v>1670</v>
      </c>
      <c r="G439" s="42" t="s">
        <v>301</v>
      </c>
      <c r="H439" s="42" t="s">
        <v>302</v>
      </c>
      <c r="I439" s="42" t="s">
        <v>1671</v>
      </c>
      <c r="J439" s="42" t="s">
        <v>1654</v>
      </c>
      <c r="K439" s="45">
        <v>131869.70000000001</v>
      </c>
      <c r="L439" s="42" t="s">
        <v>305</v>
      </c>
      <c r="M439" s="42" t="s">
        <v>1679</v>
      </c>
      <c r="N439" s="42" t="s">
        <v>1680</v>
      </c>
      <c r="O439" s="42" t="s">
        <v>1681</v>
      </c>
      <c r="P439" s="46">
        <v>1</v>
      </c>
      <c r="Q439" s="45">
        <v>15000</v>
      </c>
      <c r="R439" s="45">
        <v>15000</v>
      </c>
      <c r="S439" s="42" t="s">
        <v>309</v>
      </c>
      <c r="T439" s="42" t="s">
        <v>310</v>
      </c>
      <c r="U439" s="42" t="s">
        <v>311</v>
      </c>
      <c r="V439" s="42" t="s">
        <v>109</v>
      </c>
      <c r="W439" s="42" t="s">
        <v>115</v>
      </c>
      <c r="X439" s="42" t="s">
        <v>133</v>
      </c>
      <c r="Y439" s="42" t="s">
        <v>312</v>
      </c>
      <c r="Z439" s="42" t="s">
        <v>312</v>
      </c>
      <c r="AA439" s="9" t="s">
        <v>139</v>
      </c>
      <c r="AB439" s="42" t="s">
        <v>365</v>
      </c>
      <c r="AC439" s="45">
        <v>15000</v>
      </c>
    </row>
    <row r="440" spans="1:29" ht="12.75" customHeight="1" x14ac:dyDescent="0.2">
      <c r="A440" s="42" t="s">
        <v>1650</v>
      </c>
      <c r="B440" s="42" t="s">
        <v>98</v>
      </c>
      <c r="C440" s="43" t="s">
        <v>173</v>
      </c>
      <c r="D440" s="44">
        <v>238</v>
      </c>
      <c r="E440" s="42" t="s">
        <v>1669</v>
      </c>
      <c r="F440" s="42" t="s">
        <v>1670</v>
      </c>
      <c r="G440" s="42" t="s">
        <v>301</v>
      </c>
      <c r="H440" s="42" t="s">
        <v>302</v>
      </c>
      <c r="I440" s="42" t="s">
        <v>1671</v>
      </c>
      <c r="J440" s="42" t="s">
        <v>1654</v>
      </c>
      <c r="K440" s="45">
        <v>131869.70000000001</v>
      </c>
      <c r="L440" s="42" t="s">
        <v>305</v>
      </c>
      <c r="M440" s="42" t="s">
        <v>1682</v>
      </c>
      <c r="N440" s="42" t="s">
        <v>1683</v>
      </c>
      <c r="O440" s="42" t="s">
        <v>1684</v>
      </c>
      <c r="P440" s="46">
        <v>1</v>
      </c>
      <c r="Q440" s="45">
        <v>11869.7</v>
      </c>
      <c r="R440" s="45">
        <v>11869.7</v>
      </c>
      <c r="S440" s="42" t="s">
        <v>309</v>
      </c>
      <c r="T440" s="42" t="s">
        <v>310</v>
      </c>
      <c r="U440" s="42" t="s">
        <v>311</v>
      </c>
      <c r="V440" s="42" t="s">
        <v>109</v>
      </c>
      <c r="W440" s="42" t="s">
        <v>115</v>
      </c>
      <c r="X440" s="42" t="s">
        <v>133</v>
      </c>
      <c r="Y440" s="42" t="s">
        <v>312</v>
      </c>
      <c r="Z440" s="42" t="s">
        <v>312</v>
      </c>
      <c r="AA440" s="9" t="s">
        <v>140</v>
      </c>
      <c r="AB440" s="42" t="s">
        <v>342</v>
      </c>
      <c r="AC440" s="45">
        <v>11869.7</v>
      </c>
    </row>
    <row r="441" spans="1:29" ht="12.75" customHeight="1" x14ac:dyDescent="0.2">
      <c r="A441" s="42" t="s">
        <v>1650</v>
      </c>
      <c r="B441" s="42" t="s">
        <v>98</v>
      </c>
      <c r="C441" s="43" t="s">
        <v>173</v>
      </c>
      <c r="D441" s="44">
        <v>238</v>
      </c>
      <c r="E441" s="42" t="s">
        <v>1669</v>
      </c>
      <c r="F441" s="42" t="s">
        <v>1670</v>
      </c>
      <c r="G441" s="42" t="s">
        <v>301</v>
      </c>
      <c r="H441" s="42" t="s">
        <v>302</v>
      </c>
      <c r="I441" s="42" t="s">
        <v>1671</v>
      </c>
      <c r="J441" s="42" t="s">
        <v>1654</v>
      </c>
      <c r="K441" s="45">
        <v>131869.70000000001</v>
      </c>
      <c r="L441" s="42" t="s">
        <v>305</v>
      </c>
      <c r="M441" s="42" t="s">
        <v>1685</v>
      </c>
      <c r="N441" s="42" t="s">
        <v>1686</v>
      </c>
      <c r="O441" s="42" t="s">
        <v>1674</v>
      </c>
      <c r="P441" s="46">
        <v>1</v>
      </c>
      <c r="Q441" s="45">
        <v>15000</v>
      </c>
      <c r="R441" s="45">
        <v>15000</v>
      </c>
      <c r="S441" s="42" t="s">
        <v>309</v>
      </c>
      <c r="T441" s="42" t="s">
        <v>310</v>
      </c>
      <c r="U441" s="42" t="s">
        <v>311</v>
      </c>
      <c r="V441" s="42" t="s">
        <v>109</v>
      </c>
      <c r="W441" s="42" t="s">
        <v>115</v>
      </c>
      <c r="X441" s="42" t="s">
        <v>133</v>
      </c>
      <c r="Y441" s="42" t="s">
        <v>312</v>
      </c>
      <c r="Z441" s="42" t="s">
        <v>312</v>
      </c>
      <c r="AA441" s="9" t="s">
        <v>139</v>
      </c>
      <c r="AB441" s="42" t="s">
        <v>365</v>
      </c>
      <c r="AC441" s="45">
        <v>15000</v>
      </c>
    </row>
    <row r="442" spans="1:29" ht="12.75" customHeight="1" x14ac:dyDescent="0.2">
      <c r="A442" s="42" t="s">
        <v>1650</v>
      </c>
      <c r="B442" s="42" t="s">
        <v>98</v>
      </c>
      <c r="C442" s="43" t="s">
        <v>173</v>
      </c>
      <c r="D442" s="44">
        <v>238</v>
      </c>
      <c r="E442" s="42" t="s">
        <v>1669</v>
      </c>
      <c r="F442" s="42" t="s">
        <v>1670</v>
      </c>
      <c r="G442" s="42" t="s">
        <v>301</v>
      </c>
      <c r="H442" s="42" t="s">
        <v>302</v>
      </c>
      <c r="I442" s="42" t="s">
        <v>1671</v>
      </c>
      <c r="J442" s="42" t="s">
        <v>1654</v>
      </c>
      <c r="K442" s="45">
        <v>131869.70000000001</v>
      </c>
      <c r="L442" s="42" t="s">
        <v>305</v>
      </c>
      <c r="M442" s="42" t="s">
        <v>1687</v>
      </c>
      <c r="N442" s="42" t="s">
        <v>1688</v>
      </c>
      <c r="O442" s="42" t="s">
        <v>1674</v>
      </c>
      <c r="P442" s="46">
        <v>1</v>
      </c>
      <c r="Q442" s="45">
        <v>15000</v>
      </c>
      <c r="R442" s="45">
        <v>15000</v>
      </c>
      <c r="S442" s="42" t="s">
        <v>309</v>
      </c>
      <c r="T442" s="42" t="s">
        <v>310</v>
      </c>
      <c r="U442" s="42" t="s">
        <v>311</v>
      </c>
      <c r="V442" s="42" t="s">
        <v>109</v>
      </c>
      <c r="W442" s="42" t="s">
        <v>115</v>
      </c>
      <c r="X442" s="42" t="s">
        <v>133</v>
      </c>
      <c r="Y442" s="42" t="s">
        <v>312</v>
      </c>
      <c r="Z442" s="42" t="s">
        <v>312</v>
      </c>
      <c r="AA442" s="9" t="s">
        <v>139</v>
      </c>
      <c r="AB442" s="42" t="s">
        <v>365</v>
      </c>
      <c r="AC442" s="45">
        <v>15000</v>
      </c>
    </row>
    <row r="443" spans="1:29" ht="12.75" customHeight="1" x14ac:dyDescent="0.2">
      <c r="A443" s="42" t="s">
        <v>1650</v>
      </c>
      <c r="B443" s="42" t="s">
        <v>98</v>
      </c>
      <c r="C443" s="43" t="s">
        <v>173</v>
      </c>
      <c r="D443" s="44">
        <v>238</v>
      </c>
      <c r="E443" s="42" t="s">
        <v>1669</v>
      </c>
      <c r="F443" s="42" t="s">
        <v>1670</v>
      </c>
      <c r="G443" s="42" t="s">
        <v>301</v>
      </c>
      <c r="H443" s="42" t="s">
        <v>302</v>
      </c>
      <c r="I443" s="42" t="s">
        <v>1671</v>
      </c>
      <c r="J443" s="42" t="s">
        <v>1654</v>
      </c>
      <c r="K443" s="45">
        <v>131869.70000000001</v>
      </c>
      <c r="L443" s="42" t="s">
        <v>305</v>
      </c>
      <c r="M443" s="42" t="s">
        <v>1689</v>
      </c>
      <c r="N443" s="42" t="s">
        <v>1690</v>
      </c>
      <c r="O443" s="42" t="s">
        <v>1681</v>
      </c>
      <c r="P443" s="46">
        <v>1</v>
      </c>
      <c r="Q443" s="45">
        <v>15000</v>
      </c>
      <c r="R443" s="45">
        <v>15000</v>
      </c>
      <c r="S443" s="42" t="s">
        <v>309</v>
      </c>
      <c r="T443" s="42" t="s">
        <v>310</v>
      </c>
      <c r="U443" s="42" t="s">
        <v>311</v>
      </c>
      <c r="V443" s="42" t="s">
        <v>109</v>
      </c>
      <c r="W443" s="42" t="s">
        <v>115</v>
      </c>
      <c r="X443" s="42" t="s">
        <v>133</v>
      </c>
      <c r="Y443" s="42" t="s">
        <v>312</v>
      </c>
      <c r="Z443" s="42" t="s">
        <v>312</v>
      </c>
      <c r="AA443" s="9" t="s">
        <v>139</v>
      </c>
      <c r="AB443" s="42" t="s">
        <v>598</v>
      </c>
      <c r="AC443" s="45">
        <v>15000</v>
      </c>
    </row>
    <row r="444" spans="1:29" ht="12.75" customHeight="1" x14ac:dyDescent="0.2">
      <c r="A444" s="42" t="s">
        <v>1650</v>
      </c>
      <c r="B444" s="42" t="s">
        <v>98</v>
      </c>
      <c r="C444" s="43" t="s">
        <v>173</v>
      </c>
      <c r="D444" s="44">
        <v>238</v>
      </c>
      <c r="E444" s="42" t="s">
        <v>1669</v>
      </c>
      <c r="F444" s="42" t="s">
        <v>1670</v>
      </c>
      <c r="G444" s="42" t="s">
        <v>301</v>
      </c>
      <c r="H444" s="42" t="s">
        <v>302</v>
      </c>
      <c r="I444" s="42" t="s">
        <v>1671</v>
      </c>
      <c r="J444" s="42" t="s">
        <v>1654</v>
      </c>
      <c r="K444" s="45">
        <v>131869.70000000001</v>
      </c>
      <c r="L444" s="42" t="s">
        <v>305</v>
      </c>
      <c r="M444" s="42" t="s">
        <v>1691</v>
      </c>
      <c r="N444" s="42" t="s">
        <v>1692</v>
      </c>
      <c r="O444" s="42" t="s">
        <v>1681</v>
      </c>
      <c r="P444" s="46">
        <v>1</v>
      </c>
      <c r="Q444" s="45">
        <v>15000</v>
      </c>
      <c r="R444" s="45">
        <v>15000</v>
      </c>
      <c r="S444" s="42" t="s">
        <v>309</v>
      </c>
      <c r="T444" s="42" t="s">
        <v>310</v>
      </c>
      <c r="U444" s="42" t="s">
        <v>311</v>
      </c>
      <c r="V444" s="42" t="s">
        <v>109</v>
      </c>
      <c r="W444" s="42" t="s">
        <v>115</v>
      </c>
      <c r="X444" s="42" t="s">
        <v>133</v>
      </c>
      <c r="Y444" s="42" t="s">
        <v>312</v>
      </c>
      <c r="Z444" s="42" t="s">
        <v>312</v>
      </c>
      <c r="AA444" s="9" t="s">
        <v>139</v>
      </c>
      <c r="AB444" s="42" t="s">
        <v>365</v>
      </c>
      <c r="AC444" s="45">
        <v>15000</v>
      </c>
    </row>
    <row r="445" spans="1:29" ht="12.75" customHeight="1" x14ac:dyDescent="0.2">
      <c r="A445" s="42" t="s">
        <v>1559</v>
      </c>
      <c r="B445" s="42" t="s">
        <v>26</v>
      </c>
      <c r="C445" s="43" t="s">
        <v>146</v>
      </c>
      <c r="D445" s="44">
        <v>240</v>
      </c>
      <c r="E445" s="42" t="s">
        <v>1693</v>
      </c>
      <c r="F445" s="42" t="s">
        <v>1694</v>
      </c>
      <c r="G445" s="42" t="s">
        <v>358</v>
      </c>
      <c r="H445" s="42" t="s">
        <v>359</v>
      </c>
      <c r="I445" s="42" t="s">
        <v>1695</v>
      </c>
      <c r="J445" s="42" t="s">
        <v>1696</v>
      </c>
      <c r="K445" s="45">
        <v>30000</v>
      </c>
      <c r="L445" s="42" t="s">
        <v>305</v>
      </c>
      <c r="M445" s="42" t="s">
        <v>1693</v>
      </c>
      <c r="N445" s="42" t="s">
        <v>1694</v>
      </c>
      <c r="O445" s="42" t="s">
        <v>996</v>
      </c>
      <c r="P445" s="46">
        <v>1</v>
      </c>
      <c r="Q445" s="45">
        <v>30000</v>
      </c>
      <c r="R445" s="45">
        <v>30000</v>
      </c>
      <c r="S445" s="42" t="s">
        <v>309</v>
      </c>
      <c r="T445" s="42" t="s">
        <v>310</v>
      </c>
      <c r="U445" s="42" t="s">
        <v>311</v>
      </c>
      <c r="V445" s="42" t="s">
        <v>107</v>
      </c>
      <c r="W445" s="42" t="s">
        <v>111</v>
      </c>
      <c r="X445" s="42" t="s">
        <v>121</v>
      </c>
      <c r="Y445" s="42" t="s">
        <v>312</v>
      </c>
      <c r="Z445" s="42" t="s">
        <v>312</v>
      </c>
      <c r="AA445" s="9" t="s">
        <v>139</v>
      </c>
      <c r="AB445" s="42" t="s">
        <v>352</v>
      </c>
      <c r="AC445" s="45">
        <v>30000</v>
      </c>
    </row>
    <row r="446" spans="1:29" ht="12.75" customHeight="1" x14ac:dyDescent="0.2">
      <c r="A446" s="42" t="s">
        <v>1559</v>
      </c>
      <c r="B446" s="42" t="s">
        <v>26</v>
      </c>
      <c r="C446" s="43" t="s">
        <v>146</v>
      </c>
      <c r="D446" s="44">
        <v>241</v>
      </c>
      <c r="E446" s="42" t="s">
        <v>1697</v>
      </c>
      <c r="F446" s="42" t="s">
        <v>1698</v>
      </c>
      <c r="G446" s="42" t="s">
        <v>358</v>
      </c>
      <c r="H446" s="42" t="s">
        <v>359</v>
      </c>
      <c r="I446" s="42" t="s">
        <v>1699</v>
      </c>
      <c r="J446" s="42" t="s">
        <v>1696</v>
      </c>
      <c r="K446" s="45">
        <v>30000</v>
      </c>
      <c r="L446" s="42" t="s">
        <v>305</v>
      </c>
      <c r="M446" s="42" t="s">
        <v>1697</v>
      </c>
      <c r="N446" s="42" t="s">
        <v>1700</v>
      </c>
      <c r="O446" s="42" t="s">
        <v>1701</v>
      </c>
      <c r="P446" s="46">
        <v>1</v>
      </c>
      <c r="Q446" s="45">
        <v>30000</v>
      </c>
      <c r="R446" s="45">
        <v>30000</v>
      </c>
      <c r="S446" s="42" t="s">
        <v>309</v>
      </c>
      <c r="T446" s="42" t="s">
        <v>310</v>
      </c>
      <c r="U446" s="42" t="s">
        <v>311</v>
      </c>
      <c r="V446" s="42" t="s">
        <v>107</v>
      </c>
      <c r="W446" s="42" t="s">
        <v>111</v>
      </c>
      <c r="X446" s="42" t="s">
        <v>121</v>
      </c>
      <c r="Y446" s="42" t="s">
        <v>312</v>
      </c>
      <c r="Z446" s="42" t="s">
        <v>312</v>
      </c>
      <c r="AA446" s="9" t="s">
        <v>139</v>
      </c>
      <c r="AB446" s="42" t="s">
        <v>352</v>
      </c>
      <c r="AC446" s="45">
        <v>30000</v>
      </c>
    </row>
    <row r="447" spans="1:29" ht="12.75" customHeight="1" x14ac:dyDescent="0.2">
      <c r="A447" s="42" t="s">
        <v>1559</v>
      </c>
      <c r="B447" s="42" t="s">
        <v>26</v>
      </c>
      <c r="C447" s="43" t="s">
        <v>146</v>
      </c>
      <c r="D447" s="44">
        <v>244</v>
      </c>
      <c r="E447" s="42" t="s">
        <v>1702</v>
      </c>
      <c r="F447" s="42" t="s">
        <v>1703</v>
      </c>
      <c r="G447" s="42" t="s">
        <v>358</v>
      </c>
      <c r="H447" s="42" t="s">
        <v>359</v>
      </c>
      <c r="I447" s="42" t="s">
        <v>1704</v>
      </c>
      <c r="J447" s="42" t="s">
        <v>1705</v>
      </c>
      <c r="K447" s="45">
        <v>30000</v>
      </c>
      <c r="L447" s="42" t="s">
        <v>305</v>
      </c>
      <c r="M447" s="42" t="s">
        <v>1702</v>
      </c>
      <c r="N447" s="42" t="s">
        <v>1703</v>
      </c>
      <c r="O447" s="42" t="s">
        <v>996</v>
      </c>
      <c r="P447" s="46">
        <v>1</v>
      </c>
      <c r="Q447" s="45">
        <v>30000</v>
      </c>
      <c r="R447" s="45">
        <v>30000</v>
      </c>
      <c r="S447" s="42" t="s">
        <v>309</v>
      </c>
      <c r="T447" s="42" t="s">
        <v>310</v>
      </c>
      <c r="U447" s="42" t="s">
        <v>311</v>
      </c>
      <c r="V447" s="42" t="s">
        <v>109</v>
      </c>
      <c r="W447" s="42" t="s">
        <v>115</v>
      </c>
      <c r="X447" s="42" t="s">
        <v>136</v>
      </c>
      <c r="Y447" s="42" t="s">
        <v>312</v>
      </c>
      <c r="Z447" s="42" t="s">
        <v>312</v>
      </c>
      <c r="AA447" s="9" t="s">
        <v>139</v>
      </c>
      <c r="AB447" s="42" t="s">
        <v>352</v>
      </c>
      <c r="AC447" s="45">
        <v>30000</v>
      </c>
    </row>
    <row r="448" spans="1:29" ht="12.75" customHeight="1" x14ac:dyDescent="0.2">
      <c r="A448" s="42" t="s">
        <v>1559</v>
      </c>
      <c r="B448" s="42" t="s">
        <v>26</v>
      </c>
      <c r="C448" s="43" t="s">
        <v>146</v>
      </c>
      <c r="D448" s="44">
        <v>245</v>
      </c>
      <c r="E448" s="42" t="s">
        <v>1706</v>
      </c>
      <c r="F448" s="42" t="s">
        <v>1707</v>
      </c>
      <c r="G448" s="42" t="s">
        <v>358</v>
      </c>
      <c r="H448" s="42" t="s">
        <v>359</v>
      </c>
      <c r="I448" s="42" t="s">
        <v>1708</v>
      </c>
      <c r="J448" s="42" t="s">
        <v>1709</v>
      </c>
      <c r="K448" s="45">
        <v>20000</v>
      </c>
      <c r="L448" s="42" t="s">
        <v>305</v>
      </c>
      <c r="M448" s="42" t="s">
        <v>1706</v>
      </c>
      <c r="N448" s="42" t="s">
        <v>1710</v>
      </c>
      <c r="O448" s="42" t="s">
        <v>996</v>
      </c>
      <c r="P448" s="46">
        <v>2</v>
      </c>
      <c r="Q448" s="45">
        <v>10000</v>
      </c>
      <c r="R448" s="45">
        <v>20000</v>
      </c>
      <c r="S448" s="42" t="s">
        <v>309</v>
      </c>
      <c r="T448" s="42" t="s">
        <v>310</v>
      </c>
      <c r="U448" s="42" t="s">
        <v>311</v>
      </c>
      <c r="V448" s="42" t="s">
        <v>107</v>
      </c>
      <c r="W448" s="42" t="s">
        <v>111</v>
      </c>
      <c r="X448" s="42" t="s">
        <v>121</v>
      </c>
      <c r="Y448" s="42" t="s">
        <v>312</v>
      </c>
      <c r="Z448" s="42" t="s">
        <v>312</v>
      </c>
      <c r="AA448" s="9" t="s">
        <v>139</v>
      </c>
      <c r="AB448" s="42" t="s">
        <v>352</v>
      </c>
      <c r="AC448" s="45">
        <v>20000</v>
      </c>
    </row>
    <row r="449" spans="1:29" ht="12.75" customHeight="1" x14ac:dyDescent="0.2">
      <c r="A449" s="42" t="s">
        <v>298</v>
      </c>
      <c r="B449" s="42" t="s">
        <v>66</v>
      </c>
      <c r="C449" s="43" t="s">
        <v>163</v>
      </c>
      <c r="D449" s="44">
        <v>246</v>
      </c>
      <c r="E449" s="42" t="s">
        <v>1711</v>
      </c>
      <c r="F449" s="42" t="s">
        <v>1712</v>
      </c>
      <c r="G449" s="42" t="s">
        <v>481</v>
      </c>
      <c r="H449" s="42" t="s">
        <v>482</v>
      </c>
      <c r="I449" s="42" t="s">
        <v>1713</v>
      </c>
      <c r="J449" s="42" t="s">
        <v>1714</v>
      </c>
      <c r="K449" s="45">
        <v>105600</v>
      </c>
      <c r="L449" s="42" t="s">
        <v>305</v>
      </c>
      <c r="M449" s="42" t="s">
        <v>1715</v>
      </c>
      <c r="N449" s="42" t="s">
        <v>1716</v>
      </c>
      <c r="O449" s="42" t="s">
        <v>308</v>
      </c>
      <c r="P449" s="46">
        <v>8</v>
      </c>
      <c r="Q449" s="45">
        <v>4400</v>
      </c>
      <c r="R449" s="45">
        <v>35200</v>
      </c>
      <c r="S449" s="42" t="s">
        <v>309</v>
      </c>
      <c r="T449" s="42" t="s">
        <v>310</v>
      </c>
      <c r="U449" s="42" t="s">
        <v>311</v>
      </c>
      <c r="V449" s="42" t="s">
        <v>107</v>
      </c>
      <c r="W449" s="42" t="s">
        <v>112</v>
      </c>
      <c r="X449" s="42" t="s">
        <v>122</v>
      </c>
      <c r="Y449" s="42" t="s">
        <v>312</v>
      </c>
      <c r="Z449" s="42" t="s">
        <v>312</v>
      </c>
      <c r="AA449" s="9" t="s">
        <v>139</v>
      </c>
      <c r="AB449" s="42" t="s">
        <v>466</v>
      </c>
      <c r="AC449" s="45">
        <v>35200</v>
      </c>
    </row>
    <row r="450" spans="1:29" ht="12.75" customHeight="1" x14ac:dyDescent="0.2">
      <c r="A450" s="42" t="s">
        <v>298</v>
      </c>
      <c r="B450" s="42" t="s">
        <v>66</v>
      </c>
      <c r="C450" s="43" t="s">
        <v>163</v>
      </c>
      <c r="D450" s="44">
        <v>246</v>
      </c>
      <c r="E450" s="42" t="s">
        <v>1711</v>
      </c>
      <c r="F450" s="42" t="s">
        <v>1712</v>
      </c>
      <c r="G450" s="42" t="s">
        <v>481</v>
      </c>
      <c r="H450" s="42" t="s">
        <v>482</v>
      </c>
      <c r="I450" s="42" t="s">
        <v>1713</v>
      </c>
      <c r="J450" s="42" t="s">
        <v>1714</v>
      </c>
      <c r="K450" s="45">
        <v>105600</v>
      </c>
      <c r="L450" s="42" t="s">
        <v>305</v>
      </c>
      <c r="M450" s="42" t="s">
        <v>1717</v>
      </c>
      <c r="N450" s="42" t="s">
        <v>1718</v>
      </c>
      <c r="O450" s="42" t="s">
        <v>308</v>
      </c>
      <c r="P450" s="46">
        <v>8</v>
      </c>
      <c r="Q450" s="45">
        <v>4400</v>
      </c>
      <c r="R450" s="45">
        <v>35200</v>
      </c>
      <c r="S450" s="42" t="s">
        <v>309</v>
      </c>
      <c r="T450" s="42" t="s">
        <v>310</v>
      </c>
      <c r="U450" s="42" t="s">
        <v>311</v>
      </c>
      <c r="V450" s="42" t="s">
        <v>107</v>
      </c>
      <c r="W450" s="42" t="s">
        <v>112</v>
      </c>
      <c r="X450" s="42" t="s">
        <v>122</v>
      </c>
      <c r="Y450" s="42" t="s">
        <v>312</v>
      </c>
      <c r="Z450" s="42" t="s">
        <v>312</v>
      </c>
      <c r="AA450" s="9" t="s">
        <v>139</v>
      </c>
      <c r="AB450" s="42" t="s">
        <v>648</v>
      </c>
      <c r="AC450" s="45">
        <v>35200</v>
      </c>
    </row>
    <row r="451" spans="1:29" ht="12.75" customHeight="1" x14ac:dyDescent="0.2">
      <c r="A451" s="42" t="s">
        <v>298</v>
      </c>
      <c r="B451" s="42" t="s">
        <v>66</v>
      </c>
      <c r="C451" s="43" t="s">
        <v>163</v>
      </c>
      <c r="D451" s="44">
        <v>246</v>
      </c>
      <c r="E451" s="42" t="s">
        <v>1711</v>
      </c>
      <c r="F451" s="42" t="s">
        <v>1712</v>
      </c>
      <c r="G451" s="42" t="s">
        <v>481</v>
      </c>
      <c r="H451" s="42" t="s">
        <v>482</v>
      </c>
      <c r="I451" s="42" t="s">
        <v>1713</v>
      </c>
      <c r="J451" s="42" t="s">
        <v>1714</v>
      </c>
      <c r="K451" s="45">
        <v>105600</v>
      </c>
      <c r="L451" s="42" t="s">
        <v>305</v>
      </c>
      <c r="M451" s="42" t="s">
        <v>1719</v>
      </c>
      <c r="N451" s="42" t="s">
        <v>1720</v>
      </c>
      <c r="O451" s="42" t="s">
        <v>308</v>
      </c>
      <c r="P451" s="46">
        <v>8</v>
      </c>
      <c r="Q451" s="45">
        <v>4400</v>
      </c>
      <c r="R451" s="45">
        <v>35200</v>
      </c>
      <c r="S451" s="42" t="s">
        <v>309</v>
      </c>
      <c r="T451" s="42" t="s">
        <v>310</v>
      </c>
      <c r="U451" s="42" t="s">
        <v>311</v>
      </c>
      <c r="V451" s="42" t="s">
        <v>107</v>
      </c>
      <c r="W451" s="42" t="s">
        <v>112</v>
      </c>
      <c r="X451" s="42" t="s">
        <v>122</v>
      </c>
      <c r="Y451" s="42" t="s">
        <v>312</v>
      </c>
      <c r="Z451" s="42" t="s">
        <v>312</v>
      </c>
      <c r="AA451" s="9" t="s">
        <v>139</v>
      </c>
      <c r="AB451" s="42" t="s">
        <v>648</v>
      </c>
      <c r="AC451" s="45">
        <v>35200</v>
      </c>
    </row>
    <row r="452" spans="1:29" ht="12.75" customHeight="1" x14ac:dyDescent="0.2">
      <c r="A452" s="42" t="s">
        <v>298</v>
      </c>
      <c r="B452" s="42" t="s">
        <v>66</v>
      </c>
      <c r="C452" s="43" t="s">
        <v>163</v>
      </c>
      <c r="D452" s="44">
        <v>247</v>
      </c>
      <c r="E452" s="42" t="s">
        <v>1721</v>
      </c>
      <c r="F452" s="42" t="s">
        <v>1722</v>
      </c>
      <c r="G452" s="42" t="s">
        <v>301</v>
      </c>
      <c r="H452" s="42" t="s">
        <v>630</v>
      </c>
      <c r="I452" s="42" t="s">
        <v>1723</v>
      </c>
      <c r="J452" s="42" t="s">
        <v>1724</v>
      </c>
      <c r="K452" s="45">
        <v>35200</v>
      </c>
      <c r="L452" s="42" t="s">
        <v>305</v>
      </c>
      <c r="M452" s="42" t="s">
        <v>1725</v>
      </c>
      <c r="N452" s="42" t="s">
        <v>1726</v>
      </c>
      <c r="O452" s="42" t="s">
        <v>611</v>
      </c>
      <c r="P452" s="46">
        <v>1</v>
      </c>
      <c r="Q452" s="45">
        <v>8800</v>
      </c>
      <c r="R452" s="45">
        <v>8800</v>
      </c>
      <c r="S452" s="42" t="s">
        <v>309</v>
      </c>
      <c r="T452" s="42" t="s">
        <v>310</v>
      </c>
      <c r="U452" s="42" t="s">
        <v>311</v>
      </c>
      <c r="V452" s="42" t="s">
        <v>107</v>
      </c>
      <c r="W452" s="42" t="s">
        <v>114</v>
      </c>
      <c r="X452" s="42" t="s">
        <v>127</v>
      </c>
      <c r="Y452" s="42" t="s">
        <v>312</v>
      </c>
      <c r="Z452" s="42" t="s">
        <v>312</v>
      </c>
      <c r="AA452" s="9" t="s">
        <v>139</v>
      </c>
      <c r="AB452" s="42" t="s">
        <v>466</v>
      </c>
      <c r="AC452" s="45">
        <v>8800</v>
      </c>
    </row>
    <row r="453" spans="1:29" ht="12.75" customHeight="1" x14ac:dyDescent="0.2">
      <c r="A453" s="42" t="s">
        <v>298</v>
      </c>
      <c r="B453" s="42" t="s">
        <v>66</v>
      </c>
      <c r="C453" s="43" t="s">
        <v>163</v>
      </c>
      <c r="D453" s="44">
        <v>247</v>
      </c>
      <c r="E453" s="42" t="s">
        <v>1721</v>
      </c>
      <c r="F453" s="42" t="s">
        <v>1722</v>
      </c>
      <c r="G453" s="42" t="s">
        <v>301</v>
      </c>
      <c r="H453" s="42" t="s">
        <v>630</v>
      </c>
      <c r="I453" s="42" t="s">
        <v>1723</v>
      </c>
      <c r="J453" s="42" t="s">
        <v>1724</v>
      </c>
      <c r="K453" s="45">
        <v>35200</v>
      </c>
      <c r="L453" s="42" t="s">
        <v>305</v>
      </c>
      <c r="M453" s="42" t="s">
        <v>1727</v>
      </c>
      <c r="N453" s="42" t="s">
        <v>1728</v>
      </c>
      <c r="O453" s="42" t="s">
        <v>1418</v>
      </c>
      <c r="P453" s="46">
        <v>1</v>
      </c>
      <c r="Q453" s="45">
        <v>8800</v>
      </c>
      <c r="R453" s="45">
        <v>8800</v>
      </c>
      <c r="S453" s="42" t="s">
        <v>309</v>
      </c>
      <c r="T453" s="42" t="s">
        <v>310</v>
      </c>
      <c r="U453" s="42" t="s">
        <v>311</v>
      </c>
      <c r="V453" s="42" t="s">
        <v>107</v>
      </c>
      <c r="W453" s="42" t="s">
        <v>114</v>
      </c>
      <c r="X453" s="42" t="s">
        <v>127</v>
      </c>
      <c r="Y453" s="42" t="s">
        <v>312</v>
      </c>
      <c r="Z453" s="42" t="s">
        <v>312</v>
      </c>
      <c r="AA453" s="9" t="s">
        <v>139</v>
      </c>
      <c r="AB453" s="42" t="s">
        <v>466</v>
      </c>
      <c r="AC453" s="45">
        <v>8800</v>
      </c>
    </row>
    <row r="454" spans="1:29" ht="12.75" customHeight="1" x14ac:dyDescent="0.2">
      <c r="A454" s="42" t="s">
        <v>298</v>
      </c>
      <c r="B454" s="42" t="s">
        <v>66</v>
      </c>
      <c r="C454" s="43" t="s">
        <v>163</v>
      </c>
      <c r="D454" s="44">
        <v>247</v>
      </c>
      <c r="E454" s="42" t="s">
        <v>1721</v>
      </c>
      <c r="F454" s="42" t="s">
        <v>1722</v>
      </c>
      <c r="G454" s="42" t="s">
        <v>301</v>
      </c>
      <c r="H454" s="42" t="s">
        <v>630</v>
      </c>
      <c r="I454" s="42" t="s">
        <v>1723</v>
      </c>
      <c r="J454" s="42" t="s">
        <v>1724</v>
      </c>
      <c r="K454" s="45">
        <v>35200</v>
      </c>
      <c r="L454" s="42" t="s">
        <v>305</v>
      </c>
      <c r="M454" s="42" t="s">
        <v>1729</v>
      </c>
      <c r="N454" s="42" t="s">
        <v>1730</v>
      </c>
      <c r="O454" s="42" t="s">
        <v>611</v>
      </c>
      <c r="P454" s="46">
        <v>1</v>
      </c>
      <c r="Q454" s="45">
        <v>8800</v>
      </c>
      <c r="R454" s="45">
        <v>8800</v>
      </c>
      <c r="S454" s="42" t="s">
        <v>309</v>
      </c>
      <c r="T454" s="42" t="s">
        <v>310</v>
      </c>
      <c r="U454" s="42" t="s">
        <v>311</v>
      </c>
      <c r="V454" s="42" t="s">
        <v>107</v>
      </c>
      <c r="W454" s="42" t="s">
        <v>114</v>
      </c>
      <c r="X454" s="42" t="s">
        <v>127</v>
      </c>
      <c r="Y454" s="42" t="s">
        <v>312</v>
      </c>
      <c r="Z454" s="42" t="s">
        <v>312</v>
      </c>
      <c r="AA454" s="9" t="s">
        <v>139</v>
      </c>
      <c r="AB454" s="42" t="s">
        <v>466</v>
      </c>
      <c r="AC454" s="45">
        <v>8800</v>
      </c>
    </row>
    <row r="455" spans="1:29" ht="12.75" customHeight="1" x14ac:dyDescent="0.2">
      <c r="A455" s="42" t="s">
        <v>298</v>
      </c>
      <c r="B455" s="42" t="s">
        <v>66</v>
      </c>
      <c r="C455" s="43" t="s">
        <v>163</v>
      </c>
      <c r="D455" s="44">
        <v>247</v>
      </c>
      <c r="E455" s="42" t="s">
        <v>1721</v>
      </c>
      <c r="F455" s="42" t="s">
        <v>1722</v>
      </c>
      <c r="G455" s="42" t="s">
        <v>301</v>
      </c>
      <c r="H455" s="42" t="s">
        <v>630</v>
      </c>
      <c r="I455" s="42" t="s">
        <v>1723</v>
      </c>
      <c r="J455" s="42" t="s">
        <v>1724</v>
      </c>
      <c r="K455" s="45">
        <v>35200</v>
      </c>
      <c r="L455" s="42" t="s">
        <v>305</v>
      </c>
      <c r="M455" s="42" t="s">
        <v>1731</v>
      </c>
      <c r="N455" s="42" t="s">
        <v>1732</v>
      </c>
      <c r="O455" s="42" t="s">
        <v>611</v>
      </c>
      <c r="P455" s="46">
        <v>1</v>
      </c>
      <c r="Q455" s="45">
        <v>8800</v>
      </c>
      <c r="R455" s="45">
        <v>8800</v>
      </c>
      <c r="S455" s="42" t="s">
        <v>309</v>
      </c>
      <c r="T455" s="42" t="s">
        <v>310</v>
      </c>
      <c r="U455" s="42" t="s">
        <v>311</v>
      </c>
      <c r="V455" s="42" t="s">
        <v>107</v>
      </c>
      <c r="W455" s="42" t="s">
        <v>114</v>
      </c>
      <c r="X455" s="42" t="s">
        <v>127</v>
      </c>
      <c r="Y455" s="42" t="s">
        <v>312</v>
      </c>
      <c r="Z455" s="42" t="s">
        <v>312</v>
      </c>
      <c r="AA455" s="9" t="s">
        <v>139</v>
      </c>
      <c r="AB455" s="42" t="s">
        <v>466</v>
      </c>
      <c r="AC455" s="45">
        <v>8800</v>
      </c>
    </row>
    <row r="456" spans="1:29" ht="12.75" customHeight="1" x14ac:dyDescent="0.2">
      <c r="A456" s="42" t="s">
        <v>298</v>
      </c>
      <c r="B456" s="42" t="s">
        <v>66</v>
      </c>
      <c r="C456" s="43" t="s">
        <v>163</v>
      </c>
      <c r="D456" s="44">
        <v>248</v>
      </c>
      <c r="E456" s="42" t="s">
        <v>1733</v>
      </c>
      <c r="F456" s="42" t="s">
        <v>1734</v>
      </c>
      <c r="G456" s="42" t="s">
        <v>481</v>
      </c>
      <c r="H456" s="42" t="s">
        <v>670</v>
      </c>
      <c r="I456" s="42" t="s">
        <v>1735</v>
      </c>
      <c r="J456" s="42" t="s">
        <v>1736</v>
      </c>
      <c r="K456" s="45">
        <v>115882</v>
      </c>
      <c r="L456" s="42" t="s">
        <v>305</v>
      </c>
      <c r="M456" s="42" t="s">
        <v>1737</v>
      </c>
      <c r="N456" s="42" t="s">
        <v>1738</v>
      </c>
      <c r="O456" s="42" t="s">
        <v>611</v>
      </c>
      <c r="P456" s="46">
        <v>1</v>
      </c>
      <c r="Q456" s="45">
        <v>35000</v>
      </c>
      <c r="R456" s="45">
        <v>35000</v>
      </c>
      <c r="S456" s="42" t="s">
        <v>309</v>
      </c>
      <c r="T456" s="42" t="s">
        <v>310</v>
      </c>
      <c r="U456" s="42" t="s">
        <v>311</v>
      </c>
      <c r="V456" s="42" t="s">
        <v>107</v>
      </c>
      <c r="W456" s="42" t="s">
        <v>113</v>
      </c>
      <c r="X456" s="42" t="s">
        <v>124</v>
      </c>
      <c r="Y456" s="42" t="s">
        <v>312</v>
      </c>
      <c r="Z456" s="42" t="s">
        <v>312</v>
      </c>
      <c r="AA456" s="9" t="s">
        <v>139</v>
      </c>
      <c r="AB456" s="42" t="s">
        <v>466</v>
      </c>
      <c r="AC456" s="45">
        <v>35000</v>
      </c>
    </row>
    <row r="457" spans="1:29" ht="12.75" customHeight="1" x14ac:dyDescent="0.2">
      <c r="A457" s="42" t="s">
        <v>298</v>
      </c>
      <c r="B457" s="42" t="s">
        <v>66</v>
      </c>
      <c r="C457" s="43" t="s">
        <v>163</v>
      </c>
      <c r="D457" s="44">
        <v>248</v>
      </c>
      <c r="E457" s="42" t="s">
        <v>1733</v>
      </c>
      <c r="F457" s="42" t="s">
        <v>1734</v>
      </c>
      <c r="G457" s="42" t="s">
        <v>481</v>
      </c>
      <c r="H457" s="42" t="s">
        <v>670</v>
      </c>
      <c r="I457" s="42" t="s">
        <v>1735</v>
      </c>
      <c r="J457" s="42" t="s">
        <v>1736</v>
      </c>
      <c r="K457" s="45">
        <v>115882</v>
      </c>
      <c r="L457" s="42" t="s">
        <v>305</v>
      </c>
      <c r="M457" s="42" t="s">
        <v>1739</v>
      </c>
      <c r="N457" s="42" t="s">
        <v>1740</v>
      </c>
      <c r="O457" s="42" t="s">
        <v>611</v>
      </c>
      <c r="P457" s="46">
        <v>1</v>
      </c>
      <c r="Q457" s="45">
        <v>35000</v>
      </c>
      <c r="R457" s="45">
        <v>35000</v>
      </c>
      <c r="S457" s="42" t="s">
        <v>309</v>
      </c>
      <c r="T457" s="42" t="s">
        <v>310</v>
      </c>
      <c r="U457" s="42" t="s">
        <v>311</v>
      </c>
      <c r="V457" s="42" t="s">
        <v>107</v>
      </c>
      <c r="W457" s="42" t="s">
        <v>114</v>
      </c>
      <c r="X457" s="42" t="s">
        <v>127</v>
      </c>
      <c r="Y457" s="42" t="s">
        <v>312</v>
      </c>
      <c r="Z457" s="42" t="s">
        <v>312</v>
      </c>
      <c r="AA457" s="9" t="s">
        <v>140</v>
      </c>
      <c r="AB457" s="42" t="s">
        <v>502</v>
      </c>
      <c r="AC457" s="45">
        <v>35000</v>
      </c>
    </row>
    <row r="458" spans="1:29" ht="12.75" customHeight="1" x14ac:dyDescent="0.2">
      <c r="A458" s="42" t="s">
        <v>298</v>
      </c>
      <c r="B458" s="42" t="s">
        <v>66</v>
      </c>
      <c r="C458" s="43" t="s">
        <v>163</v>
      </c>
      <c r="D458" s="44">
        <v>248</v>
      </c>
      <c r="E458" s="42" t="s">
        <v>1733</v>
      </c>
      <c r="F458" s="42" t="s">
        <v>1734</v>
      </c>
      <c r="G458" s="42" t="s">
        <v>481</v>
      </c>
      <c r="H458" s="42" t="s">
        <v>670</v>
      </c>
      <c r="I458" s="42" t="s">
        <v>1735</v>
      </c>
      <c r="J458" s="42" t="s">
        <v>1736</v>
      </c>
      <c r="K458" s="45">
        <v>115882</v>
      </c>
      <c r="L458" s="42" t="s">
        <v>305</v>
      </c>
      <c r="M458" s="42" t="s">
        <v>1741</v>
      </c>
      <c r="N458" s="42" t="s">
        <v>1742</v>
      </c>
      <c r="O458" s="42" t="s">
        <v>1743</v>
      </c>
      <c r="P458" s="46">
        <v>50</v>
      </c>
      <c r="Q458" s="45">
        <v>20</v>
      </c>
      <c r="R458" s="45">
        <v>1000</v>
      </c>
      <c r="S458" s="42" t="s">
        <v>309</v>
      </c>
      <c r="T458" s="42" t="s">
        <v>310</v>
      </c>
      <c r="U458" s="42" t="s">
        <v>311</v>
      </c>
      <c r="V458" s="42" t="s">
        <v>107</v>
      </c>
      <c r="W458" s="42" t="s">
        <v>111</v>
      </c>
      <c r="X458" s="42" t="s">
        <v>119</v>
      </c>
      <c r="Y458" s="42" t="s">
        <v>312</v>
      </c>
      <c r="Z458" s="42" t="s">
        <v>312</v>
      </c>
      <c r="AA458" s="9" t="s">
        <v>139</v>
      </c>
      <c r="AB458" s="42" t="s">
        <v>1744</v>
      </c>
      <c r="AC458" s="45">
        <v>1000</v>
      </c>
    </row>
    <row r="459" spans="1:29" ht="12.75" customHeight="1" x14ac:dyDescent="0.2">
      <c r="A459" s="42" t="s">
        <v>298</v>
      </c>
      <c r="B459" s="42" t="s">
        <v>66</v>
      </c>
      <c r="C459" s="43" t="s">
        <v>163</v>
      </c>
      <c r="D459" s="44">
        <v>248</v>
      </c>
      <c r="E459" s="42" t="s">
        <v>1733</v>
      </c>
      <c r="F459" s="42" t="s">
        <v>1734</v>
      </c>
      <c r="G459" s="42" t="s">
        <v>481</v>
      </c>
      <c r="H459" s="42" t="s">
        <v>670</v>
      </c>
      <c r="I459" s="42" t="s">
        <v>1735</v>
      </c>
      <c r="J459" s="42" t="s">
        <v>1736</v>
      </c>
      <c r="K459" s="45">
        <v>115882</v>
      </c>
      <c r="L459" s="42" t="s">
        <v>305</v>
      </c>
      <c r="M459" s="42" t="s">
        <v>1745</v>
      </c>
      <c r="N459" s="42" t="s">
        <v>1746</v>
      </c>
      <c r="O459" s="42" t="s">
        <v>308</v>
      </c>
      <c r="P459" s="46">
        <v>1000</v>
      </c>
      <c r="Q459" s="45">
        <v>4</v>
      </c>
      <c r="R459" s="45">
        <v>4000</v>
      </c>
      <c r="S459" s="42" t="s">
        <v>309</v>
      </c>
      <c r="T459" s="42" t="s">
        <v>310</v>
      </c>
      <c r="U459" s="42" t="s">
        <v>311</v>
      </c>
      <c r="V459" s="42" t="s">
        <v>107</v>
      </c>
      <c r="W459" s="42" t="s">
        <v>111</v>
      </c>
      <c r="X459" s="42" t="s">
        <v>119</v>
      </c>
      <c r="Y459" s="42" t="s">
        <v>312</v>
      </c>
      <c r="Z459" s="42" t="s">
        <v>312</v>
      </c>
      <c r="AA459" s="9" t="s">
        <v>139</v>
      </c>
      <c r="AB459" s="42" t="s">
        <v>987</v>
      </c>
      <c r="AC459" s="45">
        <v>4000</v>
      </c>
    </row>
    <row r="460" spans="1:29" ht="12.75" customHeight="1" x14ac:dyDescent="0.2">
      <c r="A460" s="42" t="s">
        <v>298</v>
      </c>
      <c r="B460" s="42" t="s">
        <v>66</v>
      </c>
      <c r="C460" s="43" t="s">
        <v>163</v>
      </c>
      <c r="D460" s="44">
        <v>248</v>
      </c>
      <c r="E460" s="42" t="s">
        <v>1733</v>
      </c>
      <c r="F460" s="42" t="s">
        <v>1734</v>
      </c>
      <c r="G460" s="42" t="s">
        <v>481</v>
      </c>
      <c r="H460" s="42" t="s">
        <v>670</v>
      </c>
      <c r="I460" s="42" t="s">
        <v>1735</v>
      </c>
      <c r="J460" s="42" t="s">
        <v>1736</v>
      </c>
      <c r="K460" s="45">
        <v>115882</v>
      </c>
      <c r="L460" s="42" t="s">
        <v>305</v>
      </c>
      <c r="M460" s="42" t="s">
        <v>1747</v>
      </c>
      <c r="N460" s="42" t="s">
        <v>1748</v>
      </c>
      <c r="O460" s="42" t="s">
        <v>308</v>
      </c>
      <c r="P460" s="46">
        <v>1</v>
      </c>
      <c r="Q460" s="45">
        <v>5882</v>
      </c>
      <c r="R460" s="45">
        <v>5882</v>
      </c>
      <c r="S460" s="42" t="s">
        <v>309</v>
      </c>
      <c r="T460" s="42" t="s">
        <v>310</v>
      </c>
      <c r="U460" s="42" t="s">
        <v>311</v>
      </c>
      <c r="V460" s="42" t="s">
        <v>107</v>
      </c>
      <c r="W460" s="42" t="s">
        <v>111</v>
      </c>
      <c r="X460" s="42" t="s">
        <v>119</v>
      </c>
      <c r="Y460" s="42" t="s">
        <v>312</v>
      </c>
      <c r="Z460" s="42" t="s">
        <v>312</v>
      </c>
      <c r="AA460" s="9" t="s">
        <v>139</v>
      </c>
      <c r="AB460" s="42" t="s">
        <v>1744</v>
      </c>
      <c r="AC460" s="45">
        <v>5882</v>
      </c>
    </row>
    <row r="461" spans="1:29" ht="12.75" customHeight="1" x14ac:dyDescent="0.2">
      <c r="A461" s="42" t="s">
        <v>298</v>
      </c>
      <c r="B461" s="42" t="s">
        <v>66</v>
      </c>
      <c r="C461" s="43" t="s">
        <v>163</v>
      </c>
      <c r="D461" s="44">
        <v>248</v>
      </c>
      <c r="E461" s="42" t="s">
        <v>1733</v>
      </c>
      <c r="F461" s="42" t="s">
        <v>1734</v>
      </c>
      <c r="G461" s="42" t="s">
        <v>481</v>
      </c>
      <c r="H461" s="42" t="s">
        <v>670</v>
      </c>
      <c r="I461" s="42" t="s">
        <v>1735</v>
      </c>
      <c r="J461" s="42" t="s">
        <v>1736</v>
      </c>
      <c r="K461" s="45">
        <v>115882</v>
      </c>
      <c r="L461" s="42" t="s">
        <v>305</v>
      </c>
      <c r="M461" s="42" t="s">
        <v>1749</v>
      </c>
      <c r="N461" s="42" t="s">
        <v>1750</v>
      </c>
      <c r="O461" s="42" t="s">
        <v>308</v>
      </c>
      <c r="P461" s="46">
        <v>1</v>
      </c>
      <c r="Q461" s="45">
        <v>35000</v>
      </c>
      <c r="R461" s="45">
        <v>35000</v>
      </c>
      <c r="S461" s="42" t="s">
        <v>309</v>
      </c>
      <c r="T461" s="42" t="s">
        <v>310</v>
      </c>
      <c r="U461" s="42" t="s">
        <v>311</v>
      </c>
      <c r="V461" s="42" t="s">
        <v>107</v>
      </c>
      <c r="W461" s="42" t="s">
        <v>113</v>
      </c>
      <c r="X461" s="42" t="s">
        <v>124</v>
      </c>
      <c r="Y461" s="42" t="s">
        <v>312</v>
      </c>
      <c r="Z461" s="42" t="s">
        <v>312</v>
      </c>
      <c r="AA461" s="9" t="s">
        <v>139</v>
      </c>
      <c r="AB461" s="42" t="s">
        <v>466</v>
      </c>
      <c r="AC461" s="45">
        <v>35000</v>
      </c>
    </row>
    <row r="462" spans="1:29" ht="12.75" customHeight="1" x14ac:dyDescent="0.2">
      <c r="A462" s="42" t="s">
        <v>1622</v>
      </c>
      <c r="B462" s="42" t="s">
        <v>32</v>
      </c>
      <c r="C462" s="43" t="s">
        <v>149</v>
      </c>
      <c r="D462" s="44">
        <v>250</v>
      </c>
      <c r="E462" s="42" t="s">
        <v>1751</v>
      </c>
      <c r="F462" s="42" t="s">
        <v>1752</v>
      </c>
      <c r="G462" s="42" t="s">
        <v>301</v>
      </c>
      <c r="H462" s="42" t="s">
        <v>630</v>
      </c>
      <c r="I462" s="42" t="s">
        <v>1753</v>
      </c>
      <c r="J462" s="42" t="s">
        <v>1754</v>
      </c>
      <c r="K462" s="45">
        <v>40000</v>
      </c>
      <c r="L462" s="42" t="s">
        <v>305</v>
      </c>
      <c r="M462" s="42" t="s">
        <v>1755</v>
      </c>
      <c r="N462" s="42" t="s">
        <v>1756</v>
      </c>
      <c r="O462" s="42" t="s">
        <v>1757</v>
      </c>
      <c r="P462" s="46">
        <v>1</v>
      </c>
      <c r="Q462" s="45">
        <v>40000</v>
      </c>
      <c r="R462" s="45">
        <v>40000</v>
      </c>
      <c r="S462" s="42" t="s">
        <v>309</v>
      </c>
      <c r="T462" s="42" t="s">
        <v>310</v>
      </c>
      <c r="U462" s="42" t="s">
        <v>311</v>
      </c>
      <c r="V462" s="42" t="s">
        <v>109</v>
      </c>
      <c r="W462" s="42" t="s">
        <v>115</v>
      </c>
      <c r="X462" s="42" t="s">
        <v>137</v>
      </c>
      <c r="Y462" s="42" t="s">
        <v>312</v>
      </c>
      <c r="Z462" s="42" t="s">
        <v>312</v>
      </c>
      <c r="AA462" s="9" t="s">
        <v>139</v>
      </c>
      <c r="AB462" s="42" t="s">
        <v>466</v>
      </c>
      <c r="AC462" s="45">
        <v>40000</v>
      </c>
    </row>
    <row r="463" spans="1:29" ht="12.75" customHeight="1" x14ac:dyDescent="0.2">
      <c r="A463" s="42" t="s">
        <v>1622</v>
      </c>
      <c r="B463" s="42" t="s">
        <v>32</v>
      </c>
      <c r="C463" s="43" t="s">
        <v>149</v>
      </c>
      <c r="D463" s="44">
        <v>251</v>
      </c>
      <c r="E463" s="42" t="s">
        <v>1758</v>
      </c>
      <c r="F463" s="42" t="s">
        <v>1759</v>
      </c>
      <c r="G463" s="42" t="s">
        <v>481</v>
      </c>
      <c r="H463" s="42" t="s">
        <v>482</v>
      </c>
      <c r="I463" s="42" t="s">
        <v>1760</v>
      </c>
      <c r="J463" s="42" t="s">
        <v>1761</v>
      </c>
      <c r="K463" s="45">
        <v>335453.12</v>
      </c>
      <c r="L463" s="42" t="s">
        <v>305</v>
      </c>
      <c r="M463" s="42" t="s">
        <v>1762</v>
      </c>
      <c r="N463" s="42" t="s">
        <v>1763</v>
      </c>
      <c r="O463" s="42" t="s">
        <v>1757</v>
      </c>
      <c r="P463" s="46">
        <v>4</v>
      </c>
      <c r="Q463" s="45">
        <v>46238.28</v>
      </c>
      <c r="R463" s="45">
        <v>184953.12</v>
      </c>
      <c r="S463" s="42" t="s">
        <v>309</v>
      </c>
      <c r="T463" s="42" t="s">
        <v>310</v>
      </c>
      <c r="U463" s="42" t="s">
        <v>311</v>
      </c>
      <c r="V463" s="42" t="s">
        <v>107</v>
      </c>
      <c r="W463" s="42" t="s">
        <v>112</v>
      </c>
      <c r="X463" s="42" t="s">
        <v>122</v>
      </c>
      <c r="Y463" s="42" t="s">
        <v>312</v>
      </c>
      <c r="Z463" s="42" t="s">
        <v>312</v>
      </c>
      <c r="AA463" s="9" t="s">
        <v>139</v>
      </c>
      <c r="AB463" s="42" t="s">
        <v>648</v>
      </c>
      <c r="AC463" s="45">
        <v>184953.12</v>
      </c>
    </row>
    <row r="464" spans="1:29" ht="12.75" customHeight="1" x14ac:dyDescent="0.2">
      <c r="A464" s="42" t="s">
        <v>1622</v>
      </c>
      <c r="B464" s="42" t="s">
        <v>32</v>
      </c>
      <c r="C464" s="43" t="s">
        <v>149</v>
      </c>
      <c r="D464" s="44">
        <v>251</v>
      </c>
      <c r="E464" s="42" t="s">
        <v>1758</v>
      </c>
      <c r="F464" s="42" t="s">
        <v>1759</v>
      </c>
      <c r="G464" s="42" t="s">
        <v>481</v>
      </c>
      <c r="H464" s="42" t="s">
        <v>482</v>
      </c>
      <c r="I464" s="42" t="s">
        <v>1760</v>
      </c>
      <c r="J464" s="42" t="s">
        <v>1761</v>
      </c>
      <c r="K464" s="45">
        <v>335453.12</v>
      </c>
      <c r="L464" s="42" t="s">
        <v>305</v>
      </c>
      <c r="M464" s="42" t="s">
        <v>1764</v>
      </c>
      <c r="N464" s="42" t="s">
        <v>1765</v>
      </c>
      <c r="O464" s="42" t="s">
        <v>1757</v>
      </c>
      <c r="P464" s="46">
        <v>43</v>
      </c>
      <c r="Q464" s="45">
        <v>3500</v>
      </c>
      <c r="R464" s="45">
        <v>150500</v>
      </c>
      <c r="S464" s="42" t="s">
        <v>309</v>
      </c>
      <c r="T464" s="42" t="s">
        <v>310</v>
      </c>
      <c r="U464" s="42" t="s">
        <v>311</v>
      </c>
      <c r="V464" s="42" t="s">
        <v>107</v>
      </c>
      <c r="W464" s="42" t="s">
        <v>112</v>
      </c>
      <c r="X464" s="42" t="s">
        <v>122</v>
      </c>
      <c r="Y464" s="42" t="s">
        <v>312</v>
      </c>
      <c r="Z464" s="42" t="s">
        <v>312</v>
      </c>
      <c r="AA464" s="9" t="s">
        <v>139</v>
      </c>
      <c r="AB464" s="42" t="s">
        <v>648</v>
      </c>
      <c r="AC464" s="45">
        <v>150500</v>
      </c>
    </row>
    <row r="465" spans="1:29" ht="12.75" customHeight="1" x14ac:dyDescent="0.2">
      <c r="A465" s="42" t="s">
        <v>1622</v>
      </c>
      <c r="B465" s="42" t="s">
        <v>32</v>
      </c>
      <c r="C465" s="43" t="s">
        <v>149</v>
      </c>
      <c r="D465" s="44">
        <v>252</v>
      </c>
      <c r="E465" s="42" t="s">
        <v>1766</v>
      </c>
      <c r="F465" s="42" t="s">
        <v>1767</v>
      </c>
      <c r="G465" s="42" t="s">
        <v>358</v>
      </c>
      <c r="H465" s="42" t="s">
        <v>359</v>
      </c>
      <c r="I465" s="42" t="s">
        <v>1768</v>
      </c>
      <c r="J465" s="42" t="s">
        <v>1769</v>
      </c>
      <c r="K465" s="45">
        <v>150000</v>
      </c>
      <c r="L465" s="42" t="s">
        <v>305</v>
      </c>
      <c r="M465" s="42" t="s">
        <v>1770</v>
      </c>
      <c r="N465" s="42" t="s">
        <v>1771</v>
      </c>
      <c r="O465" s="42" t="s">
        <v>1757</v>
      </c>
      <c r="P465" s="46">
        <v>1</v>
      </c>
      <c r="Q465" s="45">
        <v>150000</v>
      </c>
      <c r="R465" s="45">
        <v>150000</v>
      </c>
      <c r="S465" s="42" t="s">
        <v>309</v>
      </c>
      <c r="T465" s="42" t="s">
        <v>310</v>
      </c>
      <c r="U465" s="42" t="s">
        <v>311</v>
      </c>
      <c r="V465" s="42" t="s">
        <v>107</v>
      </c>
      <c r="W465" s="42" t="s">
        <v>111</v>
      </c>
      <c r="X465" s="42" t="s">
        <v>121</v>
      </c>
      <c r="Y465" s="42" t="s">
        <v>312</v>
      </c>
      <c r="Z465" s="42" t="s">
        <v>312</v>
      </c>
      <c r="AA465" s="9" t="s">
        <v>139</v>
      </c>
      <c r="AB465" s="42" t="s">
        <v>1207</v>
      </c>
      <c r="AC465" s="45">
        <v>150000</v>
      </c>
    </row>
    <row r="466" spans="1:29" ht="12.75" customHeight="1" x14ac:dyDescent="0.2">
      <c r="A466" s="42" t="s">
        <v>1622</v>
      </c>
      <c r="B466" s="42" t="s">
        <v>32</v>
      </c>
      <c r="C466" s="43" t="s">
        <v>149</v>
      </c>
      <c r="D466" s="44">
        <v>253</v>
      </c>
      <c r="E466" s="42" t="s">
        <v>1772</v>
      </c>
      <c r="F466" s="42" t="s">
        <v>1773</v>
      </c>
      <c r="G466" s="42" t="s">
        <v>301</v>
      </c>
      <c r="H466" s="42" t="s">
        <v>384</v>
      </c>
      <c r="I466" s="42" t="s">
        <v>1774</v>
      </c>
      <c r="J466" s="42" t="s">
        <v>1775</v>
      </c>
      <c r="K466" s="45">
        <v>40406.519999999997</v>
      </c>
      <c r="L466" s="42" t="s">
        <v>305</v>
      </c>
      <c r="M466" s="42" t="s">
        <v>1776</v>
      </c>
      <c r="N466" s="42" t="s">
        <v>1777</v>
      </c>
      <c r="O466" s="42" t="s">
        <v>1757</v>
      </c>
      <c r="P466" s="46">
        <v>1</v>
      </c>
      <c r="Q466" s="45">
        <v>20203.259999999998</v>
      </c>
      <c r="R466" s="45">
        <v>20203.259999999998</v>
      </c>
      <c r="S466" s="42" t="s">
        <v>309</v>
      </c>
      <c r="T466" s="42" t="s">
        <v>310</v>
      </c>
      <c r="U466" s="42" t="s">
        <v>311</v>
      </c>
      <c r="V466" s="42" t="s">
        <v>107</v>
      </c>
      <c r="W466" s="42" t="s">
        <v>114</v>
      </c>
      <c r="X466" s="42" t="s">
        <v>127</v>
      </c>
      <c r="Y466" s="42" t="s">
        <v>312</v>
      </c>
      <c r="Z466" s="42" t="s">
        <v>312</v>
      </c>
      <c r="AA466" s="9" t="s">
        <v>139</v>
      </c>
      <c r="AB466" s="42" t="s">
        <v>388</v>
      </c>
      <c r="AC466" s="45">
        <v>20203.259999999998</v>
      </c>
    </row>
    <row r="467" spans="1:29" ht="12.75" customHeight="1" x14ac:dyDescent="0.2">
      <c r="A467" s="42" t="s">
        <v>1622</v>
      </c>
      <c r="B467" s="42" t="s">
        <v>32</v>
      </c>
      <c r="C467" s="43" t="s">
        <v>149</v>
      </c>
      <c r="D467" s="44">
        <v>253</v>
      </c>
      <c r="E467" s="42" t="s">
        <v>1772</v>
      </c>
      <c r="F467" s="42" t="s">
        <v>1773</v>
      </c>
      <c r="G467" s="42" t="s">
        <v>301</v>
      </c>
      <c r="H467" s="42" t="s">
        <v>384</v>
      </c>
      <c r="I467" s="42" t="s">
        <v>1774</v>
      </c>
      <c r="J467" s="42" t="s">
        <v>1775</v>
      </c>
      <c r="K467" s="45">
        <v>40406.519999999997</v>
      </c>
      <c r="L467" s="42" t="s">
        <v>305</v>
      </c>
      <c r="M467" s="42" t="s">
        <v>1778</v>
      </c>
      <c r="N467" s="42" t="s">
        <v>1779</v>
      </c>
      <c r="O467" s="42" t="s">
        <v>1757</v>
      </c>
      <c r="P467" s="46">
        <v>1</v>
      </c>
      <c r="Q467" s="45">
        <v>20203.259999999998</v>
      </c>
      <c r="R467" s="45">
        <v>20203.259999999998</v>
      </c>
      <c r="S467" s="42" t="s">
        <v>309</v>
      </c>
      <c r="T467" s="42" t="s">
        <v>310</v>
      </c>
      <c r="U467" s="42" t="s">
        <v>311</v>
      </c>
      <c r="V467" s="42" t="s">
        <v>107</v>
      </c>
      <c r="W467" s="42" t="s">
        <v>114</v>
      </c>
      <c r="X467" s="42" t="s">
        <v>127</v>
      </c>
      <c r="Y467" s="42" t="s">
        <v>312</v>
      </c>
      <c r="Z467" s="42" t="s">
        <v>312</v>
      </c>
      <c r="AA467" s="9" t="s">
        <v>139</v>
      </c>
      <c r="AB467" s="42" t="s">
        <v>388</v>
      </c>
      <c r="AC467" s="45">
        <v>20203.259999999998</v>
      </c>
    </row>
    <row r="468" spans="1:29" ht="12.75" customHeight="1" x14ac:dyDescent="0.2">
      <c r="A468" s="42" t="s">
        <v>1559</v>
      </c>
      <c r="B468" s="42" t="s">
        <v>26</v>
      </c>
      <c r="C468" s="43" t="s">
        <v>146</v>
      </c>
      <c r="D468" s="44">
        <v>254</v>
      </c>
      <c r="E468" s="42" t="s">
        <v>1780</v>
      </c>
      <c r="F468" s="42" t="s">
        <v>1781</v>
      </c>
      <c r="G468" s="42" t="s">
        <v>481</v>
      </c>
      <c r="H468" s="42" t="s">
        <v>482</v>
      </c>
      <c r="I468" s="42" t="s">
        <v>1782</v>
      </c>
      <c r="J468" s="42" t="s">
        <v>828</v>
      </c>
      <c r="K468" s="45">
        <v>15000</v>
      </c>
      <c r="L468" s="42" t="s">
        <v>305</v>
      </c>
      <c r="M468" s="42" t="s">
        <v>1780</v>
      </c>
      <c r="N468" s="42" t="s">
        <v>1781</v>
      </c>
      <c r="O468" s="42" t="s">
        <v>996</v>
      </c>
      <c r="P468" s="46">
        <v>1</v>
      </c>
      <c r="Q468" s="45">
        <v>15000</v>
      </c>
      <c r="R468" s="45">
        <v>15000</v>
      </c>
      <c r="S468" s="42" t="s">
        <v>309</v>
      </c>
      <c r="T468" s="42" t="s">
        <v>310</v>
      </c>
      <c r="U468" s="42" t="s">
        <v>311</v>
      </c>
      <c r="V468" s="42" t="s">
        <v>107</v>
      </c>
      <c r="W468" s="42" t="s">
        <v>113</v>
      </c>
      <c r="X468" s="42" t="s">
        <v>126</v>
      </c>
      <c r="Y468" s="42" t="s">
        <v>312</v>
      </c>
      <c r="Z468" s="42" t="s">
        <v>312</v>
      </c>
      <c r="AA468" s="9" t="s">
        <v>139</v>
      </c>
      <c r="AB468" s="42" t="s">
        <v>354</v>
      </c>
      <c r="AC468" s="45">
        <v>15000</v>
      </c>
    </row>
    <row r="469" spans="1:29" ht="12.75" customHeight="1" x14ac:dyDescent="0.2">
      <c r="A469" s="42" t="s">
        <v>1559</v>
      </c>
      <c r="B469" s="42" t="s">
        <v>26</v>
      </c>
      <c r="C469" s="43" t="s">
        <v>146</v>
      </c>
      <c r="D469" s="44">
        <v>255</v>
      </c>
      <c r="E469" s="42" t="s">
        <v>1783</v>
      </c>
      <c r="F469" s="42" t="s">
        <v>1784</v>
      </c>
      <c r="G469" s="42" t="s">
        <v>358</v>
      </c>
      <c r="H469" s="42" t="s">
        <v>359</v>
      </c>
      <c r="I469" s="42" t="s">
        <v>1785</v>
      </c>
      <c r="J469" s="42" t="s">
        <v>1786</v>
      </c>
      <c r="K469" s="45">
        <v>35000</v>
      </c>
      <c r="L469" s="42" t="s">
        <v>305</v>
      </c>
      <c r="M469" s="42" t="s">
        <v>1787</v>
      </c>
      <c r="N469" s="42" t="s">
        <v>1784</v>
      </c>
      <c r="O469" s="42" t="s">
        <v>996</v>
      </c>
      <c r="P469" s="46">
        <v>1</v>
      </c>
      <c r="Q469" s="45">
        <v>35000</v>
      </c>
      <c r="R469" s="45">
        <v>35000</v>
      </c>
      <c r="S469" s="42" t="s">
        <v>309</v>
      </c>
      <c r="T469" s="42" t="s">
        <v>310</v>
      </c>
      <c r="U469" s="42" t="s">
        <v>311</v>
      </c>
      <c r="V469" s="42" t="s">
        <v>109</v>
      </c>
      <c r="W469" s="42" t="s">
        <v>115</v>
      </c>
      <c r="X469" s="42" t="s">
        <v>136</v>
      </c>
      <c r="Y469" s="42" t="s">
        <v>312</v>
      </c>
      <c r="Z469" s="42" t="s">
        <v>312</v>
      </c>
      <c r="AA469" s="9" t="s">
        <v>139</v>
      </c>
      <c r="AB469" s="42" t="s">
        <v>352</v>
      </c>
      <c r="AC469" s="45">
        <v>35000</v>
      </c>
    </row>
    <row r="470" spans="1:29" ht="12.75" customHeight="1" x14ac:dyDescent="0.2">
      <c r="A470" s="42" t="s">
        <v>1559</v>
      </c>
      <c r="B470" s="42" t="s">
        <v>26</v>
      </c>
      <c r="C470" s="43" t="s">
        <v>146</v>
      </c>
      <c r="D470" s="44">
        <v>260</v>
      </c>
      <c r="E470" s="42" t="s">
        <v>1788</v>
      </c>
      <c r="F470" s="42" t="s">
        <v>1789</v>
      </c>
      <c r="G470" s="42" t="s">
        <v>358</v>
      </c>
      <c r="H470" s="42" t="s">
        <v>469</v>
      </c>
      <c r="I470" s="42" t="s">
        <v>1790</v>
      </c>
      <c r="J470" s="42" t="s">
        <v>1791</v>
      </c>
      <c r="K470" s="45">
        <v>1150000</v>
      </c>
      <c r="L470" s="42" t="s">
        <v>305</v>
      </c>
      <c r="M470" s="42" t="s">
        <v>1792</v>
      </c>
      <c r="N470" s="42" t="s">
        <v>1793</v>
      </c>
      <c r="O470" s="42" t="s">
        <v>1794</v>
      </c>
      <c r="P470" s="46">
        <v>20</v>
      </c>
      <c r="Q470" s="45">
        <v>23000</v>
      </c>
      <c r="R470" s="45">
        <v>460000</v>
      </c>
      <c r="S470" s="42" t="s">
        <v>309</v>
      </c>
      <c r="T470" s="42" t="s">
        <v>310</v>
      </c>
      <c r="U470" s="42" t="s">
        <v>311</v>
      </c>
      <c r="V470" s="42" t="s">
        <v>107</v>
      </c>
      <c r="W470" s="42" t="s">
        <v>112</v>
      </c>
      <c r="X470" s="42" t="s">
        <v>123</v>
      </c>
      <c r="Y470" s="42" t="s">
        <v>312</v>
      </c>
      <c r="Z470" s="42" t="s">
        <v>312</v>
      </c>
      <c r="AA470" s="9" t="s">
        <v>140</v>
      </c>
      <c r="AB470" s="42" t="s">
        <v>747</v>
      </c>
      <c r="AC470" s="45">
        <v>460000</v>
      </c>
    </row>
    <row r="471" spans="1:29" ht="12.75" customHeight="1" x14ac:dyDescent="0.2">
      <c r="A471" s="42" t="s">
        <v>1559</v>
      </c>
      <c r="B471" s="42" t="s">
        <v>26</v>
      </c>
      <c r="C471" s="43" t="s">
        <v>146</v>
      </c>
      <c r="D471" s="44">
        <v>260</v>
      </c>
      <c r="E471" s="42" t="s">
        <v>1788</v>
      </c>
      <c r="F471" s="42" t="s">
        <v>1789</v>
      </c>
      <c r="G471" s="42" t="s">
        <v>358</v>
      </c>
      <c r="H471" s="42" t="s">
        <v>469</v>
      </c>
      <c r="I471" s="42" t="s">
        <v>1790</v>
      </c>
      <c r="J471" s="42" t="s">
        <v>1791</v>
      </c>
      <c r="K471" s="45">
        <v>1150000</v>
      </c>
      <c r="L471" s="42" t="s">
        <v>305</v>
      </c>
      <c r="M471" s="42" t="s">
        <v>1788</v>
      </c>
      <c r="N471" s="42" t="s">
        <v>1789</v>
      </c>
      <c r="O471" s="42" t="s">
        <v>1795</v>
      </c>
      <c r="P471" s="46">
        <v>20</v>
      </c>
      <c r="Q471" s="45">
        <v>34500</v>
      </c>
      <c r="R471" s="45">
        <v>690000</v>
      </c>
      <c r="S471" s="42" t="s">
        <v>309</v>
      </c>
      <c r="T471" s="42" t="s">
        <v>310</v>
      </c>
      <c r="U471" s="42" t="s">
        <v>311</v>
      </c>
      <c r="V471" s="48" t="s">
        <v>109</v>
      </c>
      <c r="W471" s="48" t="s">
        <v>115</v>
      </c>
      <c r="X471" s="48" t="s">
        <v>136</v>
      </c>
      <c r="Y471" s="42" t="s">
        <v>312</v>
      </c>
      <c r="Z471" s="42" t="s">
        <v>312</v>
      </c>
      <c r="AA471" s="9" t="s">
        <v>139</v>
      </c>
      <c r="AB471" s="42" t="s">
        <v>313</v>
      </c>
      <c r="AC471" s="45">
        <v>690000</v>
      </c>
    </row>
    <row r="472" spans="1:29" ht="12.75" customHeight="1" x14ac:dyDescent="0.2">
      <c r="A472" s="42" t="s">
        <v>1559</v>
      </c>
      <c r="B472" s="42" t="s">
        <v>26</v>
      </c>
      <c r="C472" s="43" t="s">
        <v>146</v>
      </c>
      <c r="D472" s="44">
        <v>262</v>
      </c>
      <c r="E472" s="42" t="s">
        <v>1796</v>
      </c>
      <c r="F472" s="42" t="s">
        <v>1797</v>
      </c>
      <c r="G472" s="42" t="s">
        <v>301</v>
      </c>
      <c r="H472" s="42" t="s">
        <v>302</v>
      </c>
      <c r="I472" s="42" t="s">
        <v>1798</v>
      </c>
      <c r="J472" s="42" t="s">
        <v>1799</v>
      </c>
      <c r="K472" s="45">
        <v>100000</v>
      </c>
      <c r="L472" s="42" t="s">
        <v>305</v>
      </c>
      <c r="M472" s="42" t="s">
        <v>1796</v>
      </c>
      <c r="N472" s="42" t="s">
        <v>1800</v>
      </c>
      <c r="O472" s="42" t="s">
        <v>635</v>
      </c>
      <c r="P472" s="46">
        <v>1</v>
      </c>
      <c r="Q472" s="45">
        <v>100000</v>
      </c>
      <c r="R472" s="45">
        <v>100000</v>
      </c>
      <c r="S472" s="42" t="s">
        <v>309</v>
      </c>
      <c r="T472" s="42" t="s">
        <v>310</v>
      </c>
      <c r="U472" s="42" t="s">
        <v>311</v>
      </c>
      <c r="V472" s="42" t="s">
        <v>107</v>
      </c>
      <c r="W472" s="42" t="s">
        <v>114</v>
      </c>
      <c r="X472" s="42" t="s">
        <v>127</v>
      </c>
      <c r="Y472" s="42" t="s">
        <v>312</v>
      </c>
      <c r="Z472" s="42" t="s">
        <v>312</v>
      </c>
      <c r="AA472" s="9" t="s">
        <v>139</v>
      </c>
      <c r="AB472" s="42" t="s">
        <v>377</v>
      </c>
      <c r="AC472" s="45">
        <v>100000</v>
      </c>
    </row>
    <row r="473" spans="1:29" ht="12.75" customHeight="1" x14ac:dyDescent="0.2">
      <c r="A473" s="42" t="s">
        <v>1559</v>
      </c>
      <c r="B473" s="42" t="s">
        <v>26</v>
      </c>
      <c r="C473" s="43" t="s">
        <v>146</v>
      </c>
      <c r="D473" s="44">
        <v>263</v>
      </c>
      <c r="E473" s="42" t="s">
        <v>1801</v>
      </c>
      <c r="F473" s="42" t="s">
        <v>1802</v>
      </c>
      <c r="G473" s="42" t="s">
        <v>301</v>
      </c>
      <c r="H473" s="42" t="s">
        <v>384</v>
      </c>
      <c r="I473" s="42" t="s">
        <v>1803</v>
      </c>
      <c r="J473" s="42" t="s">
        <v>1804</v>
      </c>
      <c r="K473" s="45">
        <v>70000</v>
      </c>
      <c r="L473" s="42" t="s">
        <v>305</v>
      </c>
      <c r="M473" s="42" t="s">
        <v>1801</v>
      </c>
      <c r="N473" s="42" t="s">
        <v>1802</v>
      </c>
      <c r="O473" s="42" t="s">
        <v>635</v>
      </c>
      <c r="P473" s="46">
        <v>1</v>
      </c>
      <c r="Q473" s="45">
        <v>70000</v>
      </c>
      <c r="R473" s="45">
        <v>70000</v>
      </c>
      <c r="S473" s="42" t="s">
        <v>309</v>
      </c>
      <c r="T473" s="42" t="s">
        <v>310</v>
      </c>
      <c r="U473" s="42" t="s">
        <v>311</v>
      </c>
      <c r="V473" s="42" t="s">
        <v>107</v>
      </c>
      <c r="W473" s="42" t="s">
        <v>114</v>
      </c>
      <c r="X473" s="42" t="s">
        <v>127</v>
      </c>
      <c r="Y473" s="42" t="s">
        <v>312</v>
      </c>
      <c r="Z473" s="42" t="s">
        <v>312</v>
      </c>
      <c r="AA473" s="9" t="s">
        <v>139</v>
      </c>
      <c r="AB473" s="42" t="s">
        <v>388</v>
      </c>
      <c r="AC473" s="45">
        <v>70000</v>
      </c>
    </row>
    <row r="474" spans="1:29" ht="12.75" customHeight="1" x14ac:dyDescent="0.2">
      <c r="A474" s="42" t="s">
        <v>1805</v>
      </c>
      <c r="B474" s="42" t="s">
        <v>18</v>
      </c>
      <c r="C474" s="43" t="s">
        <v>143</v>
      </c>
      <c r="D474" s="44">
        <v>265</v>
      </c>
      <c r="E474" s="42" t="s">
        <v>1806</v>
      </c>
      <c r="F474" s="42" t="s">
        <v>1807</v>
      </c>
      <c r="G474" s="42" t="s">
        <v>481</v>
      </c>
      <c r="H474" s="42" t="s">
        <v>482</v>
      </c>
      <c r="I474" s="42" t="s">
        <v>1808</v>
      </c>
      <c r="J474" s="42" t="s">
        <v>1809</v>
      </c>
      <c r="K474" s="45">
        <v>413220.23</v>
      </c>
      <c r="L474" s="42" t="s">
        <v>511</v>
      </c>
      <c r="M474" s="42" t="s">
        <v>239</v>
      </c>
      <c r="N474" s="42" t="s">
        <v>1810</v>
      </c>
      <c r="O474" s="42" t="s">
        <v>1811</v>
      </c>
      <c r="P474" s="46">
        <v>1</v>
      </c>
      <c r="Q474" s="45">
        <v>413220.23</v>
      </c>
      <c r="R474" s="45">
        <v>413220.23</v>
      </c>
      <c r="S474" s="42" t="s">
        <v>309</v>
      </c>
      <c r="T474" s="42" t="s">
        <v>310</v>
      </c>
      <c r="U474" s="42" t="s">
        <v>311</v>
      </c>
      <c r="V474" s="42" t="s">
        <v>107</v>
      </c>
      <c r="W474" s="42" t="s">
        <v>239</v>
      </c>
      <c r="X474" s="42" t="s">
        <v>513</v>
      </c>
      <c r="Y474" s="42" t="s">
        <v>312</v>
      </c>
      <c r="Z474" s="42" t="s">
        <v>312</v>
      </c>
      <c r="AA474" s="9" t="s">
        <v>140</v>
      </c>
      <c r="AB474" s="42" t="s">
        <v>747</v>
      </c>
      <c r="AC474" s="45">
        <v>413220.23</v>
      </c>
    </row>
    <row r="475" spans="1:29" ht="12.75" customHeight="1" x14ac:dyDescent="0.2">
      <c r="A475" s="42" t="s">
        <v>1812</v>
      </c>
      <c r="B475" s="42" t="s">
        <v>72</v>
      </c>
      <c r="C475" s="43" t="s">
        <v>165</v>
      </c>
      <c r="D475" s="44">
        <v>266</v>
      </c>
      <c r="E475" s="42" t="s">
        <v>1813</v>
      </c>
      <c r="F475" s="42" t="s">
        <v>1814</v>
      </c>
      <c r="G475" s="42" t="s">
        <v>358</v>
      </c>
      <c r="H475" s="42" t="s">
        <v>469</v>
      </c>
      <c r="I475" s="42" t="s">
        <v>1815</v>
      </c>
      <c r="J475" s="42" t="s">
        <v>1791</v>
      </c>
      <c r="K475" s="45">
        <v>150000</v>
      </c>
      <c r="L475" s="42" t="s">
        <v>305</v>
      </c>
      <c r="M475" s="42" t="s">
        <v>1816</v>
      </c>
      <c r="N475" s="42" t="s">
        <v>1817</v>
      </c>
      <c r="O475" s="42" t="s">
        <v>1818</v>
      </c>
      <c r="P475" s="46">
        <v>1</v>
      </c>
      <c r="Q475" s="45">
        <v>150000</v>
      </c>
      <c r="R475" s="45">
        <v>150000</v>
      </c>
      <c r="S475" s="42" t="s">
        <v>309</v>
      </c>
      <c r="T475" s="42" t="s">
        <v>310</v>
      </c>
      <c r="U475" s="42" t="s">
        <v>1227</v>
      </c>
      <c r="V475" s="42" t="s">
        <v>109</v>
      </c>
      <c r="W475" s="42" t="s">
        <v>115</v>
      </c>
      <c r="X475" s="42" t="s">
        <v>899</v>
      </c>
      <c r="Y475" s="42" t="s">
        <v>312</v>
      </c>
      <c r="Z475" s="42" t="s">
        <v>312</v>
      </c>
      <c r="AA475" s="9" t="s">
        <v>140</v>
      </c>
      <c r="AB475" s="42" t="s">
        <v>940</v>
      </c>
      <c r="AC475" s="45">
        <v>150000</v>
      </c>
    </row>
    <row r="476" spans="1:29" ht="12.75" customHeight="1" x14ac:dyDescent="0.2">
      <c r="A476" s="42" t="s">
        <v>1812</v>
      </c>
      <c r="B476" s="42" t="s">
        <v>72</v>
      </c>
      <c r="C476" s="43" t="s">
        <v>165</v>
      </c>
      <c r="D476" s="44">
        <v>267</v>
      </c>
      <c r="E476" s="42" t="s">
        <v>1819</v>
      </c>
      <c r="F476" s="42" t="s">
        <v>1820</v>
      </c>
      <c r="G476" s="42" t="s">
        <v>358</v>
      </c>
      <c r="H476" s="42" t="s">
        <v>469</v>
      </c>
      <c r="I476" s="42" t="s">
        <v>1821</v>
      </c>
      <c r="J476" s="42" t="s">
        <v>1822</v>
      </c>
      <c r="K476" s="45">
        <v>73900</v>
      </c>
      <c r="L476" s="42" t="s">
        <v>305</v>
      </c>
      <c r="M476" s="42" t="s">
        <v>1819</v>
      </c>
      <c r="N476" s="42" t="s">
        <v>1823</v>
      </c>
      <c r="O476" s="42" t="s">
        <v>1818</v>
      </c>
      <c r="P476" s="46">
        <v>1</v>
      </c>
      <c r="Q476" s="45">
        <v>73900</v>
      </c>
      <c r="R476" s="45">
        <v>73900</v>
      </c>
      <c r="S476" s="42" t="s">
        <v>309</v>
      </c>
      <c r="T476" s="42" t="s">
        <v>310</v>
      </c>
      <c r="U476" s="42" t="s">
        <v>1227</v>
      </c>
      <c r="V476" s="42" t="s">
        <v>109</v>
      </c>
      <c r="W476" s="42" t="s">
        <v>115</v>
      </c>
      <c r="X476" s="42" t="s">
        <v>899</v>
      </c>
      <c r="Y476" s="42" t="s">
        <v>312</v>
      </c>
      <c r="Z476" s="42" t="s">
        <v>312</v>
      </c>
      <c r="AA476" s="9" t="s">
        <v>140</v>
      </c>
      <c r="AB476" s="42" t="s">
        <v>935</v>
      </c>
      <c r="AC476" s="45">
        <v>73900</v>
      </c>
    </row>
    <row r="477" spans="1:29" ht="12.75" customHeight="1" x14ac:dyDescent="0.2">
      <c r="A477" s="42" t="s">
        <v>1812</v>
      </c>
      <c r="B477" s="42" t="s">
        <v>72</v>
      </c>
      <c r="C477" s="43" t="s">
        <v>165</v>
      </c>
      <c r="D477" s="44">
        <v>268</v>
      </c>
      <c r="E477" s="42" t="s">
        <v>1824</v>
      </c>
      <c r="F477" s="42" t="s">
        <v>1825</v>
      </c>
      <c r="G477" s="42" t="s">
        <v>489</v>
      </c>
      <c r="H477" s="42" t="s">
        <v>490</v>
      </c>
      <c r="I477" s="42" t="s">
        <v>1826</v>
      </c>
      <c r="J477" s="42" t="s">
        <v>1827</v>
      </c>
      <c r="K477" s="45">
        <v>206100</v>
      </c>
      <c r="L477" s="42" t="s">
        <v>305</v>
      </c>
      <c r="M477" s="42" t="s">
        <v>1824</v>
      </c>
      <c r="N477" s="42" t="s">
        <v>1828</v>
      </c>
      <c r="O477" s="42" t="s">
        <v>1818</v>
      </c>
      <c r="P477" s="46">
        <v>1</v>
      </c>
      <c r="Q477" s="45">
        <v>206100</v>
      </c>
      <c r="R477" s="45">
        <v>206100</v>
      </c>
      <c r="S477" s="42" t="s">
        <v>309</v>
      </c>
      <c r="T477" s="42" t="s">
        <v>310</v>
      </c>
      <c r="U477" s="42" t="s">
        <v>1227</v>
      </c>
      <c r="V477" s="42" t="s">
        <v>109</v>
      </c>
      <c r="W477" s="42" t="s">
        <v>115</v>
      </c>
      <c r="X477" s="42" t="s">
        <v>899</v>
      </c>
      <c r="Y477" s="42" t="s">
        <v>312</v>
      </c>
      <c r="Z477" s="42" t="s">
        <v>312</v>
      </c>
      <c r="AA477" s="9" t="s">
        <v>140</v>
      </c>
      <c r="AB477" s="42" t="s">
        <v>940</v>
      </c>
      <c r="AC477" s="45">
        <v>206100</v>
      </c>
    </row>
    <row r="478" spans="1:29" ht="12.75" customHeight="1" x14ac:dyDescent="0.2">
      <c r="A478" s="42" t="s">
        <v>1812</v>
      </c>
      <c r="B478" s="42" t="s">
        <v>72</v>
      </c>
      <c r="C478" s="43" t="s">
        <v>165</v>
      </c>
      <c r="D478" s="44">
        <v>269</v>
      </c>
      <c r="E478" s="42" t="s">
        <v>1829</v>
      </c>
      <c r="F478" s="42" t="s">
        <v>1830</v>
      </c>
      <c r="G478" s="42" t="s">
        <v>358</v>
      </c>
      <c r="H478" s="42" t="s">
        <v>469</v>
      </c>
      <c r="I478" s="42" t="s">
        <v>1826</v>
      </c>
      <c r="J478" s="42" t="s">
        <v>1822</v>
      </c>
      <c r="K478" s="45">
        <v>30000</v>
      </c>
      <c r="L478" s="42" t="s">
        <v>305</v>
      </c>
      <c r="M478" s="42" t="s">
        <v>1829</v>
      </c>
      <c r="N478" s="42" t="s">
        <v>1831</v>
      </c>
      <c r="O478" s="42" t="s">
        <v>1818</v>
      </c>
      <c r="P478" s="46">
        <v>1</v>
      </c>
      <c r="Q478" s="45">
        <v>30000</v>
      </c>
      <c r="R478" s="45">
        <v>30000</v>
      </c>
      <c r="S478" s="42" t="s">
        <v>309</v>
      </c>
      <c r="T478" s="42" t="s">
        <v>310</v>
      </c>
      <c r="U478" s="42" t="s">
        <v>1227</v>
      </c>
      <c r="V478" s="42" t="s">
        <v>109</v>
      </c>
      <c r="W478" s="42" t="s">
        <v>115</v>
      </c>
      <c r="X478" s="42" t="s">
        <v>899</v>
      </c>
      <c r="Y478" s="42" t="s">
        <v>312</v>
      </c>
      <c r="Z478" s="42" t="s">
        <v>312</v>
      </c>
      <c r="AA478" s="9" t="s">
        <v>139</v>
      </c>
      <c r="AB478" s="42" t="s">
        <v>365</v>
      </c>
      <c r="AC478" s="45">
        <v>30000</v>
      </c>
    </row>
    <row r="479" spans="1:29" ht="12.75" customHeight="1" x14ac:dyDescent="0.2">
      <c r="A479" s="42" t="s">
        <v>1805</v>
      </c>
      <c r="B479" s="42" t="s">
        <v>18</v>
      </c>
      <c r="C479" s="43" t="s">
        <v>143</v>
      </c>
      <c r="D479" s="44">
        <v>270</v>
      </c>
      <c r="E479" s="42" t="s">
        <v>1832</v>
      </c>
      <c r="F479" s="42" t="s">
        <v>1833</v>
      </c>
      <c r="G479" s="42" t="s">
        <v>481</v>
      </c>
      <c r="H479" s="42" t="s">
        <v>482</v>
      </c>
      <c r="I479" s="42" t="s">
        <v>1834</v>
      </c>
      <c r="J479" s="42" t="s">
        <v>1835</v>
      </c>
      <c r="K479" s="45">
        <v>485737.66</v>
      </c>
      <c r="L479" s="42" t="s">
        <v>511</v>
      </c>
      <c r="M479" s="42" t="s">
        <v>242</v>
      </c>
      <c r="N479" s="42" t="s">
        <v>1836</v>
      </c>
      <c r="O479" s="42" t="s">
        <v>1837</v>
      </c>
      <c r="P479" s="46">
        <v>1</v>
      </c>
      <c r="Q479" s="45">
        <v>485737.66</v>
      </c>
      <c r="R479" s="45">
        <v>485737.66</v>
      </c>
      <c r="S479" s="42" t="s">
        <v>309</v>
      </c>
      <c r="T479" s="42" t="s">
        <v>310</v>
      </c>
      <c r="U479" s="42" t="s">
        <v>311</v>
      </c>
      <c r="V479" s="42" t="s">
        <v>107</v>
      </c>
      <c r="W479" s="42" t="s">
        <v>242</v>
      </c>
      <c r="X479" s="42" t="s">
        <v>513</v>
      </c>
      <c r="Y479" s="42" t="s">
        <v>312</v>
      </c>
      <c r="Z479" s="42" t="s">
        <v>312</v>
      </c>
      <c r="AA479" s="9" t="s">
        <v>140</v>
      </c>
      <c r="AB479" s="42" t="s">
        <v>747</v>
      </c>
      <c r="AC479" s="45">
        <v>485737.66</v>
      </c>
    </row>
    <row r="480" spans="1:29" ht="12.75" customHeight="1" x14ac:dyDescent="0.2">
      <c r="A480" s="42" t="s">
        <v>1812</v>
      </c>
      <c r="B480" s="42" t="s">
        <v>72</v>
      </c>
      <c r="C480" s="43" t="s">
        <v>165</v>
      </c>
      <c r="D480" s="44">
        <v>271</v>
      </c>
      <c r="E480" s="42" t="s">
        <v>1838</v>
      </c>
      <c r="F480" s="42" t="s">
        <v>1839</v>
      </c>
      <c r="G480" s="42" t="s">
        <v>301</v>
      </c>
      <c r="H480" s="42" t="s">
        <v>384</v>
      </c>
      <c r="I480" s="42" t="s">
        <v>1840</v>
      </c>
      <c r="J480" s="42" t="s">
        <v>1841</v>
      </c>
      <c r="K480" s="45">
        <v>100602</v>
      </c>
      <c r="L480" s="42" t="s">
        <v>305</v>
      </c>
      <c r="M480" s="42" t="s">
        <v>1838</v>
      </c>
      <c r="N480" s="42" t="s">
        <v>1842</v>
      </c>
      <c r="O480" s="42" t="s">
        <v>1818</v>
      </c>
      <c r="P480" s="46">
        <v>1</v>
      </c>
      <c r="Q480" s="45">
        <v>100602</v>
      </c>
      <c r="R480" s="45">
        <v>100602</v>
      </c>
      <c r="S480" s="42" t="s">
        <v>309</v>
      </c>
      <c r="T480" s="42" t="s">
        <v>310</v>
      </c>
      <c r="U480" s="42" t="s">
        <v>311</v>
      </c>
      <c r="V480" s="42" t="s">
        <v>107</v>
      </c>
      <c r="W480" s="42" t="s">
        <v>114</v>
      </c>
      <c r="X480" s="42" t="s">
        <v>127</v>
      </c>
      <c r="Y480" s="42" t="s">
        <v>312</v>
      </c>
      <c r="Z480" s="42" t="s">
        <v>312</v>
      </c>
      <c r="AA480" s="9" t="s">
        <v>139</v>
      </c>
      <c r="AB480" s="42" t="s">
        <v>388</v>
      </c>
      <c r="AC480" s="45">
        <v>100602</v>
      </c>
    </row>
    <row r="481" spans="1:29" ht="12.75" customHeight="1" x14ac:dyDescent="0.2">
      <c r="A481" s="42" t="s">
        <v>1805</v>
      </c>
      <c r="B481" s="42" t="s">
        <v>18</v>
      </c>
      <c r="C481" s="43" t="s">
        <v>143</v>
      </c>
      <c r="D481" s="44">
        <v>274</v>
      </c>
      <c r="E481" s="42" t="s">
        <v>1843</v>
      </c>
      <c r="F481" s="42" t="s">
        <v>1844</v>
      </c>
      <c r="G481" s="42" t="s">
        <v>481</v>
      </c>
      <c r="H481" s="42" t="s">
        <v>482</v>
      </c>
      <c r="I481" s="42" t="s">
        <v>1808</v>
      </c>
      <c r="J481" s="42" t="s">
        <v>1845</v>
      </c>
      <c r="K481" s="45">
        <v>964381.36</v>
      </c>
      <c r="L481" s="42" t="s">
        <v>511</v>
      </c>
      <c r="M481" s="42" t="s">
        <v>240</v>
      </c>
      <c r="N481" s="42" t="s">
        <v>1846</v>
      </c>
      <c r="O481" s="42" t="s">
        <v>1418</v>
      </c>
      <c r="P481" s="46">
        <v>1</v>
      </c>
      <c r="Q481" s="45">
        <v>964381.36</v>
      </c>
      <c r="R481" s="45">
        <v>964381.36</v>
      </c>
      <c r="S481" s="42" t="s">
        <v>309</v>
      </c>
      <c r="T481" s="42" t="s">
        <v>310</v>
      </c>
      <c r="U481" s="42" t="s">
        <v>311</v>
      </c>
      <c r="V481" s="42" t="s">
        <v>107</v>
      </c>
      <c r="W481" s="42" t="s">
        <v>240</v>
      </c>
      <c r="X481" s="42" t="s">
        <v>513</v>
      </c>
      <c r="Y481" s="42" t="s">
        <v>312</v>
      </c>
      <c r="Z481" s="42" t="s">
        <v>312</v>
      </c>
      <c r="AA481" s="9" t="s">
        <v>140</v>
      </c>
      <c r="AB481" s="42" t="s">
        <v>747</v>
      </c>
      <c r="AC481" s="45">
        <v>964381.36</v>
      </c>
    </row>
    <row r="482" spans="1:29" ht="12.75" customHeight="1" x14ac:dyDescent="0.2">
      <c r="A482" s="42" t="s">
        <v>1559</v>
      </c>
      <c r="B482" s="42" t="s">
        <v>26</v>
      </c>
      <c r="C482" s="43" t="s">
        <v>146</v>
      </c>
      <c r="D482" s="44">
        <v>276</v>
      </c>
      <c r="E482" s="42" t="s">
        <v>1847</v>
      </c>
      <c r="F482" s="42" t="s">
        <v>1848</v>
      </c>
      <c r="G482" s="42" t="s">
        <v>301</v>
      </c>
      <c r="H482" s="42" t="s">
        <v>384</v>
      </c>
      <c r="I482" s="42" t="s">
        <v>1849</v>
      </c>
      <c r="J482" s="42" t="s">
        <v>1804</v>
      </c>
      <c r="K482" s="45">
        <v>35000</v>
      </c>
      <c r="L482" s="42" t="s">
        <v>305</v>
      </c>
      <c r="M482" s="42" t="s">
        <v>1847</v>
      </c>
      <c r="N482" s="42" t="s">
        <v>1848</v>
      </c>
      <c r="O482" s="42" t="s">
        <v>635</v>
      </c>
      <c r="P482" s="46">
        <v>1</v>
      </c>
      <c r="Q482" s="45">
        <v>35000</v>
      </c>
      <c r="R482" s="45">
        <v>35000</v>
      </c>
      <c r="S482" s="42" t="s">
        <v>309</v>
      </c>
      <c r="T482" s="42" t="s">
        <v>310</v>
      </c>
      <c r="U482" s="42" t="s">
        <v>311</v>
      </c>
      <c r="V482" s="42" t="s">
        <v>107</v>
      </c>
      <c r="W482" s="42" t="s">
        <v>114</v>
      </c>
      <c r="X482" s="42" t="s">
        <v>127</v>
      </c>
      <c r="Y482" s="42" t="s">
        <v>312</v>
      </c>
      <c r="Z482" s="42" t="s">
        <v>312</v>
      </c>
      <c r="AA482" s="9" t="s">
        <v>139</v>
      </c>
      <c r="AB482" s="42" t="s">
        <v>388</v>
      </c>
      <c r="AC482" s="45">
        <v>35000</v>
      </c>
    </row>
    <row r="483" spans="1:29" ht="12.75" customHeight="1" x14ac:dyDescent="0.2">
      <c r="A483" s="42" t="s">
        <v>1850</v>
      </c>
      <c r="B483" s="42" t="s">
        <v>90</v>
      </c>
      <c r="C483" s="43" t="s">
        <v>188</v>
      </c>
      <c r="D483" s="44">
        <v>282</v>
      </c>
      <c r="E483" s="42" t="s">
        <v>1851</v>
      </c>
      <c r="F483" s="42" t="s">
        <v>1852</v>
      </c>
      <c r="G483" s="42" t="s">
        <v>301</v>
      </c>
      <c r="H483" s="42" t="s">
        <v>384</v>
      </c>
      <c r="I483" s="42" t="s">
        <v>1853</v>
      </c>
      <c r="J483" s="42" t="s">
        <v>1854</v>
      </c>
      <c r="K483" s="45">
        <v>646541</v>
      </c>
      <c r="L483" s="42" t="s">
        <v>511</v>
      </c>
      <c r="M483" s="42" t="s">
        <v>266</v>
      </c>
      <c r="N483" s="42" t="s">
        <v>1855</v>
      </c>
      <c r="O483" s="42" t="s">
        <v>1856</v>
      </c>
      <c r="P483" s="46">
        <v>1</v>
      </c>
      <c r="Q483" s="45">
        <v>646541</v>
      </c>
      <c r="R483" s="45">
        <v>646541</v>
      </c>
      <c r="S483" s="42" t="s">
        <v>309</v>
      </c>
      <c r="T483" s="42" t="s">
        <v>310</v>
      </c>
      <c r="U483" s="42" t="s">
        <v>311</v>
      </c>
      <c r="V483" s="42" t="s">
        <v>107</v>
      </c>
      <c r="W483" s="42" t="s">
        <v>266</v>
      </c>
      <c r="X483" s="42" t="s">
        <v>513</v>
      </c>
      <c r="Y483" s="42" t="s">
        <v>312</v>
      </c>
      <c r="Z483" s="42" t="s">
        <v>312</v>
      </c>
      <c r="AA483" s="9" t="s">
        <v>140</v>
      </c>
      <c r="AB483" s="42" t="s">
        <v>541</v>
      </c>
      <c r="AC483" s="45">
        <v>646541</v>
      </c>
    </row>
    <row r="484" spans="1:29" ht="12.75" customHeight="1" x14ac:dyDescent="0.2">
      <c r="A484" s="42" t="s">
        <v>1559</v>
      </c>
      <c r="B484" s="42" t="s">
        <v>26</v>
      </c>
      <c r="C484" s="43" t="s">
        <v>146</v>
      </c>
      <c r="D484" s="44">
        <v>284</v>
      </c>
      <c r="E484" s="42" t="s">
        <v>1857</v>
      </c>
      <c r="F484" s="42" t="s">
        <v>1858</v>
      </c>
      <c r="G484" s="42" t="s">
        <v>301</v>
      </c>
      <c r="H484" s="42" t="s">
        <v>384</v>
      </c>
      <c r="I484" s="42" t="s">
        <v>1859</v>
      </c>
      <c r="J484" s="42" t="s">
        <v>1860</v>
      </c>
      <c r="K484" s="45">
        <v>200000</v>
      </c>
      <c r="L484" s="42" t="s">
        <v>305</v>
      </c>
      <c r="M484" s="42" t="s">
        <v>1861</v>
      </c>
      <c r="N484" s="42" t="s">
        <v>1862</v>
      </c>
      <c r="O484" s="42" t="s">
        <v>635</v>
      </c>
      <c r="P484" s="46">
        <v>1</v>
      </c>
      <c r="Q484" s="45">
        <v>200000</v>
      </c>
      <c r="R484" s="45">
        <v>200000</v>
      </c>
      <c r="S484" s="42" t="s">
        <v>309</v>
      </c>
      <c r="T484" s="42" t="s">
        <v>310</v>
      </c>
      <c r="U484" s="42" t="s">
        <v>311</v>
      </c>
      <c r="V484" s="42" t="s">
        <v>107</v>
      </c>
      <c r="W484" s="42" t="s">
        <v>114</v>
      </c>
      <c r="X484" s="42" t="s">
        <v>127</v>
      </c>
      <c r="Y484" s="42" t="s">
        <v>312</v>
      </c>
      <c r="Z484" s="42" t="s">
        <v>312</v>
      </c>
      <c r="AA484" s="9" t="s">
        <v>139</v>
      </c>
      <c r="AB484" s="42" t="s">
        <v>388</v>
      </c>
      <c r="AC484" s="45">
        <v>200000</v>
      </c>
    </row>
    <row r="485" spans="1:29" ht="12.75" customHeight="1" x14ac:dyDescent="0.2">
      <c r="A485" s="42" t="s">
        <v>1559</v>
      </c>
      <c r="B485" s="42" t="s">
        <v>26</v>
      </c>
      <c r="C485" s="43" t="s">
        <v>146</v>
      </c>
      <c r="D485" s="44">
        <v>285</v>
      </c>
      <c r="E485" s="42" t="s">
        <v>1863</v>
      </c>
      <c r="F485" s="42" t="s">
        <v>1864</v>
      </c>
      <c r="G485" s="42" t="s">
        <v>301</v>
      </c>
      <c r="H485" s="42" t="s">
        <v>384</v>
      </c>
      <c r="I485" s="42" t="s">
        <v>1859</v>
      </c>
      <c r="J485" s="42" t="s">
        <v>821</v>
      </c>
      <c r="K485" s="45">
        <v>181903.9</v>
      </c>
      <c r="L485" s="42" t="s">
        <v>305</v>
      </c>
      <c r="M485" s="42" t="s">
        <v>1865</v>
      </c>
      <c r="N485" s="42" t="s">
        <v>1864</v>
      </c>
      <c r="O485" s="42" t="s">
        <v>635</v>
      </c>
      <c r="P485" s="46">
        <v>1</v>
      </c>
      <c r="Q485" s="45">
        <v>181903.9</v>
      </c>
      <c r="R485" s="45">
        <v>181903.9</v>
      </c>
      <c r="S485" s="42" t="s">
        <v>309</v>
      </c>
      <c r="T485" s="42" t="s">
        <v>310</v>
      </c>
      <c r="U485" s="42" t="s">
        <v>311</v>
      </c>
      <c r="V485" s="42" t="s">
        <v>107</v>
      </c>
      <c r="W485" s="42" t="s">
        <v>114</v>
      </c>
      <c r="X485" s="42" t="s">
        <v>127</v>
      </c>
      <c r="Y485" s="42" t="s">
        <v>312</v>
      </c>
      <c r="Z485" s="42" t="s">
        <v>312</v>
      </c>
      <c r="AA485" s="9" t="s">
        <v>139</v>
      </c>
      <c r="AB485" s="42" t="s">
        <v>388</v>
      </c>
      <c r="AC485" s="45">
        <v>181903.9</v>
      </c>
    </row>
    <row r="486" spans="1:29" ht="12.75" customHeight="1" x14ac:dyDescent="0.2">
      <c r="A486" s="42" t="s">
        <v>1622</v>
      </c>
      <c r="B486" s="42" t="s">
        <v>32</v>
      </c>
      <c r="C486" s="43" t="s">
        <v>149</v>
      </c>
      <c r="D486" s="44">
        <v>286</v>
      </c>
      <c r="E486" s="42" t="s">
        <v>1866</v>
      </c>
      <c r="F486" s="42" t="s">
        <v>1867</v>
      </c>
      <c r="G486" s="42" t="s">
        <v>301</v>
      </c>
      <c r="H486" s="42" t="s">
        <v>302</v>
      </c>
      <c r="I486" s="42" t="s">
        <v>1868</v>
      </c>
      <c r="J486" s="42" t="s">
        <v>1869</v>
      </c>
      <c r="K486" s="45">
        <v>331000</v>
      </c>
      <c r="L486" s="42" t="s">
        <v>305</v>
      </c>
      <c r="M486" s="42" t="s">
        <v>1870</v>
      </c>
      <c r="N486" s="42" t="s">
        <v>1871</v>
      </c>
      <c r="O486" s="42" t="s">
        <v>1757</v>
      </c>
      <c r="P486" s="46">
        <v>2</v>
      </c>
      <c r="Q486" s="45">
        <v>165500</v>
      </c>
      <c r="R486" s="45">
        <v>331000</v>
      </c>
      <c r="S486" s="42" t="s">
        <v>309</v>
      </c>
      <c r="T486" s="42" t="s">
        <v>310</v>
      </c>
      <c r="U486" s="42" t="s">
        <v>311</v>
      </c>
      <c r="V486" s="42" t="s">
        <v>107</v>
      </c>
      <c r="W486" s="42" t="s">
        <v>113</v>
      </c>
      <c r="X486" s="42" t="s">
        <v>126</v>
      </c>
      <c r="Y486" s="42" t="s">
        <v>312</v>
      </c>
      <c r="Z486" s="42" t="s">
        <v>312</v>
      </c>
      <c r="AA486" s="9" t="s">
        <v>139</v>
      </c>
      <c r="AB486" s="42" t="s">
        <v>377</v>
      </c>
      <c r="AC486" s="45">
        <v>331000</v>
      </c>
    </row>
    <row r="487" spans="1:29" ht="12.75" customHeight="1" x14ac:dyDescent="0.2">
      <c r="A487" s="42" t="s">
        <v>1622</v>
      </c>
      <c r="B487" s="42" t="s">
        <v>32</v>
      </c>
      <c r="C487" s="43" t="s">
        <v>149</v>
      </c>
      <c r="D487" s="44">
        <v>287</v>
      </c>
      <c r="E487" s="42" t="s">
        <v>1872</v>
      </c>
      <c r="F487" s="42" t="s">
        <v>1873</v>
      </c>
      <c r="G487" s="42" t="s">
        <v>301</v>
      </c>
      <c r="H487" s="42" t="s">
        <v>302</v>
      </c>
      <c r="I487" s="42" t="s">
        <v>1874</v>
      </c>
      <c r="J487" s="42" t="s">
        <v>1875</v>
      </c>
      <c r="K487" s="45">
        <v>130702.56</v>
      </c>
      <c r="L487" s="42" t="s">
        <v>305</v>
      </c>
      <c r="M487" s="42" t="s">
        <v>1876</v>
      </c>
      <c r="N487" s="42" t="s">
        <v>1877</v>
      </c>
      <c r="O487" s="42" t="s">
        <v>1757</v>
      </c>
      <c r="P487" s="46">
        <v>2</v>
      </c>
      <c r="Q487" s="45">
        <v>65351.28</v>
      </c>
      <c r="R487" s="45">
        <v>130702.56</v>
      </c>
      <c r="S487" s="42" t="s">
        <v>309</v>
      </c>
      <c r="T487" s="42" t="s">
        <v>310</v>
      </c>
      <c r="U487" s="42" t="s">
        <v>311</v>
      </c>
      <c r="V487" s="42" t="s">
        <v>107</v>
      </c>
      <c r="W487" s="42" t="s">
        <v>114</v>
      </c>
      <c r="X487" s="42" t="s">
        <v>127</v>
      </c>
      <c r="Y487" s="42" t="s">
        <v>312</v>
      </c>
      <c r="Z487" s="42" t="s">
        <v>312</v>
      </c>
      <c r="AA487" s="9" t="s">
        <v>139</v>
      </c>
      <c r="AB487" s="42" t="s">
        <v>377</v>
      </c>
      <c r="AC487" s="45">
        <v>130702.56</v>
      </c>
    </row>
    <row r="488" spans="1:29" ht="12.75" customHeight="1" x14ac:dyDescent="0.2">
      <c r="A488" s="42" t="s">
        <v>1622</v>
      </c>
      <c r="B488" s="42" t="s">
        <v>32</v>
      </c>
      <c r="C488" s="43" t="s">
        <v>149</v>
      </c>
      <c r="D488" s="44">
        <v>289</v>
      </c>
      <c r="E488" s="42" t="s">
        <v>1878</v>
      </c>
      <c r="F488" s="42" t="s">
        <v>1879</v>
      </c>
      <c r="G488" s="42" t="s">
        <v>358</v>
      </c>
      <c r="H488" s="42" t="s">
        <v>359</v>
      </c>
      <c r="I488" s="42" t="s">
        <v>1880</v>
      </c>
      <c r="J488" s="42" t="s">
        <v>1775</v>
      </c>
      <c r="K488" s="45">
        <v>293000</v>
      </c>
      <c r="L488" s="42" t="s">
        <v>305</v>
      </c>
      <c r="M488" s="42" t="s">
        <v>1881</v>
      </c>
      <c r="N488" s="42" t="s">
        <v>1882</v>
      </c>
      <c r="O488" s="42" t="s">
        <v>1757</v>
      </c>
      <c r="P488" s="46">
        <v>1</v>
      </c>
      <c r="Q488" s="45">
        <v>163000</v>
      </c>
      <c r="R488" s="45">
        <v>163000</v>
      </c>
      <c r="S488" s="42" t="s">
        <v>309</v>
      </c>
      <c r="T488" s="42" t="s">
        <v>310</v>
      </c>
      <c r="U488" s="42" t="s">
        <v>311</v>
      </c>
      <c r="V488" s="42" t="s">
        <v>107</v>
      </c>
      <c r="W488" s="42" t="s">
        <v>111</v>
      </c>
      <c r="X488" s="42" t="s">
        <v>121</v>
      </c>
      <c r="Y488" s="42" t="s">
        <v>312</v>
      </c>
      <c r="Z488" s="42" t="s">
        <v>312</v>
      </c>
      <c r="AA488" s="9" t="s">
        <v>139</v>
      </c>
      <c r="AB488" s="42" t="s">
        <v>1207</v>
      </c>
      <c r="AC488" s="45">
        <v>163000</v>
      </c>
    </row>
    <row r="489" spans="1:29" ht="12.75" customHeight="1" x14ac:dyDescent="0.2">
      <c r="A489" s="42" t="s">
        <v>1622</v>
      </c>
      <c r="B489" s="42" t="s">
        <v>32</v>
      </c>
      <c r="C489" s="43" t="s">
        <v>149</v>
      </c>
      <c r="D489" s="44">
        <v>289</v>
      </c>
      <c r="E489" s="42" t="s">
        <v>1878</v>
      </c>
      <c r="F489" s="42" t="s">
        <v>1879</v>
      </c>
      <c r="G489" s="42" t="s">
        <v>358</v>
      </c>
      <c r="H489" s="42" t="s">
        <v>359</v>
      </c>
      <c r="I489" s="42" t="s">
        <v>1880</v>
      </c>
      <c r="J489" s="42" t="s">
        <v>1775</v>
      </c>
      <c r="K489" s="45">
        <v>293000</v>
      </c>
      <c r="L489" s="42" t="s">
        <v>305</v>
      </c>
      <c r="M489" s="42" t="s">
        <v>1883</v>
      </c>
      <c r="N489" s="42" t="s">
        <v>1884</v>
      </c>
      <c r="O489" s="42" t="s">
        <v>1757</v>
      </c>
      <c r="P489" s="46">
        <v>1</v>
      </c>
      <c r="Q489" s="45">
        <v>80000</v>
      </c>
      <c r="R489" s="45">
        <v>80000</v>
      </c>
      <c r="S489" s="42" t="s">
        <v>309</v>
      </c>
      <c r="T489" s="42" t="s">
        <v>310</v>
      </c>
      <c r="U489" s="42" t="s">
        <v>311</v>
      </c>
      <c r="V489" s="42" t="s">
        <v>107</v>
      </c>
      <c r="W489" s="42" t="s">
        <v>111</v>
      </c>
      <c r="X489" s="42" t="s">
        <v>121</v>
      </c>
      <c r="Y489" s="42" t="s">
        <v>312</v>
      </c>
      <c r="Z489" s="42" t="s">
        <v>312</v>
      </c>
      <c r="AA489" s="9" t="s">
        <v>139</v>
      </c>
      <c r="AB489" s="42" t="s">
        <v>1207</v>
      </c>
      <c r="AC489" s="45">
        <v>80000</v>
      </c>
    </row>
    <row r="490" spans="1:29" ht="12.75" customHeight="1" x14ac:dyDescent="0.2">
      <c r="A490" s="42" t="s">
        <v>1622</v>
      </c>
      <c r="B490" s="42" t="s">
        <v>32</v>
      </c>
      <c r="C490" s="43" t="s">
        <v>149</v>
      </c>
      <c r="D490" s="44">
        <v>289</v>
      </c>
      <c r="E490" s="42" t="s">
        <v>1878</v>
      </c>
      <c r="F490" s="42" t="s">
        <v>1879</v>
      </c>
      <c r="G490" s="42" t="s">
        <v>358</v>
      </c>
      <c r="H490" s="42" t="s">
        <v>359</v>
      </c>
      <c r="I490" s="42" t="s">
        <v>1880</v>
      </c>
      <c r="J490" s="42" t="s">
        <v>1775</v>
      </c>
      <c r="K490" s="45">
        <v>293000</v>
      </c>
      <c r="L490" s="42" t="s">
        <v>305</v>
      </c>
      <c r="M490" s="42" t="s">
        <v>1885</v>
      </c>
      <c r="N490" s="42" t="s">
        <v>1886</v>
      </c>
      <c r="O490" s="42" t="s">
        <v>1757</v>
      </c>
      <c r="P490" s="46">
        <v>1</v>
      </c>
      <c r="Q490" s="45">
        <v>50000</v>
      </c>
      <c r="R490" s="45">
        <v>50000</v>
      </c>
      <c r="S490" s="42" t="s">
        <v>309</v>
      </c>
      <c r="T490" s="42" t="s">
        <v>310</v>
      </c>
      <c r="U490" s="42" t="s">
        <v>311</v>
      </c>
      <c r="V490" s="42" t="s">
        <v>107</v>
      </c>
      <c r="W490" s="42" t="s">
        <v>111</v>
      </c>
      <c r="X490" s="42" t="s">
        <v>121</v>
      </c>
      <c r="Y490" s="42" t="s">
        <v>312</v>
      </c>
      <c r="Z490" s="42" t="s">
        <v>312</v>
      </c>
      <c r="AA490" s="9" t="s">
        <v>139</v>
      </c>
      <c r="AB490" s="42" t="s">
        <v>1207</v>
      </c>
      <c r="AC490" s="45">
        <v>50000</v>
      </c>
    </row>
    <row r="491" spans="1:29" ht="12.75" customHeight="1" x14ac:dyDescent="0.2">
      <c r="A491" s="42" t="s">
        <v>1622</v>
      </c>
      <c r="B491" s="42" t="s">
        <v>32</v>
      </c>
      <c r="C491" s="43" t="s">
        <v>149</v>
      </c>
      <c r="D491" s="44">
        <v>292</v>
      </c>
      <c r="E491" s="42" t="s">
        <v>1887</v>
      </c>
      <c r="F491" s="42" t="s">
        <v>1888</v>
      </c>
      <c r="G491" s="42" t="s">
        <v>301</v>
      </c>
      <c r="H491" s="42" t="s">
        <v>630</v>
      </c>
      <c r="I491" s="42" t="s">
        <v>1889</v>
      </c>
      <c r="J491" s="42" t="s">
        <v>1869</v>
      </c>
      <c r="K491" s="45">
        <v>30000</v>
      </c>
      <c r="L491" s="42" t="s">
        <v>305</v>
      </c>
      <c r="M491" s="42" t="s">
        <v>1890</v>
      </c>
      <c r="N491" s="42" t="s">
        <v>1891</v>
      </c>
      <c r="O491" s="42" t="s">
        <v>1757</v>
      </c>
      <c r="P491" s="46">
        <v>4</v>
      </c>
      <c r="Q491" s="45">
        <v>7500</v>
      </c>
      <c r="R491" s="45">
        <v>30000</v>
      </c>
      <c r="S491" s="42" t="s">
        <v>309</v>
      </c>
      <c r="T491" s="42" t="s">
        <v>310</v>
      </c>
      <c r="U491" s="42" t="s">
        <v>311</v>
      </c>
      <c r="V491" s="42" t="s">
        <v>107</v>
      </c>
      <c r="W491" s="42" t="s">
        <v>114</v>
      </c>
      <c r="X491" s="42" t="s">
        <v>127</v>
      </c>
      <c r="Y491" s="42" t="s">
        <v>312</v>
      </c>
      <c r="Z491" s="42" t="s">
        <v>312</v>
      </c>
      <c r="AA491" s="9" t="s">
        <v>139</v>
      </c>
      <c r="AB491" s="42" t="s">
        <v>466</v>
      </c>
      <c r="AC491" s="45">
        <v>30000</v>
      </c>
    </row>
    <row r="492" spans="1:29" ht="12.75" customHeight="1" x14ac:dyDescent="0.2">
      <c r="A492" s="42" t="s">
        <v>1892</v>
      </c>
      <c r="B492" s="42" t="s">
        <v>96</v>
      </c>
      <c r="C492" s="43" t="s">
        <v>172</v>
      </c>
      <c r="D492" s="44">
        <v>294</v>
      </c>
      <c r="E492" s="42" t="s">
        <v>1893</v>
      </c>
      <c r="F492" s="42" t="s">
        <v>1894</v>
      </c>
      <c r="G492" s="42" t="s">
        <v>481</v>
      </c>
      <c r="H492" s="42" t="s">
        <v>670</v>
      </c>
      <c r="I492" s="42" t="s">
        <v>1895</v>
      </c>
      <c r="J492" s="42" t="s">
        <v>1896</v>
      </c>
      <c r="K492" s="45">
        <v>14000</v>
      </c>
      <c r="L492" s="42" t="s">
        <v>305</v>
      </c>
      <c r="M492" s="42" t="s">
        <v>1897</v>
      </c>
      <c r="N492" s="42" t="s">
        <v>1898</v>
      </c>
      <c r="O492" s="42" t="s">
        <v>512</v>
      </c>
      <c r="P492" s="46">
        <v>1</v>
      </c>
      <c r="Q492" s="45">
        <v>5000</v>
      </c>
      <c r="R492" s="45">
        <v>5000</v>
      </c>
      <c r="S492" s="42" t="s">
        <v>309</v>
      </c>
      <c r="T492" s="42" t="s">
        <v>310</v>
      </c>
      <c r="U492" s="42" t="s">
        <v>311</v>
      </c>
      <c r="V492" s="42" t="s">
        <v>107</v>
      </c>
      <c r="W492" s="42" t="s">
        <v>114</v>
      </c>
      <c r="X492" s="42" t="s">
        <v>127</v>
      </c>
      <c r="Y492" s="42" t="s">
        <v>312</v>
      </c>
      <c r="Z492" s="42" t="s">
        <v>312</v>
      </c>
      <c r="AA492" s="9" t="s">
        <v>140</v>
      </c>
      <c r="AB492" s="42" t="s">
        <v>342</v>
      </c>
      <c r="AC492" s="45">
        <v>5000</v>
      </c>
    </row>
    <row r="493" spans="1:29" ht="12.75" customHeight="1" x14ac:dyDescent="0.2">
      <c r="A493" s="42" t="s">
        <v>1892</v>
      </c>
      <c r="B493" s="42" t="s">
        <v>96</v>
      </c>
      <c r="C493" s="43" t="s">
        <v>172</v>
      </c>
      <c r="D493" s="44">
        <v>294</v>
      </c>
      <c r="E493" s="42" t="s">
        <v>1893</v>
      </c>
      <c r="F493" s="42" t="s">
        <v>1894</v>
      </c>
      <c r="G493" s="42" t="s">
        <v>481</v>
      </c>
      <c r="H493" s="42" t="s">
        <v>670</v>
      </c>
      <c r="I493" s="42" t="s">
        <v>1895</v>
      </c>
      <c r="J493" s="42" t="s">
        <v>1896</v>
      </c>
      <c r="K493" s="45">
        <v>14000</v>
      </c>
      <c r="L493" s="42" t="s">
        <v>305</v>
      </c>
      <c r="M493" s="42" t="s">
        <v>1899</v>
      </c>
      <c r="N493" s="42" t="s">
        <v>1900</v>
      </c>
      <c r="O493" s="42" t="s">
        <v>512</v>
      </c>
      <c r="P493" s="46">
        <v>1</v>
      </c>
      <c r="Q493" s="45">
        <v>5000</v>
      </c>
      <c r="R493" s="45">
        <v>5000</v>
      </c>
      <c r="S493" s="42" t="s">
        <v>309</v>
      </c>
      <c r="T493" s="42" t="s">
        <v>310</v>
      </c>
      <c r="U493" s="42" t="s">
        <v>311</v>
      </c>
      <c r="V493" s="42" t="s">
        <v>107</v>
      </c>
      <c r="W493" s="42" t="s">
        <v>114</v>
      </c>
      <c r="X493" s="42" t="s">
        <v>127</v>
      </c>
      <c r="Y493" s="42" t="s">
        <v>312</v>
      </c>
      <c r="Z493" s="42" t="s">
        <v>312</v>
      </c>
      <c r="AA493" s="9" t="s">
        <v>140</v>
      </c>
      <c r="AB493" s="42" t="s">
        <v>342</v>
      </c>
      <c r="AC493" s="45">
        <v>5000</v>
      </c>
    </row>
    <row r="494" spans="1:29" ht="12.75" customHeight="1" x14ac:dyDescent="0.2">
      <c r="A494" s="42" t="s">
        <v>1892</v>
      </c>
      <c r="B494" s="42" t="s">
        <v>96</v>
      </c>
      <c r="C494" s="43" t="s">
        <v>172</v>
      </c>
      <c r="D494" s="44">
        <v>294</v>
      </c>
      <c r="E494" s="42" t="s">
        <v>1893</v>
      </c>
      <c r="F494" s="42" t="s">
        <v>1894</v>
      </c>
      <c r="G494" s="42" t="s">
        <v>481</v>
      </c>
      <c r="H494" s="42" t="s">
        <v>670</v>
      </c>
      <c r="I494" s="42" t="s">
        <v>1895</v>
      </c>
      <c r="J494" s="42" t="s">
        <v>1896</v>
      </c>
      <c r="K494" s="45">
        <v>14000</v>
      </c>
      <c r="L494" s="42" t="s">
        <v>305</v>
      </c>
      <c r="M494" s="42" t="s">
        <v>1901</v>
      </c>
      <c r="N494" s="42" t="s">
        <v>1902</v>
      </c>
      <c r="O494" s="42" t="s">
        <v>512</v>
      </c>
      <c r="P494" s="46">
        <v>1</v>
      </c>
      <c r="Q494" s="45">
        <v>4000</v>
      </c>
      <c r="R494" s="45">
        <v>4000</v>
      </c>
      <c r="S494" s="42" t="s">
        <v>309</v>
      </c>
      <c r="T494" s="42" t="s">
        <v>310</v>
      </c>
      <c r="U494" s="42" t="s">
        <v>311</v>
      </c>
      <c r="V494" s="42" t="s">
        <v>107</v>
      </c>
      <c r="W494" s="42" t="s">
        <v>114</v>
      </c>
      <c r="X494" s="42" t="s">
        <v>127</v>
      </c>
      <c r="Y494" s="42" t="s">
        <v>312</v>
      </c>
      <c r="Z494" s="42" t="s">
        <v>312</v>
      </c>
      <c r="AA494" s="9" t="s">
        <v>140</v>
      </c>
      <c r="AB494" s="42" t="s">
        <v>342</v>
      </c>
      <c r="AC494" s="45">
        <v>4000</v>
      </c>
    </row>
    <row r="495" spans="1:29" ht="12.75" customHeight="1" x14ac:dyDescent="0.2">
      <c r="A495" s="42" t="s">
        <v>1892</v>
      </c>
      <c r="B495" s="42" t="s">
        <v>96</v>
      </c>
      <c r="C495" s="43" t="s">
        <v>172</v>
      </c>
      <c r="D495" s="44">
        <v>297</v>
      </c>
      <c r="E495" s="42" t="s">
        <v>1903</v>
      </c>
      <c r="F495" s="42" t="s">
        <v>1904</v>
      </c>
      <c r="G495" s="42" t="s">
        <v>481</v>
      </c>
      <c r="H495" s="42" t="s">
        <v>670</v>
      </c>
      <c r="I495" s="42" t="s">
        <v>1905</v>
      </c>
      <c r="J495" s="42" t="s">
        <v>1906</v>
      </c>
      <c r="K495" s="45">
        <v>9000</v>
      </c>
      <c r="L495" s="42" t="s">
        <v>305</v>
      </c>
      <c r="M495" s="42" t="s">
        <v>1907</v>
      </c>
      <c r="N495" s="42" t="s">
        <v>1908</v>
      </c>
      <c r="O495" s="42" t="s">
        <v>512</v>
      </c>
      <c r="P495" s="46">
        <v>1</v>
      </c>
      <c r="Q495" s="45">
        <v>9000</v>
      </c>
      <c r="R495" s="45">
        <v>9000</v>
      </c>
      <c r="S495" s="42" t="s">
        <v>309</v>
      </c>
      <c r="T495" s="42" t="s">
        <v>310</v>
      </c>
      <c r="U495" s="42" t="s">
        <v>311</v>
      </c>
      <c r="V495" s="42" t="s">
        <v>107</v>
      </c>
      <c r="W495" s="42" t="s">
        <v>111</v>
      </c>
      <c r="X495" s="42" t="s">
        <v>119</v>
      </c>
      <c r="Y495" s="42" t="s">
        <v>312</v>
      </c>
      <c r="Z495" s="42" t="s">
        <v>312</v>
      </c>
      <c r="AA495" s="9" t="s">
        <v>139</v>
      </c>
      <c r="AB495" s="42" t="s">
        <v>313</v>
      </c>
      <c r="AC495" s="45">
        <v>9000</v>
      </c>
    </row>
    <row r="496" spans="1:29" ht="12.75" customHeight="1" x14ac:dyDescent="0.2">
      <c r="A496" s="42" t="s">
        <v>1892</v>
      </c>
      <c r="B496" s="42" t="s">
        <v>96</v>
      </c>
      <c r="C496" s="43" t="s">
        <v>172</v>
      </c>
      <c r="D496" s="44">
        <v>298</v>
      </c>
      <c r="E496" s="42" t="s">
        <v>1909</v>
      </c>
      <c r="F496" s="42" t="s">
        <v>1910</v>
      </c>
      <c r="G496" s="42" t="s">
        <v>481</v>
      </c>
      <c r="H496" s="42" t="s">
        <v>670</v>
      </c>
      <c r="I496" s="42" t="s">
        <v>1911</v>
      </c>
      <c r="J496" s="42" t="s">
        <v>1912</v>
      </c>
      <c r="K496" s="45">
        <v>19000</v>
      </c>
      <c r="L496" s="42" t="s">
        <v>305</v>
      </c>
      <c r="M496" s="42" t="s">
        <v>1913</v>
      </c>
      <c r="N496" s="42" t="s">
        <v>1914</v>
      </c>
      <c r="O496" s="42" t="s">
        <v>512</v>
      </c>
      <c r="P496" s="46">
        <v>1</v>
      </c>
      <c r="Q496" s="45">
        <v>7000</v>
      </c>
      <c r="R496" s="45">
        <v>7000</v>
      </c>
      <c r="S496" s="42" t="s">
        <v>309</v>
      </c>
      <c r="T496" s="42" t="s">
        <v>310</v>
      </c>
      <c r="U496" s="42" t="s">
        <v>311</v>
      </c>
      <c r="V496" s="42" t="s">
        <v>107</v>
      </c>
      <c r="W496" s="42" t="s">
        <v>111</v>
      </c>
      <c r="X496" s="42" t="s">
        <v>119</v>
      </c>
      <c r="Y496" s="42" t="s">
        <v>312</v>
      </c>
      <c r="Z496" s="42" t="s">
        <v>312</v>
      </c>
      <c r="AA496" s="9" t="s">
        <v>139</v>
      </c>
      <c r="AB496" s="42" t="s">
        <v>313</v>
      </c>
      <c r="AC496" s="45">
        <v>7000</v>
      </c>
    </row>
    <row r="497" spans="1:29" ht="12.75" customHeight="1" x14ac:dyDescent="0.2">
      <c r="A497" s="42" t="s">
        <v>1892</v>
      </c>
      <c r="B497" s="42" t="s">
        <v>96</v>
      </c>
      <c r="C497" s="43" t="s">
        <v>172</v>
      </c>
      <c r="D497" s="44">
        <v>298</v>
      </c>
      <c r="E497" s="42" t="s">
        <v>1909</v>
      </c>
      <c r="F497" s="42" t="s">
        <v>1910</v>
      </c>
      <c r="G497" s="42" t="s">
        <v>481</v>
      </c>
      <c r="H497" s="42" t="s">
        <v>670</v>
      </c>
      <c r="I497" s="42" t="s">
        <v>1911</v>
      </c>
      <c r="J497" s="42" t="s">
        <v>1912</v>
      </c>
      <c r="K497" s="45">
        <v>19000</v>
      </c>
      <c r="L497" s="42" t="s">
        <v>305</v>
      </c>
      <c r="M497" s="42" t="s">
        <v>1915</v>
      </c>
      <c r="N497" s="42" t="s">
        <v>1916</v>
      </c>
      <c r="O497" s="42" t="s">
        <v>512</v>
      </c>
      <c r="P497" s="46">
        <v>1</v>
      </c>
      <c r="Q497" s="45">
        <v>12000</v>
      </c>
      <c r="R497" s="45">
        <v>12000</v>
      </c>
      <c r="S497" s="42" t="s">
        <v>309</v>
      </c>
      <c r="T497" s="42" t="s">
        <v>310</v>
      </c>
      <c r="U497" s="42" t="s">
        <v>311</v>
      </c>
      <c r="V497" s="42" t="s">
        <v>107</v>
      </c>
      <c r="W497" s="42" t="s">
        <v>111</v>
      </c>
      <c r="X497" s="42" t="s">
        <v>119</v>
      </c>
      <c r="Y497" s="42" t="s">
        <v>312</v>
      </c>
      <c r="Z497" s="42" t="s">
        <v>312</v>
      </c>
      <c r="AA497" s="9" t="s">
        <v>139</v>
      </c>
      <c r="AB497" s="42" t="s">
        <v>313</v>
      </c>
      <c r="AC497" s="45">
        <v>12000</v>
      </c>
    </row>
    <row r="498" spans="1:29" ht="12.75" customHeight="1" x14ac:dyDescent="0.2">
      <c r="A498" s="42" t="s">
        <v>1917</v>
      </c>
      <c r="B498" s="42" t="s">
        <v>68</v>
      </c>
      <c r="C498" s="43" t="s">
        <v>184</v>
      </c>
      <c r="D498" s="44">
        <v>299</v>
      </c>
      <c r="E498" s="42" t="s">
        <v>1918</v>
      </c>
      <c r="F498" s="42" t="s">
        <v>1919</v>
      </c>
      <c r="G498" s="42" t="s">
        <v>301</v>
      </c>
      <c r="H498" s="42" t="s">
        <v>384</v>
      </c>
      <c r="I498" s="42" t="s">
        <v>1920</v>
      </c>
      <c r="J498" s="42" t="s">
        <v>1921</v>
      </c>
      <c r="K498" s="45">
        <v>964063.39</v>
      </c>
      <c r="L498" s="42" t="s">
        <v>511</v>
      </c>
      <c r="M498" s="42" t="s">
        <v>262</v>
      </c>
      <c r="N498" s="42" t="s">
        <v>1922</v>
      </c>
      <c r="O498" s="42" t="s">
        <v>1923</v>
      </c>
      <c r="P498" s="46">
        <v>1</v>
      </c>
      <c r="Q498" s="45">
        <v>964063.39</v>
      </c>
      <c r="R498" s="45">
        <v>964063.39</v>
      </c>
      <c r="S498" s="42" t="s">
        <v>309</v>
      </c>
      <c r="T498" s="42" t="s">
        <v>310</v>
      </c>
      <c r="U498" s="42" t="s">
        <v>311</v>
      </c>
      <c r="V498" s="42" t="s">
        <v>107</v>
      </c>
      <c r="W498" s="42" t="s">
        <v>262</v>
      </c>
      <c r="X498" s="42" t="s">
        <v>513</v>
      </c>
      <c r="Y498" s="42" t="s">
        <v>312</v>
      </c>
      <c r="Z498" s="42" t="s">
        <v>312</v>
      </c>
      <c r="AA498" s="9" t="s">
        <v>140</v>
      </c>
      <c r="AB498" s="42" t="s">
        <v>1183</v>
      </c>
      <c r="AC498" s="45">
        <v>964063.39</v>
      </c>
    </row>
    <row r="499" spans="1:29" ht="12.75" customHeight="1" x14ac:dyDescent="0.2">
      <c r="A499" s="42" t="s">
        <v>1917</v>
      </c>
      <c r="B499" s="42" t="s">
        <v>68</v>
      </c>
      <c r="C499" s="43" t="s">
        <v>184</v>
      </c>
      <c r="D499" s="44">
        <v>300</v>
      </c>
      <c r="E499" s="42" t="s">
        <v>1924</v>
      </c>
      <c r="F499" s="42" t="s">
        <v>1925</v>
      </c>
      <c r="G499" s="42" t="s">
        <v>301</v>
      </c>
      <c r="H499" s="42" t="s">
        <v>384</v>
      </c>
      <c r="I499" s="42" t="s">
        <v>1926</v>
      </c>
      <c r="J499" s="42" t="s">
        <v>1927</v>
      </c>
      <c r="K499" s="45">
        <v>179700</v>
      </c>
      <c r="L499" s="42" t="s">
        <v>511</v>
      </c>
      <c r="M499" s="42" t="s">
        <v>263</v>
      </c>
      <c r="N499" s="42" t="s">
        <v>1928</v>
      </c>
      <c r="O499" s="42" t="s">
        <v>1923</v>
      </c>
      <c r="P499" s="46">
        <v>1</v>
      </c>
      <c r="Q499" s="45">
        <v>179700</v>
      </c>
      <c r="R499" s="45">
        <v>179700</v>
      </c>
      <c r="S499" s="42" t="s">
        <v>309</v>
      </c>
      <c r="T499" s="42" t="s">
        <v>310</v>
      </c>
      <c r="U499" s="42" t="s">
        <v>311</v>
      </c>
      <c r="V499" s="42" t="s">
        <v>107</v>
      </c>
      <c r="W499" s="42" t="s">
        <v>263</v>
      </c>
      <c r="X499" s="42" t="s">
        <v>513</v>
      </c>
      <c r="Y499" s="42" t="s">
        <v>312</v>
      </c>
      <c r="Z499" s="42" t="s">
        <v>312</v>
      </c>
      <c r="AA499" s="9" t="s">
        <v>140</v>
      </c>
      <c r="AB499" s="42" t="s">
        <v>620</v>
      </c>
      <c r="AC499" s="45">
        <v>179700</v>
      </c>
    </row>
    <row r="500" spans="1:29" ht="12.75" customHeight="1" x14ac:dyDescent="0.2">
      <c r="A500" s="42" t="s">
        <v>1929</v>
      </c>
      <c r="B500" s="42" t="s">
        <v>84</v>
      </c>
      <c r="C500" s="43" t="s">
        <v>168</v>
      </c>
      <c r="D500" s="44">
        <v>302</v>
      </c>
      <c r="E500" s="42" t="s">
        <v>1930</v>
      </c>
      <c r="F500" s="42" t="s">
        <v>1931</v>
      </c>
      <c r="G500" s="42" t="s">
        <v>481</v>
      </c>
      <c r="H500" s="42" t="s">
        <v>482</v>
      </c>
      <c r="I500" s="42" t="s">
        <v>1932</v>
      </c>
      <c r="J500" s="42" t="s">
        <v>828</v>
      </c>
      <c r="K500" s="45">
        <v>253842</v>
      </c>
      <c r="L500" s="42" t="s">
        <v>305</v>
      </c>
      <c r="M500" s="42" t="s">
        <v>1930</v>
      </c>
      <c r="N500" s="42" t="s">
        <v>1933</v>
      </c>
      <c r="O500" s="42" t="s">
        <v>1934</v>
      </c>
      <c r="P500" s="46">
        <v>1</v>
      </c>
      <c r="Q500" s="45">
        <v>253842</v>
      </c>
      <c r="R500" s="45">
        <v>253842</v>
      </c>
      <c r="S500" s="42" t="s">
        <v>309</v>
      </c>
      <c r="T500" s="42" t="s">
        <v>310</v>
      </c>
      <c r="U500" s="42" t="s">
        <v>311</v>
      </c>
      <c r="V500" s="42" t="s">
        <v>107</v>
      </c>
      <c r="W500" s="42" t="s">
        <v>110</v>
      </c>
      <c r="X500" s="42" t="s">
        <v>116</v>
      </c>
      <c r="Y500" s="42" t="s">
        <v>312</v>
      </c>
      <c r="Z500" s="42" t="s">
        <v>312</v>
      </c>
      <c r="AA500" s="9" t="s">
        <v>139</v>
      </c>
      <c r="AB500" s="42" t="s">
        <v>1472</v>
      </c>
      <c r="AC500" s="45">
        <v>253842</v>
      </c>
    </row>
    <row r="501" spans="1:29" ht="12.75" customHeight="1" x14ac:dyDescent="0.2">
      <c r="A501" s="42" t="s">
        <v>1929</v>
      </c>
      <c r="B501" s="42" t="s">
        <v>84</v>
      </c>
      <c r="C501" s="43" t="s">
        <v>168</v>
      </c>
      <c r="D501" s="44">
        <v>303</v>
      </c>
      <c r="E501" s="42" t="s">
        <v>1935</v>
      </c>
      <c r="F501" s="42" t="s">
        <v>1936</v>
      </c>
      <c r="G501" s="42" t="s">
        <v>301</v>
      </c>
      <c r="H501" s="42" t="s">
        <v>630</v>
      </c>
      <c r="I501" s="42" t="s">
        <v>1937</v>
      </c>
      <c r="J501" s="42" t="s">
        <v>1938</v>
      </c>
      <c r="K501" s="45">
        <v>290000</v>
      </c>
      <c r="L501" s="42" t="s">
        <v>305</v>
      </c>
      <c r="M501" s="42" t="s">
        <v>1935</v>
      </c>
      <c r="N501" s="42" t="s">
        <v>1939</v>
      </c>
      <c r="O501" s="42" t="s">
        <v>1940</v>
      </c>
      <c r="P501" s="46">
        <v>1</v>
      </c>
      <c r="Q501" s="45">
        <v>290000</v>
      </c>
      <c r="R501" s="45">
        <v>290000</v>
      </c>
      <c r="S501" s="42" t="s">
        <v>309</v>
      </c>
      <c r="T501" s="42" t="s">
        <v>310</v>
      </c>
      <c r="U501" s="42" t="s">
        <v>311</v>
      </c>
      <c r="V501" s="42" t="s">
        <v>107</v>
      </c>
      <c r="W501" s="42" t="s">
        <v>110</v>
      </c>
      <c r="X501" s="42" t="s">
        <v>116</v>
      </c>
      <c r="Y501" s="42" t="s">
        <v>312</v>
      </c>
      <c r="Z501" s="42" t="s">
        <v>312</v>
      </c>
      <c r="AA501" s="9" t="s">
        <v>139</v>
      </c>
      <c r="AB501" s="42" t="s">
        <v>377</v>
      </c>
      <c r="AC501" s="45">
        <v>290000</v>
      </c>
    </row>
    <row r="502" spans="1:29" ht="12.75" customHeight="1" x14ac:dyDescent="0.2">
      <c r="A502" s="42" t="s">
        <v>1892</v>
      </c>
      <c r="B502" s="42" t="s">
        <v>96</v>
      </c>
      <c r="C502" s="43" t="s">
        <v>172</v>
      </c>
      <c r="D502" s="44">
        <v>306</v>
      </c>
      <c r="E502" s="42" t="s">
        <v>1941</v>
      </c>
      <c r="F502" s="42" t="s">
        <v>1942</v>
      </c>
      <c r="G502" s="42" t="s">
        <v>481</v>
      </c>
      <c r="H502" s="42" t="s">
        <v>670</v>
      </c>
      <c r="I502" s="42" t="s">
        <v>1943</v>
      </c>
      <c r="J502" s="42" t="s">
        <v>1944</v>
      </c>
      <c r="K502" s="45">
        <v>9000</v>
      </c>
      <c r="L502" s="42" t="s">
        <v>305</v>
      </c>
      <c r="M502" s="42" t="s">
        <v>1945</v>
      </c>
      <c r="N502" s="42" t="s">
        <v>1946</v>
      </c>
      <c r="O502" s="42" t="s">
        <v>512</v>
      </c>
      <c r="P502" s="46">
        <v>1</v>
      </c>
      <c r="Q502" s="45">
        <v>9000</v>
      </c>
      <c r="R502" s="45">
        <v>9000</v>
      </c>
      <c r="S502" s="42" t="s">
        <v>309</v>
      </c>
      <c r="T502" s="42" t="s">
        <v>310</v>
      </c>
      <c r="U502" s="42" t="s">
        <v>311</v>
      </c>
      <c r="V502" s="42" t="s">
        <v>107</v>
      </c>
      <c r="W502" s="42" t="s">
        <v>111</v>
      </c>
      <c r="X502" s="42" t="s">
        <v>119</v>
      </c>
      <c r="Y502" s="42" t="s">
        <v>312</v>
      </c>
      <c r="Z502" s="42" t="s">
        <v>312</v>
      </c>
      <c r="AA502" s="9" t="s">
        <v>139</v>
      </c>
      <c r="AB502" s="42" t="s">
        <v>313</v>
      </c>
      <c r="AC502" s="45">
        <v>9000</v>
      </c>
    </row>
    <row r="503" spans="1:29" ht="12.75" customHeight="1" x14ac:dyDescent="0.2">
      <c r="A503" s="42" t="s">
        <v>1947</v>
      </c>
      <c r="B503" s="42" t="s">
        <v>76</v>
      </c>
      <c r="C503" s="43" t="s">
        <v>185</v>
      </c>
      <c r="D503" s="44">
        <v>307</v>
      </c>
      <c r="E503" s="42" t="s">
        <v>1948</v>
      </c>
      <c r="F503" s="42" t="s">
        <v>1949</v>
      </c>
      <c r="G503" s="42" t="s">
        <v>481</v>
      </c>
      <c r="H503" s="42" t="s">
        <v>482</v>
      </c>
      <c r="I503" s="42" t="s">
        <v>1950</v>
      </c>
      <c r="J503" s="42" t="s">
        <v>711</v>
      </c>
      <c r="K503" s="45">
        <v>480479.2</v>
      </c>
      <c r="L503" s="42" t="s">
        <v>511</v>
      </c>
      <c r="M503" s="42" t="s">
        <v>186</v>
      </c>
      <c r="N503" s="42" t="s">
        <v>1951</v>
      </c>
      <c r="O503" s="42" t="s">
        <v>1811</v>
      </c>
      <c r="P503" s="46">
        <v>1</v>
      </c>
      <c r="Q503" s="45">
        <v>480479.2</v>
      </c>
      <c r="R503" s="45">
        <v>480479.2</v>
      </c>
      <c r="S503" s="42" t="s">
        <v>309</v>
      </c>
      <c r="T503" s="42" t="s">
        <v>310</v>
      </c>
      <c r="U503" s="42" t="s">
        <v>311</v>
      </c>
      <c r="V503" s="42" t="s">
        <v>107</v>
      </c>
      <c r="W503" s="42" t="s">
        <v>186</v>
      </c>
      <c r="X503" s="42" t="s">
        <v>513</v>
      </c>
      <c r="Y503" s="42" t="s">
        <v>312</v>
      </c>
      <c r="Z503" s="42" t="s">
        <v>312</v>
      </c>
      <c r="AA503" s="9" t="s">
        <v>140</v>
      </c>
      <c r="AB503" s="42" t="s">
        <v>620</v>
      </c>
      <c r="AC503" s="45">
        <v>480479.2</v>
      </c>
    </row>
    <row r="504" spans="1:29" ht="12.75" customHeight="1" x14ac:dyDescent="0.2">
      <c r="A504" s="42" t="s">
        <v>1892</v>
      </c>
      <c r="B504" s="42" t="s">
        <v>96</v>
      </c>
      <c r="C504" s="43" t="s">
        <v>172</v>
      </c>
      <c r="D504" s="44">
        <v>308</v>
      </c>
      <c r="E504" s="42" t="s">
        <v>1952</v>
      </c>
      <c r="F504" s="42" t="s">
        <v>1953</v>
      </c>
      <c r="G504" s="42" t="s">
        <v>358</v>
      </c>
      <c r="H504" s="42" t="s">
        <v>469</v>
      </c>
      <c r="I504" s="42" t="s">
        <v>1815</v>
      </c>
      <c r="J504" s="42" t="s">
        <v>1954</v>
      </c>
      <c r="K504" s="45">
        <v>12692</v>
      </c>
      <c r="L504" s="42" t="s">
        <v>305</v>
      </c>
      <c r="M504" s="42" t="s">
        <v>1701</v>
      </c>
      <c r="N504" s="42" t="s">
        <v>1955</v>
      </c>
      <c r="O504" s="42" t="s">
        <v>387</v>
      </c>
      <c r="P504" s="46">
        <v>1</v>
      </c>
      <c r="Q504" s="45">
        <v>12692</v>
      </c>
      <c r="R504" s="45">
        <v>12692</v>
      </c>
      <c r="S504" s="42" t="s">
        <v>309</v>
      </c>
      <c r="T504" s="42" t="s">
        <v>310</v>
      </c>
      <c r="U504" s="42" t="s">
        <v>311</v>
      </c>
      <c r="V504" s="42" t="s">
        <v>107</v>
      </c>
      <c r="W504" s="42" t="s">
        <v>112</v>
      </c>
      <c r="X504" s="42" t="s">
        <v>122</v>
      </c>
      <c r="Y504" s="42" t="s">
        <v>312</v>
      </c>
      <c r="Z504" s="42" t="s">
        <v>312</v>
      </c>
      <c r="AA504" s="9" t="s">
        <v>139</v>
      </c>
      <c r="AB504" s="42" t="s">
        <v>648</v>
      </c>
      <c r="AC504" s="45">
        <v>12692</v>
      </c>
    </row>
    <row r="505" spans="1:29" ht="12.75" customHeight="1" x14ac:dyDescent="0.2">
      <c r="A505" s="42" t="s">
        <v>1642</v>
      </c>
      <c r="B505" s="42" t="s">
        <v>60</v>
      </c>
      <c r="C505" s="43" t="s">
        <v>160</v>
      </c>
      <c r="D505" s="44">
        <v>309</v>
      </c>
      <c r="E505" s="42" t="s">
        <v>1956</v>
      </c>
      <c r="F505" s="42" t="s">
        <v>1957</v>
      </c>
      <c r="G505" s="42" t="s">
        <v>481</v>
      </c>
      <c r="H505" s="42" t="s">
        <v>670</v>
      </c>
      <c r="I505" s="42" t="s">
        <v>1958</v>
      </c>
      <c r="J505" s="42" t="s">
        <v>828</v>
      </c>
      <c r="K505" s="45">
        <v>30000</v>
      </c>
      <c r="L505" s="42" t="s">
        <v>305</v>
      </c>
      <c r="M505" s="42" t="s">
        <v>1959</v>
      </c>
      <c r="N505" s="42" t="s">
        <v>1960</v>
      </c>
      <c r="O505" s="42" t="s">
        <v>1961</v>
      </c>
      <c r="P505" s="46">
        <v>15</v>
      </c>
      <c r="Q505" s="45">
        <v>2000</v>
      </c>
      <c r="R505" s="45">
        <v>30000</v>
      </c>
      <c r="S505" s="42" t="s">
        <v>309</v>
      </c>
      <c r="T505" s="42" t="s">
        <v>310</v>
      </c>
      <c r="U505" s="42" t="s">
        <v>311</v>
      </c>
      <c r="V505" s="42" t="s">
        <v>107</v>
      </c>
      <c r="W505" s="42" t="s">
        <v>113</v>
      </c>
      <c r="X505" s="42" t="s">
        <v>126</v>
      </c>
      <c r="Y505" s="42" t="s">
        <v>312</v>
      </c>
      <c r="Z505" s="42" t="s">
        <v>312</v>
      </c>
      <c r="AA505" s="9" t="s">
        <v>139</v>
      </c>
      <c r="AB505" s="42" t="s">
        <v>1207</v>
      </c>
      <c r="AC505" s="45">
        <v>30000</v>
      </c>
    </row>
    <row r="506" spans="1:29" ht="12.75" customHeight="1" x14ac:dyDescent="0.2">
      <c r="A506" s="42" t="s">
        <v>1642</v>
      </c>
      <c r="B506" s="42" t="s">
        <v>60</v>
      </c>
      <c r="C506" s="43" t="s">
        <v>160</v>
      </c>
      <c r="D506" s="44">
        <v>315</v>
      </c>
      <c r="E506" s="42" t="s">
        <v>1962</v>
      </c>
      <c r="F506" s="42" t="s">
        <v>1963</v>
      </c>
      <c r="G506" s="42" t="s">
        <v>481</v>
      </c>
      <c r="H506" s="42" t="s">
        <v>482</v>
      </c>
      <c r="I506" s="42" t="s">
        <v>1964</v>
      </c>
      <c r="J506" s="42" t="s">
        <v>1965</v>
      </c>
      <c r="K506" s="45">
        <v>150000</v>
      </c>
      <c r="L506" s="42" t="s">
        <v>305</v>
      </c>
      <c r="M506" s="42" t="s">
        <v>1966</v>
      </c>
      <c r="N506" s="42" t="s">
        <v>1967</v>
      </c>
      <c r="O506" s="42" t="s">
        <v>1968</v>
      </c>
      <c r="P506" s="46">
        <v>15</v>
      </c>
      <c r="Q506" s="45">
        <v>10000</v>
      </c>
      <c r="R506" s="45">
        <v>150000</v>
      </c>
      <c r="S506" s="42" t="s">
        <v>309</v>
      </c>
      <c r="T506" s="42" t="s">
        <v>310</v>
      </c>
      <c r="U506" s="42" t="s">
        <v>311</v>
      </c>
      <c r="V506" s="42" t="s">
        <v>107</v>
      </c>
      <c r="W506" s="42" t="s">
        <v>113</v>
      </c>
      <c r="X506" s="42" t="s">
        <v>126</v>
      </c>
      <c r="Y506" s="42" t="s">
        <v>312</v>
      </c>
      <c r="Z506" s="42" t="s">
        <v>312</v>
      </c>
      <c r="AA506" s="9" t="s">
        <v>139</v>
      </c>
      <c r="AB506" s="42" t="s">
        <v>1132</v>
      </c>
      <c r="AC506" s="45">
        <v>150000</v>
      </c>
    </row>
    <row r="507" spans="1:29" ht="12.75" customHeight="1" x14ac:dyDescent="0.2">
      <c r="A507" s="42" t="s">
        <v>1301</v>
      </c>
      <c r="B507" s="42" t="s">
        <v>42</v>
      </c>
      <c r="C507" s="43" t="s">
        <v>153</v>
      </c>
      <c r="D507" s="44">
        <v>317</v>
      </c>
      <c r="E507" s="42" t="s">
        <v>258</v>
      </c>
      <c r="F507" s="42" t="s">
        <v>1969</v>
      </c>
      <c r="G507" s="42" t="s">
        <v>301</v>
      </c>
      <c r="H507" s="42" t="s">
        <v>384</v>
      </c>
      <c r="I507" s="42" t="s">
        <v>1970</v>
      </c>
      <c r="J507" s="42" t="s">
        <v>1971</v>
      </c>
      <c r="K507" s="45">
        <v>318380.7</v>
      </c>
      <c r="L507" s="42" t="s">
        <v>511</v>
      </c>
      <c r="M507" s="42" t="s">
        <v>258</v>
      </c>
      <c r="N507" s="42" t="s">
        <v>1972</v>
      </c>
      <c r="O507" s="42" t="s">
        <v>528</v>
      </c>
      <c r="P507" s="46">
        <v>1</v>
      </c>
      <c r="Q507" s="45">
        <v>318380.7</v>
      </c>
      <c r="R507" s="45">
        <v>318380.7</v>
      </c>
      <c r="S507" s="42" t="s">
        <v>309</v>
      </c>
      <c r="T507" s="42" t="s">
        <v>310</v>
      </c>
      <c r="U507" s="42" t="s">
        <v>311</v>
      </c>
      <c r="V507" s="42" t="s">
        <v>107</v>
      </c>
      <c r="W507" s="42" t="s">
        <v>258</v>
      </c>
      <c r="X507" s="42" t="s">
        <v>513</v>
      </c>
      <c r="Y507" s="42" t="s">
        <v>312</v>
      </c>
      <c r="Z507" s="42" t="s">
        <v>312</v>
      </c>
      <c r="AA507" s="9" t="s">
        <v>140</v>
      </c>
      <c r="AB507" s="42" t="s">
        <v>935</v>
      </c>
      <c r="AC507" s="45">
        <v>318380.7</v>
      </c>
    </row>
    <row r="508" spans="1:29" ht="12.75" customHeight="1" x14ac:dyDescent="0.2">
      <c r="A508" s="42" t="s">
        <v>1892</v>
      </c>
      <c r="B508" s="42" t="s">
        <v>96</v>
      </c>
      <c r="C508" s="43" t="s">
        <v>172</v>
      </c>
      <c r="D508" s="44">
        <v>318</v>
      </c>
      <c r="E508" s="42" t="s">
        <v>1973</v>
      </c>
      <c r="F508" s="42" t="s">
        <v>1974</v>
      </c>
      <c r="G508" s="42" t="s">
        <v>481</v>
      </c>
      <c r="H508" s="42" t="s">
        <v>670</v>
      </c>
      <c r="I508" s="42" t="s">
        <v>1975</v>
      </c>
      <c r="J508" s="42" t="s">
        <v>1976</v>
      </c>
      <c r="K508" s="45">
        <v>89000</v>
      </c>
      <c r="L508" s="42" t="s">
        <v>305</v>
      </c>
      <c r="M508" s="42" t="s">
        <v>1977</v>
      </c>
      <c r="N508" s="42" t="s">
        <v>1974</v>
      </c>
      <c r="O508" s="42" t="s">
        <v>512</v>
      </c>
      <c r="P508" s="46">
        <v>1</v>
      </c>
      <c r="Q508" s="45">
        <v>89000</v>
      </c>
      <c r="R508" s="45">
        <v>89000</v>
      </c>
      <c r="S508" s="42" t="s">
        <v>309</v>
      </c>
      <c r="T508" s="42" t="s">
        <v>310</v>
      </c>
      <c r="U508" s="42" t="s">
        <v>311</v>
      </c>
      <c r="V508" s="42" t="s">
        <v>107</v>
      </c>
      <c r="W508" s="42" t="s">
        <v>114</v>
      </c>
      <c r="X508" s="42" t="s">
        <v>127</v>
      </c>
      <c r="Y508" s="42" t="s">
        <v>312</v>
      </c>
      <c r="Z508" s="42" t="s">
        <v>312</v>
      </c>
      <c r="AA508" s="9" t="s">
        <v>140</v>
      </c>
      <c r="AB508" s="42" t="s">
        <v>342</v>
      </c>
      <c r="AC508" s="45">
        <v>89000</v>
      </c>
    </row>
    <row r="509" spans="1:29" ht="12.75" customHeight="1" x14ac:dyDescent="0.2">
      <c r="A509" s="42" t="s">
        <v>1978</v>
      </c>
      <c r="B509" s="42" t="s">
        <v>94</v>
      </c>
      <c r="C509" s="43" t="s">
        <v>1979</v>
      </c>
      <c r="D509" s="44">
        <v>319</v>
      </c>
      <c r="E509" s="42" t="s">
        <v>1980</v>
      </c>
      <c r="F509" s="42" t="s">
        <v>1981</v>
      </c>
      <c r="G509" s="42" t="s">
        <v>301</v>
      </c>
      <c r="H509" s="42" t="s">
        <v>302</v>
      </c>
      <c r="I509" s="42" t="s">
        <v>1982</v>
      </c>
      <c r="J509" s="42" t="s">
        <v>1983</v>
      </c>
      <c r="K509" s="45">
        <v>76000</v>
      </c>
      <c r="L509" s="42" t="s">
        <v>305</v>
      </c>
      <c r="M509" s="42" t="s">
        <v>1980</v>
      </c>
      <c r="N509" s="42" t="s">
        <v>1984</v>
      </c>
      <c r="O509" s="42" t="s">
        <v>611</v>
      </c>
      <c r="P509" s="46">
        <v>1</v>
      </c>
      <c r="Q509" s="45">
        <v>76000</v>
      </c>
      <c r="R509" s="45">
        <v>76000</v>
      </c>
      <c r="S509" s="42" t="s">
        <v>309</v>
      </c>
      <c r="T509" s="42" t="s">
        <v>310</v>
      </c>
      <c r="U509" s="42" t="s">
        <v>311</v>
      </c>
      <c r="V509" s="42" t="s">
        <v>107</v>
      </c>
      <c r="W509" s="42" t="s">
        <v>114</v>
      </c>
      <c r="X509" s="42" t="s">
        <v>127</v>
      </c>
      <c r="Y509" s="42" t="s">
        <v>312</v>
      </c>
      <c r="Z509" s="42" t="s">
        <v>312</v>
      </c>
      <c r="AA509" s="9" t="s">
        <v>140</v>
      </c>
      <c r="AB509" s="42" t="s">
        <v>342</v>
      </c>
      <c r="AC509" s="45">
        <v>76000</v>
      </c>
    </row>
    <row r="510" spans="1:29" ht="12.75" customHeight="1" x14ac:dyDescent="0.2">
      <c r="A510" s="42" t="s">
        <v>1642</v>
      </c>
      <c r="B510" s="42" t="s">
        <v>60</v>
      </c>
      <c r="C510" s="43" t="s">
        <v>160</v>
      </c>
      <c r="D510" s="44">
        <v>320</v>
      </c>
      <c r="E510" s="42" t="s">
        <v>1985</v>
      </c>
      <c r="F510" s="42" t="s">
        <v>1986</v>
      </c>
      <c r="G510" s="42" t="s">
        <v>481</v>
      </c>
      <c r="H510" s="42" t="s">
        <v>670</v>
      </c>
      <c r="I510" s="42" t="s">
        <v>1987</v>
      </c>
      <c r="J510" s="42" t="s">
        <v>1988</v>
      </c>
      <c r="K510" s="45">
        <v>160000</v>
      </c>
      <c r="L510" s="42" t="s">
        <v>305</v>
      </c>
      <c r="M510" s="42" t="s">
        <v>1989</v>
      </c>
      <c r="N510" s="42" t="s">
        <v>1990</v>
      </c>
      <c r="O510" s="42" t="s">
        <v>1991</v>
      </c>
      <c r="P510" s="46">
        <v>1</v>
      </c>
      <c r="Q510" s="45">
        <v>160000</v>
      </c>
      <c r="R510" s="45">
        <v>160000</v>
      </c>
      <c r="S510" s="42" t="s">
        <v>309</v>
      </c>
      <c r="T510" s="42" t="s">
        <v>310</v>
      </c>
      <c r="U510" s="42" t="s">
        <v>311</v>
      </c>
      <c r="V510" s="42" t="s">
        <v>107</v>
      </c>
      <c r="W510" s="42" t="s">
        <v>113</v>
      </c>
      <c r="X510" s="42" t="s">
        <v>126</v>
      </c>
      <c r="Y510" s="42" t="s">
        <v>312</v>
      </c>
      <c r="Z510" s="42" t="s">
        <v>312</v>
      </c>
      <c r="AA510" s="9" t="s">
        <v>139</v>
      </c>
      <c r="AB510" s="42" t="s">
        <v>648</v>
      </c>
      <c r="AC510" s="45">
        <v>160000</v>
      </c>
    </row>
    <row r="511" spans="1:29" ht="12.75" customHeight="1" x14ac:dyDescent="0.2">
      <c r="A511" s="42" t="s">
        <v>1992</v>
      </c>
      <c r="B511" s="42" t="s">
        <v>78</v>
      </c>
      <c r="C511" s="43" t="s">
        <v>166</v>
      </c>
      <c r="D511" s="44">
        <v>321</v>
      </c>
      <c r="E511" s="42" t="s">
        <v>1993</v>
      </c>
      <c r="F511" s="42" t="s">
        <v>1994</v>
      </c>
      <c r="G511" s="42" t="s">
        <v>301</v>
      </c>
      <c r="H511" s="42" t="s">
        <v>302</v>
      </c>
      <c r="I511" s="42" t="s">
        <v>1995</v>
      </c>
      <c r="J511" s="42" t="s">
        <v>1996</v>
      </c>
      <c r="K511" s="45">
        <v>31999.99</v>
      </c>
      <c r="L511" s="42" t="s">
        <v>305</v>
      </c>
      <c r="M511" s="42" t="s">
        <v>1993</v>
      </c>
      <c r="N511" s="42" t="s">
        <v>1997</v>
      </c>
      <c r="O511" s="42" t="s">
        <v>813</v>
      </c>
      <c r="P511" s="46">
        <v>1</v>
      </c>
      <c r="Q511" s="45">
        <v>31999.99</v>
      </c>
      <c r="R511" s="45">
        <v>31999.99</v>
      </c>
      <c r="S511" s="42" t="s">
        <v>309</v>
      </c>
      <c r="T511" s="42" t="s">
        <v>310</v>
      </c>
      <c r="U511" s="42" t="s">
        <v>311</v>
      </c>
      <c r="V511" s="42" t="s">
        <v>107</v>
      </c>
      <c r="W511" s="42" t="s">
        <v>114</v>
      </c>
      <c r="X511" s="42" t="s">
        <v>127</v>
      </c>
      <c r="Y511" s="42" t="s">
        <v>312</v>
      </c>
      <c r="Z511" s="42" t="s">
        <v>312</v>
      </c>
      <c r="AA511" s="9" t="s">
        <v>139</v>
      </c>
      <c r="AB511" s="42" t="s">
        <v>365</v>
      </c>
      <c r="AC511" s="45">
        <v>31999.99</v>
      </c>
    </row>
    <row r="512" spans="1:29" ht="12.75" customHeight="1" x14ac:dyDescent="0.2">
      <c r="A512" s="42" t="s">
        <v>1642</v>
      </c>
      <c r="B512" s="42" t="s">
        <v>60</v>
      </c>
      <c r="C512" s="43" t="s">
        <v>160</v>
      </c>
      <c r="D512" s="44">
        <v>322</v>
      </c>
      <c r="E512" s="42" t="s">
        <v>1998</v>
      </c>
      <c r="F512" s="42" t="s">
        <v>1999</v>
      </c>
      <c r="G512" s="42" t="s">
        <v>301</v>
      </c>
      <c r="H512" s="42" t="s">
        <v>630</v>
      </c>
      <c r="I512" s="42" t="s">
        <v>2000</v>
      </c>
      <c r="J512" s="42" t="s">
        <v>2001</v>
      </c>
      <c r="K512" s="45">
        <v>50000</v>
      </c>
      <c r="L512" s="42" t="s">
        <v>305</v>
      </c>
      <c r="M512" s="42" t="s">
        <v>2002</v>
      </c>
      <c r="N512" s="42" t="s">
        <v>2003</v>
      </c>
      <c r="O512" s="42" t="s">
        <v>2004</v>
      </c>
      <c r="P512" s="46">
        <v>1</v>
      </c>
      <c r="Q512" s="45">
        <v>50000</v>
      </c>
      <c r="R512" s="45">
        <v>50000</v>
      </c>
      <c r="S512" s="42" t="s">
        <v>309</v>
      </c>
      <c r="T512" s="42" t="s">
        <v>310</v>
      </c>
      <c r="U512" s="42" t="s">
        <v>311</v>
      </c>
      <c r="V512" s="42" t="s">
        <v>107</v>
      </c>
      <c r="W512" s="42" t="s">
        <v>114</v>
      </c>
      <c r="X512" s="42" t="s">
        <v>127</v>
      </c>
      <c r="Y512" s="42" t="s">
        <v>312</v>
      </c>
      <c r="Z512" s="42" t="s">
        <v>312</v>
      </c>
      <c r="AA512" s="9" t="s">
        <v>139</v>
      </c>
      <c r="AB512" s="42" t="s">
        <v>377</v>
      </c>
      <c r="AC512" s="45">
        <v>50000</v>
      </c>
    </row>
    <row r="513" spans="1:29" ht="12.75" customHeight="1" x14ac:dyDescent="0.2">
      <c r="A513" s="42" t="s">
        <v>1978</v>
      </c>
      <c r="B513" s="42" t="s">
        <v>94</v>
      </c>
      <c r="C513" s="43" t="s">
        <v>1979</v>
      </c>
      <c r="D513" s="44">
        <v>323</v>
      </c>
      <c r="E513" s="42" t="s">
        <v>2005</v>
      </c>
      <c r="F513" s="42" t="s">
        <v>2006</v>
      </c>
      <c r="G513" s="42" t="s">
        <v>301</v>
      </c>
      <c r="H513" s="42" t="s">
        <v>630</v>
      </c>
      <c r="I513" s="42" t="s">
        <v>2007</v>
      </c>
      <c r="J513" s="42" t="s">
        <v>2008</v>
      </c>
      <c r="K513" s="45">
        <v>38000</v>
      </c>
      <c r="L513" s="42" t="s">
        <v>305</v>
      </c>
      <c r="M513" s="42" t="s">
        <v>2009</v>
      </c>
      <c r="N513" s="42" t="s">
        <v>2010</v>
      </c>
      <c r="O513" s="42" t="s">
        <v>611</v>
      </c>
      <c r="P513" s="46">
        <v>1</v>
      </c>
      <c r="Q513" s="45">
        <v>38000</v>
      </c>
      <c r="R513" s="45">
        <v>38000</v>
      </c>
      <c r="S513" s="42" t="s">
        <v>309</v>
      </c>
      <c r="T513" s="42" t="s">
        <v>310</v>
      </c>
      <c r="U513" s="42" t="s">
        <v>311</v>
      </c>
      <c r="V513" s="42" t="s">
        <v>107</v>
      </c>
      <c r="W513" s="42" t="s">
        <v>114</v>
      </c>
      <c r="X513" s="42" t="s">
        <v>127</v>
      </c>
      <c r="Y513" s="42" t="s">
        <v>312</v>
      </c>
      <c r="Z513" s="42" t="s">
        <v>312</v>
      </c>
      <c r="AA513" s="9" t="s">
        <v>140</v>
      </c>
      <c r="AB513" s="42" t="s">
        <v>342</v>
      </c>
      <c r="AC513" s="45">
        <v>38000</v>
      </c>
    </row>
    <row r="514" spans="1:29" ht="12.75" customHeight="1" x14ac:dyDescent="0.2">
      <c r="A514" s="42" t="s">
        <v>1992</v>
      </c>
      <c r="B514" s="42" t="s">
        <v>78</v>
      </c>
      <c r="C514" s="43" t="s">
        <v>166</v>
      </c>
      <c r="D514" s="44">
        <v>324</v>
      </c>
      <c r="E514" s="42" t="s">
        <v>2011</v>
      </c>
      <c r="F514" s="42" t="s">
        <v>2012</v>
      </c>
      <c r="G514" s="42" t="s">
        <v>301</v>
      </c>
      <c r="H514" s="42" t="s">
        <v>302</v>
      </c>
      <c r="I514" s="42" t="s">
        <v>1995</v>
      </c>
      <c r="J514" s="42" t="s">
        <v>1996</v>
      </c>
      <c r="K514" s="45">
        <v>37534.5</v>
      </c>
      <c r="L514" s="42" t="s">
        <v>305</v>
      </c>
      <c r="M514" s="42" t="s">
        <v>2013</v>
      </c>
      <c r="N514" s="42" t="s">
        <v>2014</v>
      </c>
      <c r="O514" s="42" t="s">
        <v>341</v>
      </c>
      <c r="P514" s="46">
        <v>10000</v>
      </c>
      <c r="Q514" s="45">
        <v>1.05</v>
      </c>
      <c r="R514" s="45">
        <v>10500</v>
      </c>
      <c r="S514" s="42" t="s">
        <v>309</v>
      </c>
      <c r="T514" s="42" t="s">
        <v>310</v>
      </c>
      <c r="U514" s="42" t="s">
        <v>311</v>
      </c>
      <c r="V514" s="42" t="s">
        <v>107</v>
      </c>
      <c r="W514" s="42" t="s">
        <v>114</v>
      </c>
      <c r="X514" s="42" t="s">
        <v>127</v>
      </c>
      <c r="Y514" s="42" t="s">
        <v>312</v>
      </c>
      <c r="Z514" s="42" t="s">
        <v>312</v>
      </c>
      <c r="AA514" s="9" t="s">
        <v>139</v>
      </c>
      <c r="AB514" s="42" t="s">
        <v>2015</v>
      </c>
      <c r="AC514" s="45">
        <v>10500</v>
      </c>
    </row>
    <row r="515" spans="1:29" ht="12.75" customHeight="1" x14ac:dyDescent="0.2">
      <c r="A515" s="42" t="s">
        <v>1992</v>
      </c>
      <c r="B515" s="42" t="s">
        <v>78</v>
      </c>
      <c r="C515" s="43" t="s">
        <v>166</v>
      </c>
      <c r="D515" s="44">
        <v>324</v>
      </c>
      <c r="E515" s="42" t="s">
        <v>2011</v>
      </c>
      <c r="F515" s="42" t="s">
        <v>2012</v>
      </c>
      <c r="G515" s="42" t="s">
        <v>301</v>
      </c>
      <c r="H515" s="42" t="s">
        <v>302</v>
      </c>
      <c r="I515" s="42" t="s">
        <v>1995</v>
      </c>
      <c r="J515" s="42" t="s">
        <v>1996</v>
      </c>
      <c r="K515" s="45">
        <v>37534.5</v>
      </c>
      <c r="L515" s="42" t="s">
        <v>305</v>
      </c>
      <c r="M515" s="42" t="s">
        <v>2016</v>
      </c>
      <c r="N515" s="42" t="s">
        <v>2014</v>
      </c>
      <c r="O515" s="42" t="s">
        <v>341</v>
      </c>
      <c r="P515" s="46">
        <v>6</v>
      </c>
      <c r="Q515" s="45">
        <v>4505.75</v>
      </c>
      <c r="R515" s="45">
        <v>27034.5</v>
      </c>
      <c r="S515" s="42" t="s">
        <v>309</v>
      </c>
      <c r="T515" s="42" t="s">
        <v>310</v>
      </c>
      <c r="U515" s="42" t="s">
        <v>311</v>
      </c>
      <c r="V515" s="42" t="s">
        <v>107</v>
      </c>
      <c r="W515" s="42" t="s">
        <v>114</v>
      </c>
      <c r="X515" s="42" t="s">
        <v>127</v>
      </c>
      <c r="Y515" s="42" t="s">
        <v>312</v>
      </c>
      <c r="Z515" s="42" t="s">
        <v>312</v>
      </c>
      <c r="AA515" s="9" t="s">
        <v>140</v>
      </c>
      <c r="AB515" s="42" t="s">
        <v>745</v>
      </c>
      <c r="AC515" s="45">
        <v>27034.5</v>
      </c>
    </row>
    <row r="516" spans="1:29" ht="12.75" customHeight="1" x14ac:dyDescent="0.2">
      <c r="A516" s="42" t="s">
        <v>2017</v>
      </c>
      <c r="B516" s="42" t="s">
        <v>48</v>
      </c>
      <c r="C516" s="43" t="s">
        <v>156</v>
      </c>
      <c r="D516" s="44">
        <v>325</v>
      </c>
      <c r="E516" s="42" t="s">
        <v>2018</v>
      </c>
      <c r="F516" s="42" t="s">
        <v>2019</v>
      </c>
      <c r="G516" s="42" t="s">
        <v>301</v>
      </c>
      <c r="H516" s="42" t="s">
        <v>302</v>
      </c>
      <c r="I516" s="42" t="s">
        <v>2020</v>
      </c>
      <c r="J516" s="42" t="s">
        <v>2021</v>
      </c>
      <c r="K516" s="45">
        <v>259694</v>
      </c>
      <c r="L516" s="42" t="s">
        <v>305</v>
      </c>
      <c r="M516" s="42" t="s">
        <v>2022</v>
      </c>
      <c r="N516" s="42" t="s">
        <v>2023</v>
      </c>
      <c r="O516" s="42" t="s">
        <v>1039</v>
      </c>
      <c r="P516" s="46">
        <v>2</v>
      </c>
      <c r="Q516" s="45">
        <v>129847</v>
      </c>
      <c r="R516" s="45">
        <v>259694</v>
      </c>
      <c r="S516" s="42" t="s">
        <v>309</v>
      </c>
      <c r="T516" s="42" t="s">
        <v>310</v>
      </c>
      <c r="U516" s="42" t="s">
        <v>311</v>
      </c>
      <c r="V516" s="42" t="s">
        <v>107</v>
      </c>
      <c r="W516" s="42" t="s">
        <v>114</v>
      </c>
      <c r="X516" s="42" t="s">
        <v>127</v>
      </c>
      <c r="Y516" s="42" t="s">
        <v>312</v>
      </c>
      <c r="Z516" s="42" t="s">
        <v>312</v>
      </c>
      <c r="AA516" s="9" t="s">
        <v>139</v>
      </c>
      <c r="AB516" s="42" t="s">
        <v>377</v>
      </c>
      <c r="AC516" s="45">
        <v>259694</v>
      </c>
    </row>
    <row r="517" spans="1:29" ht="12.75" customHeight="1" x14ac:dyDescent="0.2">
      <c r="A517" s="42" t="s">
        <v>1992</v>
      </c>
      <c r="B517" s="42" t="s">
        <v>78</v>
      </c>
      <c r="C517" s="43" t="s">
        <v>166</v>
      </c>
      <c r="D517" s="44">
        <v>326</v>
      </c>
      <c r="E517" s="42" t="s">
        <v>2024</v>
      </c>
      <c r="F517" s="42" t="s">
        <v>2025</v>
      </c>
      <c r="G517" s="42" t="s">
        <v>301</v>
      </c>
      <c r="H517" s="42" t="s">
        <v>302</v>
      </c>
      <c r="I517" s="42" t="s">
        <v>2026</v>
      </c>
      <c r="J517" s="42" t="s">
        <v>2027</v>
      </c>
      <c r="K517" s="45">
        <v>5991.51</v>
      </c>
      <c r="L517" s="42" t="s">
        <v>305</v>
      </c>
      <c r="M517" s="42" t="s">
        <v>2024</v>
      </c>
      <c r="N517" s="42" t="s">
        <v>2028</v>
      </c>
      <c r="O517" s="42" t="s">
        <v>376</v>
      </c>
      <c r="P517" s="46">
        <v>3</v>
      </c>
      <c r="Q517" s="45">
        <v>1997.17</v>
      </c>
      <c r="R517" s="45">
        <v>5991.51</v>
      </c>
      <c r="S517" s="42" t="s">
        <v>309</v>
      </c>
      <c r="T517" s="42" t="s">
        <v>310</v>
      </c>
      <c r="U517" s="42" t="s">
        <v>311</v>
      </c>
      <c r="V517" s="42" t="s">
        <v>107</v>
      </c>
      <c r="W517" s="42" t="s">
        <v>114</v>
      </c>
      <c r="X517" s="42" t="s">
        <v>127</v>
      </c>
      <c r="Y517" s="42" t="s">
        <v>312</v>
      </c>
      <c r="Z517" s="42" t="s">
        <v>312</v>
      </c>
      <c r="AA517" s="9" t="s">
        <v>140</v>
      </c>
      <c r="AB517" s="42" t="s">
        <v>342</v>
      </c>
      <c r="AC517" s="45">
        <v>5991.51</v>
      </c>
    </row>
    <row r="518" spans="1:29" ht="12.75" customHeight="1" x14ac:dyDescent="0.2">
      <c r="A518" s="42" t="s">
        <v>2017</v>
      </c>
      <c r="B518" s="42" t="s">
        <v>48</v>
      </c>
      <c r="C518" s="43" t="s">
        <v>156</v>
      </c>
      <c r="D518" s="44">
        <v>327</v>
      </c>
      <c r="E518" s="42" t="s">
        <v>2029</v>
      </c>
      <c r="F518" s="42" t="s">
        <v>2030</v>
      </c>
      <c r="G518" s="42" t="s">
        <v>624</v>
      </c>
      <c r="H518" s="42" t="s">
        <v>625</v>
      </c>
      <c r="I518" s="42" t="s">
        <v>1356</v>
      </c>
      <c r="J518" s="42" t="s">
        <v>2031</v>
      </c>
      <c r="K518" s="45">
        <v>113433.60000000001</v>
      </c>
      <c r="L518" s="42" t="s">
        <v>305</v>
      </c>
      <c r="M518" s="42" t="s">
        <v>2032</v>
      </c>
      <c r="N518" s="42" t="s">
        <v>2033</v>
      </c>
      <c r="O518" s="42" t="s">
        <v>351</v>
      </c>
      <c r="P518" s="46">
        <v>1</v>
      </c>
      <c r="Q518" s="45">
        <v>113433.60000000001</v>
      </c>
      <c r="R518" s="45">
        <v>113433.60000000001</v>
      </c>
      <c r="S518" s="42" t="s">
        <v>309</v>
      </c>
      <c r="T518" s="42" t="s">
        <v>310</v>
      </c>
      <c r="U518" s="42" t="s">
        <v>311</v>
      </c>
      <c r="V518" s="42" t="s">
        <v>109</v>
      </c>
      <c r="W518" s="42" t="s">
        <v>115</v>
      </c>
      <c r="X518" s="42" t="s">
        <v>134</v>
      </c>
      <c r="Y518" s="42" t="s">
        <v>312</v>
      </c>
      <c r="Z518" s="42" t="s">
        <v>312</v>
      </c>
      <c r="AA518" s="9" t="s">
        <v>139</v>
      </c>
      <c r="AB518" s="42" t="s">
        <v>466</v>
      </c>
      <c r="AC518" s="45">
        <v>113433.60000000001</v>
      </c>
    </row>
    <row r="519" spans="1:29" ht="12.75" customHeight="1" x14ac:dyDescent="0.2">
      <c r="A519" s="42" t="s">
        <v>1642</v>
      </c>
      <c r="B519" s="42" t="s">
        <v>60</v>
      </c>
      <c r="C519" s="43" t="s">
        <v>160</v>
      </c>
      <c r="D519" s="44">
        <v>328</v>
      </c>
      <c r="E519" s="42" t="s">
        <v>2034</v>
      </c>
      <c r="F519" s="42" t="s">
        <v>2035</v>
      </c>
      <c r="G519" s="42" t="s">
        <v>481</v>
      </c>
      <c r="H519" s="42" t="s">
        <v>482</v>
      </c>
      <c r="I519" s="42" t="s">
        <v>2036</v>
      </c>
      <c r="J519" s="42" t="s">
        <v>2037</v>
      </c>
      <c r="K519" s="45">
        <v>15000</v>
      </c>
      <c r="L519" s="42" t="s">
        <v>305</v>
      </c>
      <c r="M519" s="42" t="s">
        <v>2034</v>
      </c>
      <c r="N519" s="42" t="s">
        <v>2038</v>
      </c>
      <c r="O519" s="42" t="s">
        <v>1991</v>
      </c>
      <c r="P519" s="46">
        <v>1</v>
      </c>
      <c r="Q519" s="45">
        <v>15000</v>
      </c>
      <c r="R519" s="45">
        <v>15000</v>
      </c>
      <c r="S519" s="42" t="s">
        <v>309</v>
      </c>
      <c r="T519" s="42" t="s">
        <v>310</v>
      </c>
      <c r="U519" s="42" t="s">
        <v>311</v>
      </c>
      <c r="V519" s="42" t="s">
        <v>107</v>
      </c>
      <c r="W519" s="42" t="s">
        <v>113</v>
      </c>
      <c r="X519" s="42" t="s">
        <v>126</v>
      </c>
      <c r="Y519" s="42" t="s">
        <v>312</v>
      </c>
      <c r="Z519" s="42" t="s">
        <v>312</v>
      </c>
      <c r="AA519" s="9" t="s">
        <v>139</v>
      </c>
      <c r="AB519" s="42" t="s">
        <v>1132</v>
      </c>
      <c r="AC519" s="45">
        <v>15000</v>
      </c>
    </row>
    <row r="520" spans="1:29" ht="12.75" customHeight="1" x14ac:dyDescent="0.2">
      <c r="A520" s="42" t="s">
        <v>1892</v>
      </c>
      <c r="B520" s="42" t="s">
        <v>96</v>
      </c>
      <c r="C520" s="43" t="s">
        <v>172</v>
      </c>
      <c r="D520" s="44">
        <v>329</v>
      </c>
      <c r="E520" s="42" t="s">
        <v>2039</v>
      </c>
      <c r="F520" s="42" t="s">
        <v>2040</v>
      </c>
      <c r="G520" s="42" t="s">
        <v>624</v>
      </c>
      <c r="H520" s="42" t="s">
        <v>625</v>
      </c>
      <c r="I520" s="42" t="s">
        <v>2041</v>
      </c>
      <c r="J520" s="42" t="s">
        <v>2042</v>
      </c>
      <c r="K520" s="45">
        <v>45000</v>
      </c>
      <c r="L520" s="42" t="s">
        <v>305</v>
      </c>
      <c r="M520" s="42" t="s">
        <v>2032</v>
      </c>
      <c r="N520" s="42" t="s">
        <v>2043</v>
      </c>
      <c r="O520" s="42" t="s">
        <v>512</v>
      </c>
      <c r="P520" s="46">
        <v>1</v>
      </c>
      <c r="Q520" s="45">
        <v>45000</v>
      </c>
      <c r="R520" s="45">
        <v>45000</v>
      </c>
      <c r="S520" s="42" t="s">
        <v>309</v>
      </c>
      <c r="T520" s="42" t="s">
        <v>310</v>
      </c>
      <c r="U520" s="42" t="s">
        <v>311</v>
      </c>
      <c r="V520" s="42" t="s">
        <v>107</v>
      </c>
      <c r="W520" s="42" t="s">
        <v>112</v>
      </c>
      <c r="X520" s="42" t="s">
        <v>122</v>
      </c>
      <c r="Y520" s="42" t="s">
        <v>312</v>
      </c>
      <c r="Z520" s="42" t="s">
        <v>312</v>
      </c>
      <c r="AA520" s="9" t="s">
        <v>139</v>
      </c>
      <c r="AB520" s="42" t="s">
        <v>466</v>
      </c>
      <c r="AC520" s="45">
        <v>45000</v>
      </c>
    </row>
    <row r="521" spans="1:29" ht="12.75" customHeight="1" x14ac:dyDescent="0.2">
      <c r="A521" s="42" t="s">
        <v>1992</v>
      </c>
      <c r="B521" s="42" t="s">
        <v>78</v>
      </c>
      <c r="C521" s="43" t="s">
        <v>166</v>
      </c>
      <c r="D521" s="44">
        <v>330</v>
      </c>
      <c r="E521" s="42" t="s">
        <v>2044</v>
      </c>
      <c r="F521" s="42" t="s">
        <v>2045</v>
      </c>
      <c r="G521" s="42" t="s">
        <v>301</v>
      </c>
      <c r="H521" s="42" t="s">
        <v>302</v>
      </c>
      <c r="I521" s="42" t="s">
        <v>2046</v>
      </c>
      <c r="J521" s="42" t="s">
        <v>2047</v>
      </c>
      <c r="K521" s="45">
        <v>138974.20000000001</v>
      </c>
      <c r="L521" s="42" t="s">
        <v>305</v>
      </c>
      <c r="M521" s="42" t="s">
        <v>2044</v>
      </c>
      <c r="N521" s="42" t="s">
        <v>2048</v>
      </c>
      <c r="O521" s="42" t="s">
        <v>376</v>
      </c>
      <c r="P521" s="46">
        <v>20</v>
      </c>
      <c r="Q521" s="45">
        <v>6948.71</v>
      </c>
      <c r="R521" s="45">
        <v>138974.20000000001</v>
      </c>
      <c r="S521" s="42" t="s">
        <v>309</v>
      </c>
      <c r="T521" s="42" t="s">
        <v>310</v>
      </c>
      <c r="U521" s="42" t="s">
        <v>311</v>
      </c>
      <c r="V521" s="42" t="s">
        <v>107</v>
      </c>
      <c r="W521" s="42" t="s">
        <v>114</v>
      </c>
      <c r="X521" s="42" t="s">
        <v>127</v>
      </c>
      <c r="Y521" s="42" t="s">
        <v>312</v>
      </c>
      <c r="Z521" s="42" t="s">
        <v>312</v>
      </c>
      <c r="AA521" s="9" t="s">
        <v>140</v>
      </c>
      <c r="AB521" s="42" t="s">
        <v>342</v>
      </c>
      <c r="AC521" s="45">
        <v>138974.20000000001</v>
      </c>
    </row>
    <row r="522" spans="1:29" ht="12.75" customHeight="1" x14ac:dyDescent="0.2">
      <c r="A522" s="42" t="s">
        <v>2017</v>
      </c>
      <c r="B522" s="42" t="s">
        <v>48</v>
      </c>
      <c r="C522" s="43" t="s">
        <v>156</v>
      </c>
      <c r="D522" s="44">
        <v>331</v>
      </c>
      <c r="E522" s="42" t="s">
        <v>2049</v>
      </c>
      <c r="F522" s="42" t="s">
        <v>2050</v>
      </c>
      <c r="G522" s="42" t="s">
        <v>481</v>
      </c>
      <c r="H522" s="42" t="s">
        <v>482</v>
      </c>
      <c r="I522" s="42" t="s">
        <v>1356</v>
      </c>
      <c r="J522" s="42" t="s">
        <v>2051</v>
      </c>
      <c r="K522" s="45">
        <v>180000</v>
      </c>
      <c r="L522" s="42" t="s">
        <v>305</v>
      </c>
      <c r="M522" s="42" t="s">
        <v>2052</v>
      </c>
      <c r="N522" s="42" t="s">
        <v>2053</v>
      </c>
      <c r="O522" s="42" t="s">
        <v>2054</v>
      </c>
      <c r="P522" s="46">
        <v>20</v>
      </c>
      <c r="Q522" s="45">
        <v>9000</v>
      </c>
      <c r="R522" s="45">
        <v>180000</v>
      </c>
      <c r="S522" s="42" t="s">
        <v>309</v>
      </c>
      <c r="T522" s="42" t="s">
        <v>310</v>
      </c>
      <c r="U522" s="42" t="s">
        <v>311</v>
      </c>
      <c r="V522" s="42" t="s">
        <v>107</v>
      </c>
      <c r="W522" s="42" t="s">
        <v>112</v>
      </c>
      <c r="X522" s="42" t="s">
        <v>122</v>
      </c>
      <c r="Y522" s="42" t="s">
        <v>312</v>
      </c>
      <c r="Z522" s="42" t="s">
        <v>312</v>
      </c>
      <c r="AA522" s="9" t="s">
        <v>139</v>
      </c>
      <c r="AB522" s="42" t="s">
        <v>648</v>
      </c>
      <c r="AC522" s="45">
        <v>180000</v>
      </c>
    </row>
    <row r="523" spans="1:29" ht="12.75" customHeight="1" x14ac:dyDescent="0.2">
      <c r="A523" s="42" t="s">
        <v>1992</v>
      </c>
      <c r="B523" s="42" t="s">
        <v>78</v>
      </c>
      <c r="C523" s="43" t="s">
        <v>166</v>
      </c>
      <c r="D523" s="44">
        <v>332</v>
      </c>
      <c r="E523" s="42" t="s">
        <v>2055</v>
      </c>
      <c r="F523" s="42" t="s">
        <v>2056</v>
      </c>
      <c r="G523" s="42" t="s">
        <v>301</v>
      </c>
      <c r="H523" s="42" t="s">
        <v>302</v>
      </c>
      <c r="I523" s="42" t="s">
        <v>2046</v>
      </c>
      <c r="J523" s="42" t="s">
        <v>2047</v>
      </c>
      <c r="K523" s="45">
        <v>30375.8</v>
      </c>
      <c r="L523" s="42" t="s">
        <v>305</v>
      </c>
      <c r="M523" s="42" t="s">
        <v>2055</v>
      </c>
      <c r="N523" s="42" t="s">
        <v>2057</v>
      </c>
      <c r="O523" s="42" t="s">
        <v>376</v>
      </c>
      <c r="P523" s="46">
        <v>20</v>
      </c>
      <c r="Q523" s="45">
        <v>1518.79</v>
      </c>
      <c r="R523" s="45">
        <v>30375.8</v>
      </c>
      <c r="S523" s="42" t="s">
        <v>309</v>
      </c>
      <c r="T523" s="42" t="s">
        <v>310</v>
      </c>
      <c r="U523" s="42" t="s">
        <v>311</v>
      </c>
      <c r="V523" s="42" t="s">
        <v>107</v>
      </c>
      <c r="W523" s="42" t="s">
        <v>114</v>
      </c>
      <c r="X523" s="42" t="s">
        <v>127</v>
      </c>
      <c r="Y523" s="42" t="s">
        <v>312</v>
      </c>
      <c r="Z523" s="42" t="s">
        <v>312</v>
      </c>
      <c r="AA523" s="9" t="s">
        <v>140</v>
      </c>
      <c r="AB523" s="42" t="s">
        <v>342</v>
      </c>
      <c r="AC523" s="45">
        <v>30375.8</v>
      </c>
    </row>
    <row r="524" spans="1:29" ht="12.75" customHeight="1" x14ac:dyDescent="0.2">
      <c r="A524" s="42" t="s">
        <v>2017</v>
      </c>
      <c r="B524" s="42" t="s">
        <v>48</v>
      </c>
      <c r="C524" s="43" t="s">
        <v>156</v>
      </c>
      <c r="D524" s="44">
        <v>333</v>
      </c>
      <c r="E524" s="42" t="s">
        <v>2058</v>
      </c>
      <c r="F524" s="42" t="s">
        <v>2059</v>
      </c>
      <c r="G524" s="42" t="s">
        <v>301</v>
      </c>
      <c r="H524" s="42" t="s">
        <v>302</v>
      </c>
      <c r="I524" s="42" t="s">
        <v>1356</v>
      </c>
      <c r="J524" s="42" t="s">
        <v>2060</v>
      </c>
      <c r="K524" s="45">
        <v>30000</v>
      </c>
      <c r="L524" s="42" t="s">
        <v>305</v>
      </c>
      <c r="M524" s="42" t="s">
        <v>2061</v>
      </c>
      <c r="N524" s="42" t="s">
        <v>2062</v>
      </c>
      <c r="O524" s="42" t="s">
        <v>2063</v>
      </c>
      <c r="P524" s="46">
        <v>1</v>
      </c>
      <c r="Q524" s="45">
        <v>30000</v>
      </c>
      <c r="R524" s="45">
        <v>30000</v>
      </c>
      <c r="S524" s="42" t="s">
        <v>309</v>
      </c>
      <c r="T524" s="42" t="s">
        <v>310</v>
      </c>
      <c r="U524" s="42" t="s">
        <v>311</v>
      </c>
      <c r="V524" s="42" t="s">
        <v>107</v>
      </c>
      <c r="W524" s="42" t="s">
        <v>112</v>
      </c>
      <c r="X524" s="42" t="s">
        <v>122</v>
      </c>
      <c r="Y524" s="42" t="s">
        <v>312</v>
      </c>
      <c r="Z524" s="42" t="s">
        <v>312</v>
      </c>
      <c r="AA524" s="9" t="s">
        <v>139</v>
      </c>
      <c r="AB524" s="42" t="s">
        <v>648</v>
      </c>
      <c r="AC524" s="45">
        <v>30000</v>
      </c>
    </row>
    <row r="525" spans="1:29" ht="12.75" customHeight="1" x14ac:dyDescent="0.2">
      <c r="A525" s="42" t="s">
        <v>2064</v>
      </c>
      <c r="B525" s="42" t="s">
        <v>24</v>
      </c>
      <c r="C525" s="43" t="s">
        <v>145</v>
      </c>
      <c r="D525" s="44">
        <v>334</v>
      </c>
      <c r="E525" s="42" t="s">
        <v>2065</v>
      </c>
      <c r="F525" s="42" t="s">
        <v>2066</v>
      </c>
      <c r="G525" s="42" t="s">
        <v>301</v>
      </c>
      <c r="H525" s="42" t="s">
        <v>630</v>
      </c>
      <c r="I525" s="42" t="s">
        <v>2067</v>
      </c>
      <c r="J525" s="42" t="s">
        <v>2068</v>
      </c>
      <c r="K525" s="45">
        <v>175000</v>
      </c>
      <c r="L525" s="42" t="s">
        <v>305</v>
      </c>
      <c r="M525" s="42" t="s">
        <v>2069</v>
      </c>
      <c r="N525" s="42" t="s">
        <v>2070</v>
      </c>
      <c r="O525" s="42" t="s">
        <v>813</v>
      </c>
      <c r="P525" s="46">
        <v>1</v>
      </c>
      <c r="Q525" s="45">
        <v>75000</v>
      </c>
      <c r="R525" s="45">
        <v>75000</v>
      </c>
      <c r="S525" s="42" t="s">
        <v>309</v>
      </c>
      <c r="T525" s="42" t="s">
        <v>310</v>
      </c>
      <c r="U525" s="42" t="s">
        <v>311</v>
      </c>
      <c r="V525" s="42" t="s">
        <v>107</v>
      </c>
      <c r="W525" s="42" t="s">
        <v>110</v>
      </c>
      <c r="X525" s="42" t="s">
        <v>116</v>
      </c>
      <c r="Y525" s="42" t="s">
        <v>312</v>
      </c>
      <c r="Z525" s="42" t="s">
        <v>312</v>
      </c>
      <c r="AA525" s="9" t="s">
        <v>139</v>
      </c>
      <c r="AB525" s="42" t="s">
        <v>365</v>
      </c>
      <c r="AC525" s="45">
        <v>75000</v>
      </c>
    </row>
    <row r="526" spans="1:29" ht="12.75" customHeight="1" x14ac:dyDescent="0.2">
      <c r="A526" s="42" t="s">
        <v>2064</v>
      </c>
      <c r="B526" s="42" t="s">
        <v>24</v>
      </c>
      <c r="C526" s="43" t="s">
        <v>145</v>
      </c>
      <c r="D526" s="44">
        <v>334</v>
      </c>
      <c r="E526" s="42" t="s">
        <v>2065</v>
      </c>
      <c r="F526" s="42" t="s">
        <v>2066</v>
      </c>
      <c r="G526" s="42" t="s">
        <v>301</v>
      </c>
      <c r="H526" s="42" t="s">
        <v>630</v>
      </c>
      <c r="I526" s="42" t="s">
        <v>2067</v>
      </c>
      <c r="J526" s="42" t="s">
        <v>2068</v>
      </c>
      <c r="K526" s="45">
        <v>175000</v>
      </c>
      <c r="L526" s="42" t="s">
        <v>305</v>
      </c>
      <c r="M526" s="42" t="s">
        <v>2071</v>
      </c>
      <c r="N526" s="42" t="s">
        <v>2072</v>
      </c>
      <c r="O526" s="42" t="s">
        <v>813</v>
      </c>
      <c r="P526" s="46">
        <v>1</v>
      </c>
      <c r="Q526" s="45">
        <v>100000</v>
      </c>
      <c r="R526" s="45">
        <v>100000</v>
      </c>
      <c r="S526" s="42" t="s">
        <v>309</v>
      </c>
      <c r="T526" s="42" t="s">
        <v>310</v>
      </c>
      <c r="U526" s="42" t="s">
        <v>311</v>
      </c>
      <c r="V526" s="42" t="s">
        <v>107</v>
      </c>
      <c r="W526" s="42" t="s">
        <v>110</v>
      </c>
      <c r="X526" s="42" t="s">
        <v>116</v>
      </c>
      <c r="Y526" s="42" t="s">
        <v>312</v>
      </c>
      <c r="Z526" s="42" t="s">
        <v>312</v>
      </c>
      <c r="AA526" s="9" t="s">
        <v>139</v>
      </c>
      <c r="AB526" s="42" t="s">
        <v>598</v>
      </c>
      <c r="AC526" s="45">
        <v>100000</v>
      </c>
    </row>
    <row r="527" spans="1:29" ht="12.75" customHeight="1" x14ac:dyDescent="0.2">
      <c r="A527" s="42" t="s">
        <v>1978</v>
      </c>
      <c r="B527" s="42" t="s">
        <v>94</v>
      </c>
      <c r="C527" s="43" t="s">
        <v>1979</v>
      </c>
      <c r="D527" s="44">
        <v>335</v>
      </c>
      <c r="E527" s="42" t="s">
        <v>2073</v>
      </c>
      <c r="F527" s="42" t="s">
        <v>2074</v>
      </c>
      <c r="G527" s="42" t="s">
        <v>301</v>
      </c>
      <c r="H527" s="42" t="s">
        <v>630</v>
      </c>
      <c r="I527" s="42" t="s">
        <v>2075</v>
      </c>
      <c r="J527" s="42" t="s">
        <v>2008</v>
      </c>
      <c r="K527" s="45">
        <v>37000</v>
      </c>
      <c r="L527" s="42" t="s">
        <v>305</v>
      </c>
      <c r="M527" s="42" t="s">
        <v>2073</v>
      </c>
      <c r="N527" s="42" t="s">
        <v>2076</v>
      </c>
      <c r="O527" s="42" t="s">
        <v>611</v>
      </c>
      <c r="P527" s="46">
        <v>1</v>
      </c>
      <c r="Q527" s="45">
        <v>37000</v>
      </c>
      <c r="R527" s="45">
        <v>37000</v>
      </c>
      <c r="S527" s="42" t="s">
        <v>309</v>
      </c>
      <c r="T527" s="42" t="s">
        <v>310</v>
      </c>
      <c r="U527" s="42" t="s">
        <v>311</v>
      </c>
      <c r="V527" s="42" t="s">
        <v>107</v>
      </c>
      <c r="W527" s="42" t="s">
        <v>114</v>
      </c>
      <c r="X527" s="42" t="s">
        <v>127</v>
      </c>
      <c r="Y527" s="42" t="s">
        <v>312</v>
      </c>
      <c r="Z527" s="42" t="s">
        <v>312</v>
      </c>
      <c r="AA527" s="9" t="s">
        <v>140</v>
      </c>
      <c r="AB527" s="42" t="s">
        <v>342</v>
      </c>
      <c r="AC527" s="45">
        <v>37000</v>
      </c>
    </row>
    <row r="528" spans="1:29" ht="12.75" customHeight="1" x14ac:dyDescent="0.2">
      <c r="A528" s="42" t="s">
        <v>1992</v>
      </c>
      <c r="B528" s="42" t="s">
        <v>78</v>
      </c>
      <c r="C528" s="43" t="s">
        <v>166</v>
      </c>
      <c r="D528" s="44">
        <v>336</v>
      </c>
      <c r="E528" s="42" t="s">
        <v>2077</v>
      </c>
      <c r="F528" s="42" t="s">
        <v>2078</v>
      </c>
      <c r="G528" s="42" t="s">
        <v>301</v>
      </c>
      <c r="H528" s="42" t="s">
        <v>302</v>
      </c>
      <c r="I528" s="42" t="s">
        <v>2079</v>
      </c>
      <c r="J528" s="42" t="s">
        <v>2080</v>
      </c>
      <c r="K528" s="45">
        <v>146040</v>
      </c>
      <c r="L528" s="42" t="s">
        <v>305</v>
      </c>
      <c r="M528" s="42" t="s">
        <v>2077</v>
      </c>
      <c r="N528" s="42" t="s">
        <v>2081</v>
      </c>
      <c r="O528" s="42" t="s">
        <v>376</v>
      </c>
      <c r="P528" s="46">
        <v>20</v>
      </c>
      <c r="Q528" s="45">
        <v>7302</v>
      </c>
      <c r="R528" s="45">
        <v>146040</v>
      </c>
      <c r="S528" s="42" t="s">
        <v>309</v>
      </c>
      <c r="T528" s="42" t="s">
        <v>310</v>
      </c>
      <c r="U528" s="42" t="s">
        <v>311</v>
      </c>
      <c r="V528" s="42" t="s">
        <v>107</v>
      </c>
      <c r="W528" s="42" t="s">
        <v>114</v>
      </c>
      <c r="X528" s="42" t="s">
        <v>127</v>
      </c>
      <c r="Y528" s="42" t="s">
        <v>312</v>
      </c>
      <c r="Z528" s="42" t="s">
        <v>312</v>
      </c>
      <c r="AA528" s="9" t="s">
        <v>140</v>
      </c>
      <c r="AB528" s="42" t="s">
        <v>342</v>
      </c>
      <c r="AC528" s="45">
        <v>146040</v>
      </c>
    </row>
    <row r="529" spans="1:29" ht="12.75" customHeight="1" x14ac:dyDescent="0.2">
      <c r="A529" s="42" t="s">
        <v>1978</v>
      </c>
      <c r="B529" s="42" t="s">
        <v>94</v>
      </c>
      <c r="C529" s="43" t="s">
        <v>1979</v>
      </c>
      <c r="D529" s="44">
        <v>337</v>
      </c>
      <c r="E529" s="42" t="s">
        <v>2082</v>
      </c>
      <c r="F529" s="42" t="s">
        <v>2083</v>
      </c>
      <c r="G529" s="42" t="s">
        <v>301</v>
      </c>
      <c r="H529" s="42" t="s">
        <v>630</v>
      </c>
      <c r="I529" s="42" t="s">
        <v>2084</v>
      </c>
      <c r="J529" s="42" t="s">
        <v>373</v>
      </c>
      <c r="K529" s="45">
        <v>7647.5</v>
      </c>
      <c r="L529" s="42" t="s">
        <v>305</v>
      </c>
      <c r="M529" s="42" t="s">
        <v>2082</v>
      </c>
      <c r="N529" s="42" t="s">
        <v>2085</v>
      </c>
      <c r="O529" s="42" t="s">
        <v>611</v>
      </c>
      <c r="P529" s="46">
        <v>1</v>
      </c>
      <c r="Q529" s="45">
        <v>7647.5</v>
      </c>
      <c r="R529" s="45">
        <v>7647.5</v>
      </c>
      <c r="S529" s="42" t="s">
        <v>309</v>
      </c>
      <c r="T529" s="42" t="s">
        <v>310</v>
      </c>
      <c r="U529" s="42" t="s">
        <v>311</v>
      </c>
      <c r="V529" s="42" t="s">
        <v>109</v>
      </c>
      <c r="W529" s="42" t="s">
        <v>115</v>
      </c>
      <c r="X529" s="42" t="s">
        <v>636</v>
      </c>
      <c r="Y529" s="42" t="s">
        <v>312</v>
      </c>
      <c r="Z529" s="42" t="s">
        <v>312</v>
      </c>
      <c r="AA529" s="9" t="s">
        <v>139</v>
      </c>
      <c r="AB529" s="42" t="s">
        <v>2086</v>
      </c>
      <c r="AC529" s="45">
        <v>7647.5</v>
      </c>
    </row>
    <row r="530" spans="1:29" ht="12.75" customHeight="1" x14ac:dyDescent="0.2">
      <c r="A530" s="42" t="s">
        <v>1992</v>
      </c>
      <c r="B530" s="42" t="s">
        <v>78</v>
      </c>
      <c r="C530" s="43" t="s">
        <v>166</v>
      </c>
      <c r="D530" s="44">
        <v>338</v>
      </c>
      <c r="E530" s="42" t="s">
        <v>2087</v>
      </c>
      <c r="F530" s="42" t="s">
        <v>2088</v>
      </c>
      <c r="G530" s="42" t="s">
        <v>301</v>
      </c>
      <c r="H530" s="42" t="s">
        <v>302</v>
      </c>
      <c r="I530" s="42" t="s">
        <v>2079</v>
      </c>
      <c r="J530" s="42" t="s">
        <v>2089</v>
      </c>
      <c r="K530" s="45">
        <v>90541</v>
      </c>
      <c r="L530" s="42" t="s">
        <v>305</v>
      </c>
      <c r="M530" s="42" t="s">
        <v>2087</v>
      </c>
      <c r="N530" s="42" t="s">
        <v>2090</v>
      </c>
      <c r="O530" s="42" t="s">
        <v>376</v>
      </c>
      <c r="P530" s="46">
        <v>20</v>
      </c>
      <c r="Q530" s="45">
        <v>4527.05</v>
      </c>
      <c r="R530" s="45">
        <v>90541</v>
      </c>
      <c r="S530" s="42" t="s">
        <v>309</v>
      </c>
      <c r="T530" s="42" t="s">
        <v>310</v>
      </c>
      <c r="U530" s="42" t="s">
        <v>311</v>
      </c>
      <c r="V530" s="42" t="s">
        <v>107</v>
      </c>
      <c r="W530" s="42" t="s">
        <v>114</v>
      </c>
      <c r="X530" s="42" t="s">
        <v>127</v>
      </c>
      <c r="Y530" s="42" t="s">
        <v>312</v>
      </c>
      <c r="Z530" s="42" t="s">
        <v>312</v>
      </c>
      <c r="AA530" s="9" t="s">
        <v>140</v>
      </c>
      <c r="AB530" s="42" t="s">
        <v>342</v>
      </c>
      <c r="AC530" s="45">
        <v>90541</v>
      </c>
    </row>
    <row r="531" spans="1:29" ht="12.75" customHeight="1" x14ac:dyDescent="0.2">
      <c r="A531" s="42" t="s">
        <v>1642</v>
      </c>
      <c r="B531" s="42" t="s">
        <v>60</v>
      </c>
      <c r="C531" s="43" t="s">
        <v>160</v>
      </c>
      <c r="D531" s="44">
        <v>339</v>
      </c>
      <c r="E531" s="42" t="s">
        <v>2091</v>
      </c>
      <c r="F531" s="42" t="s">
        <v>2092</v>
      </c>
      <c r="G531" s="42" t="s">
        <v>481</v>
      </c>
      <c r="H531" s="42" t="s">
        <v>670</v>
      </c>
      <c r="I531" s="42" t="s">
        <v>2093</v>
      </c>
      <c r="J531" s="42" t="s">
        <v>2094</v>
      </c>
      <c r="K531" s="45">
        <v>30000</v>
      </c>
      <c r="L531" s="42" t="s">
        <v>305</v>
      </c>
      <c r="M531" s="42" t="s">
        <v>2095</v>
      </c>
      <c r="N531" s="42" t="s">
        <v>2096</v>
      </c>
      <c r="O531" s="42" t="s">
        <v>860</v>
      </c>
      <c r="P531" s="46">
        <v>3</v>
      </c>
      <c r="Q531" s="45">
        <v>10000</v>
      </c>
      <c r="R531" s="45">
        <v>30000</v>
      </c>
      <c r="S531" s="42" t="s">
        <v>309</v>
      </c>
      <c r="T531" s="42" t="s">
        <v>310</v>
      </c>
      <c r="U531" s="42" t="s">
        <v>311</v>
      </c>
      <c r="V531" s="42" t="s">
        <v>107</v>
      </c>
      <c r="W531" s="42" t="s">
        <v>113</v>
      </c>
      <c r="X531" s="42" t="s">
        <v>126</v>
      </c>
      <c r="Y531" s="42" t="s">
        <v>312</v>
      </c>
      <c r="Z531" s="42" t="s">
        <v>312</v>
      </c>
      <c r="AA531" s="9" t="s">
        <v>139</v>
      </c>
      <c r="AB531" s="42" t="s">
        <v>648</v>
      </c>
      <c r="AC531" s="45">
        <v>30000</v>
      </c>
    </row>
    <row r="532" spans="1:29" ht="12.75" customHeight="1" x14ac:dyDescent="0.2">
      <c r="A532" s="42" t="s">
        <v>1992</v>
      </c>
      <c r="B532" s="42" t="s">
        <v>78</v>
      </c>
      <c r="C532" s="43" t="s">
        <v>166</v>
      </c>
      <c r="D532" s="44">
        <v>341</v>
      </c>
      <c r="E532" s="42" t="s">
        <v>2097</v>
      </c>
      <c r="F532" s="42" t="s">
        <v>2098</v>
      </c>
      <c r="G532" s="42" t="s">
        <v>301</v>
      </c>
      <c r="H532" s="42" t="s">
        <v>302</v>
      </c>
      <c r="I532" s="42" t="s">
        <v>2099</v>
      </c>
      <c r="J532" s="42" t="s">
        <v>2100</v>
      </c>
      <c r="K532" s="45">
        <v>22360.2</v>
      </c>
      <c r="L532" s="42" t="s">
        <v>305</v>
      </c>
      <c r="M532" s="42" t="s">
        <v>2097</v>
      </c>
      <c r="N532" s="42" t="s">
        <v>2101</v>
      </c>
      <c r="O532" s="42" t="s">
        <v>376</v>
      </c>
      <c r="P532" s="46">
        <v>20</v>
      </c>
      <c r="Q532" s="45">
        <v>1118.01</v>
      </c>
      <c r="R532" s="45">
        <v>22360.2</v>
      </c>
      <c r="S532" s="42" t="s">
        <v>309</v>
      </c>
      <c r="T532" s="42" t="s">
        <v>310</v>
      </c>
      <c r="U532" s="42" t="s">
        <v>311</v>
      </c>
      <c r="V532" s="42" t="s">
        <v>107</v>
      </c>
      <c r="W532" s="42" t="s">
        <v>114</v>
      </c>
      <c r="X532" s="42" t="s">
        <v>127</v>
      </c>
      <c r="Y532" s="42" t="s">
        <v>312</v>
      </c>
      <c r="Z532" s="42" t="s">
        <v>312</v>
      </c>
      <c r="AA532" s="9" t="s">
        <v>140</v>
      </c>
      <c r="AB532" s="42" t="s">
        <v>342</v>
      </c>
      <c r="AC532" s="45">
        <v>22360.2</v>
      </c>
    </row>
    <row r="533" spans="1:29" ht="12.75" customHeight="1" x14ac:dyDescent="0.2">
      <c r="A533" s="42" t="s">
        <v>1642</v>
      </c>
      <c r="B533" s="42" t="s">
        <v>60</v>
      </c>
      <c r="C533" s="43" t="s">
        <v>160</v>
      </c>
      <c r="D533" s="44">
        <v>343</v>
      </c>
      <c r="E533" s="42" t="s">
        <v>2102</v>
      </c>
      <c r="F533" s="42" t="s">
        <v>2103</v>
      </c>
      <c r="G533" s="42" t="s">
        <v>358</v>
      </c>
      <c r="H533" s="42" t="s">
        <v>359</v>
      </c>
      <c r="I533" s="42" t="s">
        <v>2104</v>
      </c>
      <c r="J533" s="42" t="s">
        <v>2105</v>
      </c>
      <c r="K533" s="45">
        <v>165000</v>
      </c>
      <c r="L533" s="42" t="s">
        <v>305</v>
      </c>
      <c r="M533" s="42" t="s">
        <v>2106</v>
      </c>
      <c r="N533" s="42" t="s">
        <v>2107</v>
      </c>
      <c r="O533" s="42" t="s">
        <v>2108</v>
      </c>
      <c r="P533" s="46">
        <v>3</v>
      </c>
      <c r="Q533" s="45">
        <v>55000</v>
      </c>
      <c r="R533" s="45">
        <v>165000</v>
      </c>
      <c r="S533" s="42" t="s">
        <v>309</v>
      </c>
      <c r="T533" s="42" t="s">
        <v>310</v>
      </c>
      <c r="U533" s="42" t="s">
        <v>311</v>
      </c>
      <c r="V533" s="42" t="s">
        <v>109</v>
      </c>
      <c r="W533" s="42" t="s">
        <v>115</v>
      </c>
      <c r="X533" s="42" t="s">
        <v>133</v>
      </c>
      <c r="Y533" s="42" t="s">
        <v>312</v>
      </c>
      <c r="Z533" s="42" t="s">
        <v>312</v>
      </c>
      <c r="AA533" s="9" t="s">
        <v>139</v>
      </c>
      <c r="AB533" s="42" t="s">
        <v>648</v>
      </c>
      <c r="AC533" s="45">
        <v>165000</v>
      </c>
    </row>
    <row r="534" spans="1:29" ht="12.75" customHeight="1" x14ac:dyDescent="0.2">
      <c r="A534" s="42" t="s">
        <v>1992</v>
      </c>
      <c r="B534" s="42" t="s">
        <v>78</v>
      </c>
      <c r="C534" s="43" t="s">
        <v>166</v>
      </c>
      <c r="D534" s="44">
        <v>344</v>
      </c>
      <c r="E534" s="42" t="s">
        <v>2109</v>
      </c>
      <c r="F534" s="42" t="s">
        <v>2110</v>
      </c>
      <c r="G534" s="42" t="s">
        <v>301</v>
      </c>
      <c r="H534" s="42" t="s">
        <v>302</v>
      </c>
      <c r="I534" s="42" t="s">
        <v>2099</v>
      </c>
      <c r="J534" s="42" t="s">
        <v>2100</v>
      </c>
      <c r="K534" s="45">
        <v>38785.800000000003</v>
      </c>
      <c r="L534" s="42" t="s">
        <v>305</v>
      </c>
      <c r="M534" s="42" t="s">
        <v>2109</v>
      </c>
      <c r="N534" s="42" t="s">
        <v>2111</v>
      </c>
      <c r="O534" s="42" t="s">
        <v>376</v>
      </c>
      <c r="P534" s="46">
        <v>20</v>
      </c>
      <c r="Q534" s="45">
        <v>1939.29</v>
      </c>
      <c r="R534" s="45">
        <v>38785.800000000003</v>
      </c>
      <c r="S534" s="42" t="s">
        <v>309</v>
      </c>
      <c r="T534" s="42" t="s">
        <v>310</v>
      </c>
      <c r="U534" s="42" t="s">
        <v>311</v>
      </c>
      <c r="V534" s="42" t="s">
        <v>107</v>
      </c>
      <c r="W534" s="42" t="s">
        <v>114</v>
      </c>
      <c r="X534" s="42" t="s">
        <v>127</v>
      </c>
      <c r="Y534" s="42" t="s">
        <v>312</v>
      </c>
      <c r="Z534" s="42" t="s">
        <v>312</v>
      </c>
      <c r="AA534" s="9" t="s">
        <v>140</v>
      </c>
      <c r="AB534" s="42" t="s">
        <v>342</v>
      </c>
      <c r="AC534" s="45">
        <v>38785.800000000003</v>
      </c>
    </row>
    <row r="535" spans="1:29" ht="12.75" customHeight="1" x14ac:dyDescent="0.2">
      <c r="A535" s="42" t="s">
        <v>1992</v>
      </c>
      <c r="B535" s="42" t="s">
        <v>78</v>
      </c>
      <c r="C535" s="43" t="s">
        <v>166</v>
      </c>
      <c r="D535" s="44">
        <v>345</v>
      </c>
      <c r="E535" s="42" t="s">
        <v>2112</v>
      </c>
      <c r="F535" s="42" t="s">
        <v>2113</v>
      </c>
      <c r="G535" s="42" t="s">
        <v>358</v>
      </c>
      <c r="H535" s="42" t="s">
        <v>359</v>
      </c>
      <c r="I535" s="42" t="s">
        <v>2114</v>
      </c>
      <c r="J535" s="42" t="s">
        <v>2115</v>
      </c>
      <c r="K535" s="45">
        <v>30000</v>
      </c>
      <c r="L535" s="42" t="s">
        <v>305</v>
      </c>
      <c r="M535" s="42" t="s">
        <v>2112</v>
      </c>
      <c r="N535" s="42" t="s">
        <v>2116</v>
      </c>
      <c r="O535" s="42" t="s">
        <v>686</v>
      </c>
      <c r="P535" s="46">
        <v>1</v>
      </c>
      <c r="Q535" s="45">
        <v>30000</v>
      </c>
      <c r="R535" s="45">
        <v>30000</v>
      </c>
      <c r="S535" s="42" t="s">
        <v>309</v>
      </c>
      <c r="T535" s="42" t="s">
        <v>310</v>
      </c>
      <c r="U535" s="42" t="s">
        <v>311</v>
      </c>
      <c r="V535" s="42" t="s">
        <v>107</v>
      </c>
      <c r="W535" s="42" t="s">
        <v>111</v>
      </c>
      <c r="X535" s="42" t="s">
        <v>121</v>
      </c>
      <c r="Y535" s="42" t="s">
        <v>312</v>
      </c>
      <c r="Z535" s="42" t="s">
        <v>312</v>
      </c>
      <c r="AA535" s="9" t="s">
        <v>139</v>
      </c>
      <c r="AB535" s="42" t="s">
        <v>354</v>
      </c>
      <c r="AC535" s="45">
        <v>30000</v>
      </c>
    </row>
    <row r="536" spans="1:29" ht="12.75" customHeight="1" x14ac:dyDescent="0.2">
      <c r="A536" s="42" t="s">
        <v>1642</v>
      </c>
      <c r="B536" s="42" t="s">
        <v>60</v>
      </c>
      <c r="C536" s="43" t="s">
        <v>160</v>
      </c>
      <c r="D536" s="44">
        <v>347</v>
      </c>
      <c r="E536" s="42" t="s">
        <v>2117</v>
      </c>
      <c r="F536" s="42" t="s">
        <v>2118</v>
      </c>
      <c r="G536" s="42" t="s">
        <v>358</v>
      </c>
      <c r="H536" s="42" t="s">
        <v>469</v>
      </c>
      <c r="I536" s="42" t="s">
        <v>2119</v>
      </c>
      <c r="J536" s="42" t="s">
        <v>2120</v>
      </c>
      <c r="K536" s="45">
        <v>144000</v>
      </c>
      <c r="L536" s="42" t="s">
        <v>305</v>
      </c>
      <c r="M536" s="42" t="s">
        <v>2121</v>
      </c>
      <c r="N536" s="42" t="s">
        <v>2122</v>
      </c>
      <c r="O536" s="42" t="s">
        <v>2123</v>
      </c>
      <c r="P536" s="46">
        <v>18</v>
      </c>
      <c r="Q536" s="45">
        <v>8000</v>
      </c>
      <c r="R536" s="45">
        <v>144000</v>
      </c>
      <c r="S536" s="42" t="s">
        <v>309</v>
      </c>
      <c r="T536" s="42" t="s">
        <v>310</v>
      </c>
      <c r="U536" s="42" t="s">
        <v>311</v>
      </c>
      <c r="V536" s="42" t="s">
        <v>109</v>
      </c>
      <c r="W536" s="42" t="s">
        <v>115</v>
      </c>
      <c r="X536" s="42" t="s">
        <v>133</v>
      </c>
      <c r="Y536" s="42" t="s">
        <v>312</v>
      </c>
      <c r="Z536" s="42" t="s">
        <v>312</v>
      </c>
      <c r="AA536" s="9" t="s">
        <v>139</v>
      </c>
      <c r="AB536" s="42" t="s">
        <v>919</v>
      </c>
      <c r="AC536" s="45">
        <v>144000</v>
      </c>
    </row>
    <row r="537" spans="1:29" ht="12.75" customHeight="1" x14ac:dyDescent="0.2">
      <c r="A537" s="42" t="s">
        <v>2064</v>
      </c>
      <c r="B537" s="42" t="s">
        <v>24</v>
      </c>
      <c r="C537" s="43" t="s">
        <v>145</v>
      </c>
      <c r="D537" s="44">
        <v>348</v>
      </c>
      <c r="E537" s="42" t="s">
        <v>2124</v>
      </c>
      <c r="F537" s="42" t="s">
        <v>2125</v>
      </c>
      <c r="G537" s="42" t="s">
        <v>481</v>
      </c>
      <c r="H537" s="42" t="s">
        <v>670</v>
      </c>
      <c r="I537" s="42" t="s">
        <v>2126</v>
      </c>
      <c r="J537" s="42" t="s">
        <v>2127</v>
      </c>
      <c r="K537" s="45">
        <v>168000</v>
      </c>
      <c r="L537" s="42" t="s">
        <v>305</v>
      </c>
      <c r="M537" s="42" t="s">
        <v>2128</v>
      </c>
      <c r="N537" s="42" t="s">
        <v>2129</v>
      </c>
      <c r="O537" s="42" t="s">
        <v>512</v>
      </c>
      <c r="P537" s="46">
        <v>4</v>
      </c>
      <c r="Q537" s="45">
        <v>42000</v>
      </c>
      <c r="R537" s="45">
        <v>168000</v>
      </c>
      <c r="S537" s="42" t="s">
        <v>309</v>
      </c>
      <c r="T537" s="42" t="s">
        <v>310</v>
      </c>
      <c r="U537" s="42" t="s">
        <v>311</v>
      </c>
      <c r="V537" s="42" t="s">
        <v>107</v>
      </c>
      <c r="W537" s="42" t="s">
        <v>113</v>
      </c>
      <c r="X537" s="42" t="s">
        <v>125</v>
      </c>
      <c r="Y537" s="42" t="s">
        <v>312</v>
      </c>
      <c r="Z537" s="42" t="s">
        <v>312</v>
      </c>
      <c r="AA537" s="9" t="s">
        <v>140</v>
      </c>
      <c r="AB537" s="42" t="s">
        <v>945</v>
      </c>
      <c r="AC537" s="45">
        <v>168000</v>
      </c>
    </row>
    <row r="538" spans="1:29" ht="12.75" customHeight="1" x14ac:dyDescent="0.2">
      <c r="A538" s="42" t="s">
        <v>2017</v>
      </c>
      <c r="B538" s="42" t="s">
        <v>48</v>
      </c>
      <c r="C538" s="43" t="s">
        <v>156</v>
      </c>
      <c r="D538" s="44">
        <v>349</v>
      </c>
      <c r="E538" s="42" t="s">
        <v>2130</v>
      </c>
      <c r="F538" s="42" t="s">
        <v>2131</v>
      </c>
      <c r="G538" s="42" t="s">
        <v>301</v>
      </c>
      <c r="H538" s="42" t="s">
        <v>384</v>
      </c>
      <c r="I538" s="42" t="s">
        <v>2132</v>
      </c>
      <c r="J538" s="42" t="s">
        <v>2133</v>
      </c>
      <c r="K538" s="45">
        <v>17425</v>
      </c>
      <c r="L538" s="42" t="s">
        <v>305</v>
      </c>
      <c r="M538" s="42" t="s">
        <v>2134</v>
      </c>
      <c r="N538" s="42" t="s">
        <v>2135</v>
      </c>
      <c r="O538" s="42" t="s">
        <v>2136</v>
      </c>
      <c r="P538" s="46">
        <v>1</v>
      </c>
      <c r="Q538" s="45">
        <v>17425</v>
      </c>
      <c r="R538" s="45">
        <v>17425</v>
      </c>
      <c r="S538" s="42" t="s">
        <v>309</v>
      </c>
      <c r="T538" s="42" t="s">
        <v>310</v>
      </c>
      <c r="U538" s="42" t="s">
        <v>311</v>
      </c>
      <c r="V538" s="42" t="s">
        <v>107</v>
      </c>
      <c r="W538" s="42" t="s">
        <v>114</v>
      </c>
      <c r="X538" s="42" t="s">
        <v>127</v>
      </c>
      <c r="Y538" s="42" t="s">
        <v>312</v>
      </c>
      <c r="Z538" s="42" t="s">
        <v>312</v>
      </c>
      <c r="AA538" s="9" t="s">
        <v>139</v>
      </c>
      <c r="AB538" s="42" t="s">
        <v>1012</v>
      </c>
      <c r="AC538" s="45">
        <v>17425</v>
      </c>
    </row>
    <row r="539" spans="1:29" ht="12.75" customHeight="1" x14ac:dyDescent="0.2">
      <c r="A539" s="42" t="s">
        <v>1642</v>
      </c>
      <c r="B539" s="42" t="s">
        <v>60</v>
      </c>
      <c r="C539" s="43" t="s">
        <v>160</v>
      </c>
      <c r="D539" s="44">
        <v>350</v>
      </c>
      <c r="E539" s="42" t="s">
        <v>2137</v>
      </c>
      <c r="F539" s="42" t="s">
        <v>2138</v>
      </c>
      <c r="G539" s="42" t="s">
        <v>301</v>
      </c>
      <c r="H539" s="42" t="s">
        <v>384</v>
      </c>
      <c r="I539" s="42" t="s">
        <v>1015</v>
      </c>
      <c r="J539" s="42" t="s">
        <v>2139</v>
      </c>
      <c r="K539" s="45">
        <v>30644</v>
      </c>
      <c r="L539" s="42" t="s">
        <v>305</v>
      </c>
      <c r="M539" s="42" t="s">
        <v>2140</v>
      </c>
      <c r="N539" s="42" t="s">
        <v>2141</v>
      </c>
      <c r="O539" s="42" t="s">
        <v>1991</v>
      </c>
      <c r="P539" s="46">
        <v>1</v>
      </c>
      <c r="Q539" s="45">
        <v>30644</v>
      </c>
      <c r="R539" s="45">
        <v>30644</v>
      </c>
      <c r="S539" s="42" t="s">
        <v>309</v>
      </c>
      <c r="T539" s="42" t="s">
        <v>310</v>
      </c>
      <c r="U539" s="42" t="s">
        <v>311</v>
      </c>
      <c r="V539" s="42" t="s">
        <v>107</v>
      </c>
      <c r="W539" s="42" t="s">
        <v>110</v>
      </c>
      <c r="X539" s="42" t="s">
        <v>971</v>
      </c>
      <c r="Y539" s="42" t="s">
        <v>312</v>
      </c>
      <c r="Z539" s="42" t="s">
        <v>312</v>
      </c>
      <c r="AA539" s="9" t="s">
        <v>139</v>
      </c>
      <c r="AB539" s="42" t="s">
        <v>1132</v>
      </c>
      <c r="AC539" s="45">
        <v>30644</v>
      </c>
    </row>
    <row r="540" spans="1:29" ht="12.75" customHeight="1" x14ac:dyDescent="0.2">
      <c r="A540" s="42" t="s">
        <v>2064</v>
      </c>
      <c r="B540" s="42" t="s">
        <v>24</v>
      </c>
      <c r="C540" s="43" t="s">
        <v>145</v>
      </c>
      <c r="D540" s="44">
        <v>351</v>
      </c>
      <c r="E540" s="42" t="s">
        <v>2142</v>
      </c>
      <c r="F540" s="42" t="s">
        <v>2143</v>
      </c>
      <c r="G540" s="42" t="s">
        <v>358</v>
      </c>
      <c r="H540" s="42" t="s">
        <v>469</v>
      </c>
      <c r="I540" s="42" t="s">
        <v>2144</v>
      </c>
      <c r="J540" s="42" t="s">
        <v>1015</v>
      </c>
      <c r="K540" s="45">
        <v>240000</v>
      </c>
      <c r="L540" s="42" t="s">
        <v>305</v>
      </c>
      <c r="M540" s="42" t="s">
        <v>2145</v>
      </c>
      <c r="N540" s="42" t="s">
        <v>2143</v>
      </c>
      <c r="O540" s="42" t="s">
        <v>813</v>
      </c>
      <c r="P540" s="46">
        <v>10</v>
      </c>
      <c r="Q540" s="45">
        <v>24000</v>
      </c>
      <c r="R540" s="45">
        <v>240000</v>
      </c>
      <c r="S540" s="42" t="s">
        <v>309</v>
      </c>
      <c r="T540" s="42" t="s">
        <v>310</v>
      </c>
      <c r="U540" s="42" t="s">
        <v>311</v>
      </c>
      <c r="V540" s="42" t="s">
        <v>109</v>
      </c>
      <c r="W540" s="42" t="s">
        <v>115</v>
      </c>
      <c r="X540" s="42" t="s">
        <v>133</v>
      </c>
      <c r="Y540" s="42" t="s">
        <v>312</v>
      </c>
      <c r="Z540" s="42" t="s">
        <v>312</v>
      </c>
      <c r="AA540" s="9" t="s">
        <v>139</v>
      </c>
      <c r="AB540" s="42" t="s">
        <v>598</v>
      </c>
      <c r="AC540" s="45">
        <v>240000</v>
      </c>
    </row>
    <row r="541" spans="1:29" ht="12.75" customHeight="1" x14ac:dyDescent="0.2">
      <c r="A541" s="42" t="s">
        <v>2064</v>
      </c>
      <c r="B541" s="42" t="s">
        <v>24</v>
      </c>
      <c r="C541" s="43" t="s">
        <v>145</v>
      </c>
      <c r="D541" s="44">
        <v>353</v>
      </c>
      <c r="E541" s="42" t="s">
        <v>2146</v>
      </c>
      <c r="F541" s="42" t="s">
        <v>2147</v>
      </c>
      <c r="G541" s="42" t="s">
        <v>301</v>
      </c>
      <c r="H541" s="42" t="s">
        <v>302</v>
      </c>
      <c r="I541" s="42" t="s">
        <v>2148</v>
      </c>
      <c r="J541" s="42" t="s">
        <v>2149</v>
      </c>
      <c r="K541" s="45">
        <v>200000</v>
      </c>
      <c r="L541" s="42" t="s">
        <v>305</v>
      </c>
      <c r="M541" s="42" t="s">
        <v>2150</v>
      </c>
      <c r="N541" s="42" t="s">
        <v>2151</v>
      </c>
      <c r="O541" s="42" t="s">
        <v>813</v>
      </c>
      <c r="P541" s="46">
        <v>1</v>
      </c>
      <c r="Q541" s="45">
        <v>200000</v>
      </c>
      <c r="R541" s="45">
        <v>200000</v>
      </c>
      <c r="S541" s="42" t="s">
        <v>309</v>
      </c>
      <c r="T541" s="42" t="s">
        <v>310</v>
      </c>
      <c r="U541" s="42" t="s">
        <v>311</v>
      </c>
      <c r="V541" s="42" t="s">
        <v>107</v>
      </c>
      <c r="W541" s="42" t="s">
        <v>110</v>
      </c>
      <c r="X541" s="42" t="s">
        <v>116</v>
      </c>
      <c r="Y541" s="42" t="s">
        <v>312</v>
      </c>
      <c r="Z541" s="42" t="s">
        <v>312</v>
      </c>
      <c r="AA541" s="9" t="s">
        <v>139</v>
      </c>
      <c r="AB541" s="42" t="s">
        <v>365</v>
      </c>
      <c r="AC541" s="45">
        <v>200000</v>
      </c>
    </row>
    <row r="542" spans="1:29" ht="12.75" customHeight="1" x14ac:dyDescent="0.2">
      <c r="A542" s="42" t="s">
        <v>2017</v>
      </c>
      <c r="B542" s="42" t="s">
        <v>48</v>
      </c>
      <c r="C542" s="43" t="s">
        <v>156</v>
      </c>
      <c r="D542" s="44">
        <v>355</v>
      </c>
      <c r="E542" s="42" t="s">
        <v>2152</v>
      </c>
      <c r="F542" s="42" t="s">
        <v>2153</v>
      </c>
      <c r="G542" s="42" t="s">
        <v>301</v>
      </c>
      <c r="H542" s="42" t="s">
        <v>384</v>
      </c>
      <c r="I542" s="42" t="s">
        <v>2154</v>
      </c>
      <c r="J542" s="42" t="s">
        <v>2051</v>
      </c>
      <c r="K542" s="45">
        <v>11210</v>
      </c>
      <c r="L542" s="42" t="s">
        <v>305</v>
      </c>
      <c r="M542" s="42" t="s">
        <v>2155</v>
      </c>
      <c r="N542" s="42" t="s">
        <v>2156</v>
      </c>
      <c r="O542" s="42" t="s">
        <v>2157</v>
      </c>
      <c r="P542" s="46">
        <v>1</v>
      </c>
      <c r="Q542" s="45">
        <v>11210</v>
      </c>
      <c r="R542" s="45">
        <v>11210</v>
      </c>
      <c r="S542" s="42" t="s">
        <v>309</v>
      </c>
      <c r="T542" s="42" t="s">
        <v>310</v>
      </c>
      <c r="U542" s="42" t="s">
        <v>311</v>
      </c>
      <c r="V542" s="42" t="s">
        <v>107</v>
      </c>
      <c r="W542" s="42" t="s">
        <v>114</v>
      </c>
      <c r="X542" s="42" t="s">
        <v>127</v>
      </c>
      <c r="Y542" s="42" t="s">
        <v>312</v>
      </c>
      <c r="Z542" s="42" t="s">
        <v>312</v>
      </c>
      <c r="AA542" s="9" t="s">
        <v>139</v>
      </c>
      <c r="AB542" s="42" t="s">
        <v>388</v>
      </c>
      <c r="AC542" s="45">
        <v>11210</v>
      </c>
    </row>
    <row r="543" spans="1:29" ht="12.75" customHeight="1" x14ac:dyDescent="0.2">
      <c r="A543" s="42" t="s">
        <v>2017</v>
      </c>
      <c r="B543" s="42" t="s">
        <v>48</v>
      </c>
      <c r="C543" s="43" t="s">
        <v>156</v>
      </c>
      <c r="D543" s="44">
        <v>356</v>
      </c>
      <c r="E543" s="42" t="s">
        <v>2158</v>
      </c>
      <c r="F543" s="42" t="s">
        <v>2159</v>
      </c>
      <c r="G543" s="42" t="s">
        <v>301</v>
      </c>
      <c r="H543" s="42" t="s">
        <v>630</v>
      </c>
      <c r="I543" s="42" t="s">
        <v>2154</v>
      </c>
      <c r="J543" s="42" t="s">
        <v>2051</v>
      </c>
      <c r="K543" s="45">
        <v>6608</v>
      </c>
      <c r="L543" s="42" t="s">
        <v>305</v>
      </c>
      <c r="M543" s="42" t="s">
        <v>2160</v>
      </c>
      <c r="N543" s="42" t="s">
        <v>2161</v>
      </c>
      <c r="O543" s="42" t="s">
        <v>2136</v>
      </c>
      <c r="P543" s="46">
        <v>8</v>
      </c>
      <c r="Q543" s="45">
        <v>826</v>
      </c>
      <c r="R543" s="45">
        <v>6608</v>
      </c>
      <c r="S543" s="42" t="s">
        <v>309</v>
      </c>
      <c r="T543" s="42" t="s">
        <v>310</v>
      </c>
      <c r="U543" s="42" t="s">
        <v>311</v>
      </c>
      <c r="V543" s="42" t="s">
        <v>107</v>
      </c>
      <c r="W543" s="42" t="s">
        <v>114</v>
      </c>
      <c r="X543" s="42" t="s">
        <v>127</v>
      </c>
      <c r="Y543" s="42" t="s">
        <v>312</v>
      </c>
      <c r="Z543" s="42" t="s">
        <v>312</v>
      </c>
      <c r="AA543" s="9" t="s">
        <v>139</v>
      </c>
      <c r="AB543" s="42" t="s">
        <v>461</v>
      </c>
      <c r="AC543" s="45">
        <v>6608</v>
      </c>
    </row>
    <row r="544" spans="1:29" ht="12.75" customHeight="1" x14ac:dyDescent="0.2">
      <c r="A544" s="42" t="s">
        <v>2017</v>
      </c>
      <c r="B544" s="42" t="s">
        <v>48</v>
      </c>
      <c r="C544" s="43" t="s">
        <v>156</v>
      </c>
      <c r="D544" s="44">
        <v>357</v>
      </c>
      <c r="E544" s="42" t="s">
        <v>2162</v>
      </c>
      <c r="F544" s="42" t="s">
        <v>2163</v>
      </c>
      <c r="G544" s="42" t="s">
        <v>301</v>
      </c>
      <c r="H544" s="42" t="s">
        <v>302</v>
      </c>
      <c r="I544" s="42" t="s">
        <v>1880</v>
      </c>
      <c r="J544" s="42" t="s">
        <v>2164</v>
      </c>
      <c r="K544" s="45">
        <v>421800</v>
      </c>
      <c r="L544" s="42" t="s">
        <v>305</v>
      </c>
      <c r="M544" s="42" t="s">
        <v>2165</v>
      </c>
      <c r="N544" s="42" t="s">
        <v>2166</v>
      </c>
      <c r="O544" s="42" t="s">
        <v>1039</v>
      </c>
      <c r="P544" s="46">
        <v>1</v>
      </c>
      <c r="Q544" s="45">
        <v>421800</v>
      </c>
      <c r="R544" s="45">
        <v>421800</v>
      </c>
      <c r="S544" s="42" t="s">
        <v>309</v>
      </c>
      <c r="T544" s="42" t="s">
        <v>310</v>
      </c>
      <c r="U544" s="42" t="s">
        <v>311</v>
      </c>
      <c r="V544" s="42" t="s">
        <v>107</v>
      </c>
      <c r="W544" s="42" t="s">
        <v>114</v>
      </c>
      <c r="X544" s="42" t="s">
        <v>127</v>
      </c>
      <c r="Y544" s="42" t="s">
        <v>312</v>
      </c>
      <c r="Z544" s="42" t="s">
        <v>312</v>
      </c>
      <c r="AA544" s="9" t="s">
        <v>139</v>
      </c>
      <c r="AB544" s="42" t="s">
        <v>377</v>
      </c>
      <c r="AC544" s="45">
        <v>421800</v>
      </c>
    </row>
    <row r="545" spans="1:29" ht="12.75" customHeight="1" x14ac:dyDescent="0.2">
      <c r="A545" s="42" t="s">
        <v>2017</v>
      </c>
      <c r="B545" s="42" t="s">
        <v>48</v>
      </c>
      <c r="C545" s="43" t="s">
        <v>156</v>
      </c>
      <c r="D545" s="44">
        <v>359</v>
      </c>
      <c r="E545" s="42" t="s">
        <v>2167</v>
      </c>
      <c r="F545" s="42" t="s">
        <v>2168</v>
      </c>
      <c r="G545" s="42" t="s">
        <v>481</v>
      </c>
      <c r="H545" s="42" t="s">
        <v>482</v>
      </c>
      <c r="I545" s="42" t="s">
        <v>2169</v>
      </c>
      <c r="J545" s="42" t="s">
        <v>2170</v>
      </c>
      <c r="K545" s="45">
        <v>50000</v>
      </c>
      <c r="L545" s="42" t="s">
        <v>305</v>
      </c>
      <c r="M545" s="42" t="s">
        <v>2171</v>
      </c>
      <c r="N545" s="42" t="s">
        <v>2172</v>
      </c>
      <c r="O545" s="42" t="s">
        <v>351</v>
      </c>
      <c r="P545" s="46">
        <v>1</v>
      </c>
      <c r="Q545" s="45">
        <v>50000</v>
      </c>
      <c r="R545" s="45">
        <v>50000</v>
      </c>
      <c r="S545" s="42" t="s">
        <v>309</v>
      </c>
      <c r="T545" s="42" t="s">
        <v>310</v>
      </c>
      <c r="U545" s="42" t="s">
        <v>311</v>
      </c>
      <c r="V545" s="42" t="s">
        <v>107</v>
      </c>
      <c r="W545" s="42" t="s">
        <v>112</v>
      </c>
      <c r="X545" s="42" t="s">
        <v>122</v>
      </c>
      <c r="Y545" s="42" t="s">
        <v>312</v>
      </c>
      <c r="Z545" s="42" t="s">
        <v>312</v>
      </c>
      <c r="AA545" s="9" t="s">
        <v>139</v>
      </c>
      <c r="AB545" s="42" t="s">
        <v>466</v>
      </c>
      <c r="AC545" s="45">
        <v>50000</v>
      </c>
    </row>
    <row r="546" spans="1:29" ht="12.75" customHeight="1" x14ac:dyDescent="0.2">
      <c r="A546" s="42" t="s">
        <v>2173</v>
      </c>
      <c r="B546" s="42" t="s">
        <v>64</v>
      </c>
      <c r="C546" s="43" t="s">
        <v>162</v>
      </c>
      <c r="D546" s="44">
        <v>362</v>
      </c>
      <c r="E546" s="42" t="s">
        <v>2174</v>
      </c>
      <c r="F546" s="42" t="s">
        <v>2175</v>
      </c>
      <c r="G546" s="42" t="s">
        <v>358</v>
      </c>
      <c r="H546" s="42" t="s">
        <v>469</v>
      </c>
      <c r="I546" s="42" t="s">
        <v>2176</v>
      </c>
      <c r="J546" s="42" t="s">
        <v>2177</v>
      </c>
      <c r="K546" s="45">
        <v>9000</v>
      </c>
      <c r="L546" s="42" t="s">
        <v>305</v>
      </c>
      <c r="M546" s="42" t="s">
        <v>2178</v>
      </c>
      <c r="N546" s="42" t="s">
        <v>2175</v>
      </c>
      <c r="O546" s="42" t="s">
        <v>2179</v>
      </c>
      <c r="P546" s="46">
        <v>1</v>
      </c>
      <c r="Q546" s="45">
        <v>9000</v>
      </c>
      <c r="R546" s="45">
        <v>9000</v>
      </c>
      <c r="S546" s="42" t="s">
        <v>309</v>
      </c>
      <c r="T546" s="42" t="s">
        <v>310</v>
      </c>
      <c r="U546" s="42" t="s">
        <v>311</v>
      </c>
      <c r="V546" s="42" t="s">
        <v>109</v>
      </c>
      <c r="W546" s="42" t="s">
        <v>115</v>
      </c>
      <c r="X546" s="42" t="s">
        <v>2180</v>
      </c>
      <c r="Y546" s="42" t="s">
        <v>312</v>
      </c>
      <c r="Z546" s="42" t="s">
        <v>312</v>
      </c>
      <c r="AA546" s="9" t="s">
        <v>139</v>
      </c>
      <c r="AB546" s="42" t="s">
        <v>648</v>
      </c>
      <c r="AC546" s="45">
        <v>9000</v>
      </c>
    </row>
    <row r="547" spans="1:29" ht="12.75" customHeight="1" x14ac:dyDescent="0.2">
      <c r="A547" s="42" t="s">
        <v>2181</v>
      </c>
      <c r="B547" s="42" t="s">
        <v>16</v>
      </c>
      <c r="C547" s="43" t="s">
        <v>237</v>
      </c>
      <c r="D547" s="44">
        <v>363</v>
      </c>
      <c r="E547" s="42" t="s">
        <v>2182</v>
      </c>
      <c r="F547" s="42" t="s">
        <v>2183</v>
      </c>
      <c r="G547" s="42" t="s">
        <v>358</v>
      </c>
      <c r="H547" s="42" t="s">
        <v>359</v>
      </c>
      <c r="I547" s="42" t="s">
        <v>1356</v>
      </c>
      <c r="J547" s="42" t="s">
        <v>2184</v>
      </c>
      <c r="K547" s="45">
        <v>80000</v>
      </c>
      <c r="L547" s="42" t="s">
        <v>305</v>
      </c>
      <c r="M547" s="42" t="s">
        <v>2185</v>
      </c>
      <c r="N547" s="42" t="s">
        <v>2186</v>
      </c>
      <c r="O547" s="42" t="s">
        <v>351</v>
      </c>
      <c r="P547" s="46">
        <v>1</v>
      </c>
      <c r="Q547" s="45">
        <v>80000</v>
      </c>
      <c r="R547" s="45">
        <v>80000</v>
      </c>
      <c r="S547" s="42" t="s">
        <v>309</v>
      </c>
      <c r="T547" s="42" t="s">
        <v>310</v>
      </c>
      <c r="U547" s="42" t="s">
        <v>311</v>
      </c>
      <c r="V547" s="42" t="s">
        <v>107</v>
      </c>
      <c r="W547" s="42" t="s">
        <v>111</v>
      </c>
      <c r="X547" s="42" t="s">
        <v>121</v>
      </c>
      <c r="Y547" s="42" t="s">
        <v>312</v>
      </c>
      <c r="Z547" s="42" t="s">
        <v>312</v>
      </c>
      <c r="AA547" s="9" t="s">
        <v>139</v>
      </c>
      <c r="AB547" s="42" t="s">
        <v>466</v>
      </c>
      <c r="AC547" s="45">
        <v>80000</v>
      </c>
    </row>
    <row r="548" spans="1:29" ht="12.75" customHeight="1" x14ac:dyDescent="0.2">
      <c r="A548" s="42" t="s">
        <v>2173</v>
      </c>
      <c r="B548" s="42" t="s">
        <v>64</v>
      </c>
      <c r="C548" s="43" t="s">
        <v>162</v>
      </c>
      <c r="D548" s="44">
        <v>364</v>
      </c>
      <c r="E548" s="42" t="s">
        <v>2187</v>
      </c>
      <c r="F548" s="42" t="s">
        <v>2188</v>
      </c>
      <c r="G548" s="42" t="s">
        <v>358</v>
      </c>
      <c r="H548" s="42" t="s">
        <v>469</v>
      </c>
      <c r="I548" s="42" t="s">
        <v>2189</v>
      </c>
      <c r="J548" s="42" t="s">
        <v>2190</v>
      </c>
      <c r="K548" s="45">
        <v>15000</v>
      </c>
      <c r="L548" s="42" t="s">
        <v>305</v>
      </c>
      <c r="M548" s="42" t="s">
        <v>2187</v>
      </c>
      <c r="N548" s="42" t="s">
        <v>2191</v>
      </c>
      <c r="O548" s="42" t="s">
        <v>1701</v>
      </c>
      <c r="P548" s="46">
        <v>1</v>
      </c>
      <c r="Q548" s="45">
        <v>15000</v>
      </c>
      <c r="R548" s="45">
        <v>15000</v>
      </c>
      <c r="S548" s="42" t="s">
        <v>309</v>
      </c>
      <c r="T548" s="42" t="s">
        <v>310</v>
      </c>
      <c r="U548" s="42" t="s">
        <v>311</v>
      </c>
      <c r="V548" s="42" t="s">
        <v>109</v>
      </c>
      <c r="W548" s="42" t="s">
        <v>115</v>
      </c>
      <c r="X548" s="42" t="s">
        <v>2180</v>
      </c>
      <c r="Y548" s="42" t="s">
        <v>312</v>
      </c>
      <c r="Z548" s="42" t="s">
        <v>312</v>
      </c>
      <c r="AA548" s="9" t="s">
        <v>139</v>
      </c>
      <c r="AB548" s="42" t="s">
        <v>648</v>
      </c>
      <c r="AC548" s="45">
        <v>15000</v>
      </c>
    </row>
    <row r="549" spans="1:29" ht="12.75" customHeight="1" x14ac:dyDescent="0.2">
      <c r="A549" s="42" t="s">
        <v>2173</v>
      </c>
      <c r="B549" s="42" t="s">
        <v>64</v>
      </c>
      <c r="C549" s="43" t="s">
        <v>162</v>
      </c>
      <c r="D549" s="44">
        <v>365</v>
      </c>
      <c r="E549" s="42" t="s">
        <v>2192</v>
      </c>
      <c r="F549" s="42" t="s">
        <v>2193</v>
      </c>
      <c r="G549" s="42" t="s">
        <v>358</v>
      </c>
      <c r="H549" s="42" t="s">
        <v>469</v>
      </c>
      <c r="I549" s="42" t="s">
        <v>2176</v>
      </c>
      <c r="J549" s="42" t="s">
        <v>2194</v>
      </c>
      <c r="K549" s="45">
        <v>13000</v>
      </c>
      <c r="L549" s="42" t="s">
        <v>305</v>
      </c>
      <c r="M549" s="42" t="s">
        <v>2192</v>
      </c>
      <c r="N549" s="42" t="s">
        <v>2193</v>
      </c>
      <c r="O549" s="42" t="s">
        <v>2179</v>
      </c>
      <c r="P549" s="46">
        <v>1</v>
      </c>
      <c r="Q549" s="45">
        <v>13000</v>
      </c>
      <c r="R549" s="45">
        <v>13000</v>
      </c>
      <c r="S549" s="42" t="s">
        <v>309</v>
      </c>
      <c r="T549" s="42" t="s">
        <v>310</v>
      </c>
      <c r="U549" s="42" t="s">
        <v>311</v>
      </c>
      <c r="V549" s="42" t="s">
        <v>109</v>
      </c>
      <c r="W549" s="42" t="s">
        <v>115</v>
      </c>
      <c r="X549" s="42" t="s">
        <v>2180</v>
      </c>
      <c r="Y549" s="42" t="s">
        <v>312</v>
      </c>
      <c r="Z549" s="42" t="s">
        <v>312</v>
      </c>
      <c r="AA549" s="9" t="s">
        <v>139</v>
      </c>
      <c r="AB549" s="42" t="s">
        <v>648</v>
      </c>
      <c r="AC549" s="45">
        <v>13000</v>
      </c>
    </row>
    <row r="550" spans="1:29" ht="12.75" customHeight="1" x14ac:dyDescent="0.2">
      <c r="A550" s="42" t="s">
        <v>355</v>
      </c>
      <c r="B550" s="42" t="s">
        <v>50</v>
      </c>
      <c r="C550" s="43" t="s">
        <v>157</v>
      </c>
      <c r="D550" s="44">
        <v>366</v>
      </c>
      <c r="E550" s="42" t="s">
        <v>2195</v>
      </c>
      <c r="F550" s="42" t="s">
        <v>2196</v>
      </c>
      <c r="G550" s="42" t="s">
        <v>358</v>
      </c>
      <c r="H550" s="42" t="s">
        <v>359</v>
      </c>
      <c r="I550" s="42" t="s">
        <v>594</v>
      </c>
      <c r="J550" s="42" t="s">
        <v>2197</v>
      </c>
      <c r="K550" s="45">
        <v>50000</v>
      </c>
      <c r="L550" s="42" t="s">
        <v>305</v>
      </c>
      <c r="M550" s="42" t="s">
        <v>2195</v>
      </c>
      <c r="N550" s="42" t="s">
        <v>2198</v>
      </c>
      <c r="O550" s="42" t="s">
        <v>2199</v>
      </c>
      <c r="P550" s="46">
        <v>1</v>
      </c>
      <c r="Q550" s="45">
        <v>50000</v>
      </c>
      <c r="R550" s="45">
        <v>50000</v>
      </c>
      <c r="S550" s="42" t="s">
        <v>309</v>
      </c>
      <c r="T550" s="42" t="s">
        <v>310</v>
      </c>
      <c r="U550" s="42" t="s">
        <v>311</v>
      </c>
      <c r="V550" s="42" t="s">
        <v>107</v>
      </c>
      <c r="W550" s="42" t="s">
        <v>111</v>
      </c>
      <c r="X550" s="42" t="s">
        <v>121</v>
      </c>
      <c r="Y550" s="42" t="s">
        <v>312</v>
      </c>
      <c r="Z550" s="42" t="s">
        <v>312</v>
      </c>
      <c r="AA550" s="9" t="s">
        <v>139</v>
      </c>
      <c r="AB550" s="42" t="s">
        <v>598</v>
      </c>
      <c r="AC550" s="45">
        <v>50000</v>
      </c>
    </row>
    <row r="551" spans="1:29" ht="12.75" customHeight="1" x14ac:dyDescent="0.2">
      <c r="A551" s="42" t="s">
        <v>2173</v>
      </c>
      <c r="B551" s="42" t="s">
        <v>64</v>
      </c>
      <c r="C551" s="43" t="s">
        <v>162</v>
      </c>
      <c r="D551" s="44">
        <v>367</v>
      </c>
      <c r="E551" s="42" t="s">
        <v>2200</v>
      </c>
      <c r="F551" s="42" t="s">
        <v>2201</v>
      </c>
      <c r="G551" s="42" t="s">
        <v>358</v>
      </c>
      <c r="H551" s="42" t="s">
        <v>469</v>
      </c>
      <c r="I551" s="42" t="s">
        <v>2189</v>
      </c>
      <c r="J551" s="42" t="s">
        <v>2202</v>
      </c>
      <c r="K551" s="45">
        <v>50000</v>
      </c>
      <c r="L551" s="42" t="s">
        <v>305</v>
      </c>
      <c r="M551" s="42" t="s">
        <v>2200</v>
      </c>
      <c r="N551" s="42" t="s">
        <v>2201</v>
      </c>
      <c r="O551" s="42" t="s">
        <v>2179</v>
      </c>
      <c r="P551" s="46">
        <v>1</v>
      </c>
      <c r="Q551" s="45">
        <v>50000</v>
      </c>
      <c r="R551" s="45">
        <v>50000</v>
      </c>
      <c r="S551" s="42" t="s">
        <v>309</v>
      </c>
      <c r="T551" s="42" t="s">
        <v>310</v>
      </c>
      <c r="U551" s="42" t="s">
        <v>311</v>
      </c>
      <c r="V551" s="42" t="s">
        <v>109</v>
      </c>
      <c r="W551" s="42" t="s">
        <v>115</v>
      </c>
      <c r="X551" s="42" t="s">
        <v>2180</v>
      </c>
      <c r="Y551" s="42" t="s">
        <v>312</v>
      </c>
      <c r="Z551" s="42" t="s">
        <v>312</v>
      </c>
      <c r="AA551" s="9" t="s">
        <v>139</v>
      </c>
      <c r="AB551" s="42" t="s">
        <v>648</v>
      </c>
      <c r="AC551" s="45">
        <v>50000</v>
      </c>
    </row>
    <row r="552" spans="1:29" ht="12.75" customHeight="1" x14ac:dyDescent="0.2">
      <c r="A552" s="42" t="s">
        <v>355</v>
      </c>
      <c r="B552" s="42" t="s">
        <v>50</v>
      </c>
      <c r="C552" s="43" t="s">
        <v>157</v>
      </c>
      <c r="D552" s="44">
        <v>368</v>
      </c>
      <c r="E552" s="42" t="s">
        <v>2203</v>
      </c>
      <c r="F552" s="42" t="s">
        <v>2204</v>
      </c>
      <c r="G552" s="42" t="s">
        <v>358</v>
      </c>
      <c r="H552" s="42" t="s">
        <v>359</v>
      </c>
      <c r="I552" s="42" t="s">
        <v>2104</v>
      </c>
      <c r="J552" s="42" t="s">
        <v>2205</v>
      </c>
      <c r="K552" s="45">
        <v>140700</v>
      </c>
      <c r="L552" s="42" t="s">
        <v>305</v>
      </c>
      <c r="M552" s="42" t="s">
        <v>2203</v>
      </c>
      <c r="N552" s="42" t="s">
        <v>2206</v>
      </c>
      <c r="O552" s="42" t="s">
        <v>2207</v>
      </c>
      <c r="P552" s="46">
        <v>1</v>
      </c>
      <c r="Q552" s="45">
        <v>140700</v>
      </c>
      <c r="R552" s="45">
        <v>140700</v>
      </c>
      <c r="S552" s="42" t="s">
        <v>309</v>
      </c>
      <c r="T552" s="42" t="s">
        <v>310</v>
      </c>
      <c r="U552" s="42" t="s">
        <v>311</v>
      </c>
      <c r="V552" s="42" t="s">
        <v>109</v>
      </c>
      <c r="W552" s="42" t="s">
        <v>115</v>
      </c>
      <c r="X552" s="42" t="s">
        <v>133</v>
      </c>
      <c r="Y552" s="42" t="s">
        <v>312</v>
      </c>
      <c r="Z552" s="42" t="s">
        <v>312</v>
      </c>
      <c r="AA552" s="9" t="s">
        <v>139</v>
      </c>
      <c r="AB552" s="42" t="s">
        <v>598</v>
      </c>
      <c r="AC552" s="45">
        <v>140700</v>
      </c>
    </row>
    <row r="553" spans="1:29" ht="12.75" customHeight="1" x14ac:dyDescent="0.2">
      <c r="A553" s="42" t="s">
        <v>355</v>
      </c>
      <c r="B553" s="42" t="s">
        <v>50</v>
      </c>
      <c r="C553" s="43" t="s">
        <v>157</v>
      </c>
      <c r="D553" s="44">
        <v>369</v>
      </c>
      <c r="E553" s="42" t="s">
        <v>2208</v>
      </c>
      <c r="F553" s="42" t="s">
        <v>2209</v>
      </c>
      <c r="G553" s="42" t="s">
        <v>301</v>
      </c>
      <c r="H553" s="42" t="s">
        <v>384</v>
      </c>
      <c r="I553" s="42" t="s">
        <v>2210</v>
      </c>
      <c r="J553" s="42" t="s">
        <v>2211</v>
      </c>
      <c r="K553" s="45">
        <v>68636</v>
      </c>
      <c r="L553" s="42" t="s">
        <v>305</v>
      </c>
      <c r="M553" s="42" t="s">
        <v>2212</v>
      </c>
      <c r="N553" s="42" t="s">
        <v>2213</v>
      </c>
      <c r="O553" s="42" t="s">
        <v>1681</v>
      </c>
      <c r="P553" s="46">
        <v>1</v>
      </c>
      <c r="Q553" s="45">
        <v>68636</v>
      </c>
      <c r="R553" s="45">
        <v>68636</v>
      </c>
      <c r="S553" s="42" t="s">
        <v>309</v>
      </c>
      <c r="T553" s="42" t="s">
        <v>437</v>
      </c>
      <c r="U553" s="42" t="s">
        <v>438</v>
      </c>
      <c r="V553" s="42" t="s">
        <v>108</v>
      </c>
      <c r="W553" s="42" t="s">
        <v>115</v>
      </c>
      <c r="X553" s="42" t="s">
        <v>129</v>
      </c>
      <c r="Y553" s="42" t="s">
        <v>312</v>
      </c>
      <c r="Z553" s="42" t="s">
        <v>312</v>
      </c>
      <c r="AA553" s="9" t="s">
        <v>139</v>
      </c>
      <c r="AB553" s="42" t="s">
        <v>598</v>
      </c>
      <c r="AC553" s="45">
        <v>68636</v>
      </c>
    </row>
    <row r="554" spans="1:29" ht="12.75" customHeight="1" x14ac:dyDescent="0.2">
      <c r="A554" s="42" t="s">
        <v>355</v>
      </c>
      <c r="B554" s="42" t="s">
        <v>50</v>
      </c>
      <c r="C554" s="43" t="s">
        <v>157</v>
      </c>
      <c r="D554" s="44">
        <v>370</v>
      </c>
      <c r="E554" s="42" t="s">
        <v>2214</v>
      </c>
      <c r="F554" s="42" t="s">
        <v>2215</v>
      </c>
      <c r="G554" s="42" t="s">
        <v>481</v>
      </c>
      <c r="H554" s="42" t="s">
        <v>482</v>
      </c>
      <c r="I554" s="42" t="s">
        <v>594</v>
      </c>
      <c r="J554" s="42" t="s">
        <v>2216</v>
      </c>
      <c r="K554" s="45">
        <v>102000</v>
      </c>
      <c r="L554" s="42" t="s">
        <v>305</v>
      </c>
      <c r="M554" s="42" t="s">
        <v>2214</v>
      </c>
      <c r="N554" s="42" t="s">
        <v>2217</v>
      </c>
      <c r="O554" s="42" t="s">
        <v>2218</v>
      </c>
      <c r="P554" s="46">
        <v>34</v>
      </c>
      <c r="Q554" s="45">
        <v>3000</v>
      </c>
      <c r="R554" s="45">
        <v>102000</v>
      </c>
      <c r="S554" s="42" t="s">
        <v>309</v>
      </c>
      <c r="T554" s="42" t="s">
        <v>310</v>
      </c>
      <c r="U554" s="42" t="s">
        <v>311</v>
      </c>
      <c r="V554" s="42" t="s">
        <v>107</v>
      </c>
      <c r="W554" s="42" t="s">
        <v>112</v>
      </c>
      <c r="X554" s="42" t="s">
        <v>122</v>
      </c>
      <c r="Y554" s="42" t="s">
        <v>312</v>
      </c>
      <c r="Z554" s="42" t="s">
        <v>312</v>
      </c>
      <c r="AA554" s="9" t="s">
        <v>139</v>
      </c>
      <c r="AB554" s="42" t="s">
        <v>598</v>
      </c>
      <c r="AC554" s="45">
        <v>102000</v>
      </c>
    </row>
    <row r="555" spans="1:29" ht="12.75" customHeight="1" x14ac:dyDescent="0.2">
      <c r="A555" s="42" t="s">
        <v>2173</v>
      </c>
      <c r="B555" s="42" t="s">
        <v>64</v>
      </c>
      <c r="C555" s="43" t="s">
        <v>162</v>
      </c>
      <c r="D555" s="44">
        <v>371</v>
      </c>
      <c r="E555" s="42" t="s">
        <v>2219</v>
      </c>
      <c r="F555" s="42" t="s">
        <v>2220</v>
      </c>
      <c r="G555" s="42" t="s">
        <v>481</v>
      </c>
      <c r="H555" s="42" t="s">
        <v>670</v>
      </c>
      <c r="I555" s="42" t="s">
        <v>2221</v>
      </c>
      <c r="J555" s="42" t="s">
        <v>2222</v>
      </c>
      <c r="K555" s="45">
        <v>9000</v>
      </c>
      <c r="L555" s="42" t="s">
        <v>305</v>
      </c>
      <c r="M555" s="42" t="s">
        <v>2219</v>
      </c>
      <c r="N555" s="42" t="s">
        <v>2220</v>
      </c>
      <c r="O555" s="42" t="s">
        <v>2223</v>
      </c>
      <c r="P555" s="46">
        <v>1</v>
      </c>
      <c r="Q555" s="45">
        <v>9000</v>
      </c>
      <c r="R555" s="45">
        <v>9000</v>
      </c>
      <c r="S555" s="42" t="s">
        <v>309</v>
      </c>
      <c r="T555" s="42" t="s">
        <v>310</v>
      </c>
      <c r="U555" s="42" t="s">
        <v>311</v>
      </c>
      <c r="V555" s="42" t="s">
        <v>107</v>
      </c>
      <c r="W555" s="42" t="s">
        <v>113</v>
      </c>
      <c r="X555" s="42" t="s">
        <v>125</v>
      </c>
      <c r="Y555" s="42" t="s">
        <v>312</v>
      </c>
      <c r="Z555" s="42" t="s">
        <v>312</v>
      </c>
      <c r="AA555" s="9" t="s">
        <v>139</v>
      </c>
      <c r="AB555" s="42" t="s">
        <v>648</v>
      </c>
      <c r="AC555" s="45">
        <v>9000</v>
      </c>
    </row>
    <row r="556" spans="1:29" ht="12.75" customHeight="1" x14ac:dyDescent="0.2">
      <c r="A556" s="42" t="s">
        <v>2173</v>
      </c>
      <c r="B556" s="42" t="s">
        <v>64</v>
      </c>
      <c r="C556" s="43" t="s">
        <v>162</v>
      </c>
      <c r="D556" s="44">
        <v>372</v>
      </c>
      <c r="E556" s="42" t="s">
        <v>2224</v>
      </c>
      <c r="F556" s="42" t="s">
        <v>2225</v>
      </c>
      <c r="G556" s="42" t="s">
        <v>481</v>
      </c>
      <c r="H556" s="42" t="s">
        <v>670</v>
      </c>
      <c r="I556" s="42" t="s">
        <v>2226</v>
      </c>
      <c r="J556" s="42" t="s">
        <v>2227</v>
      </c>
      <c r="K556" s="45">
        <v>12000</v>
      </c>
      <c r="L556" s="42" t="s">
        <v>305</v>
      </c>
      <c r="M556" s="42" t="s">
        <v>2228</v>
      </c>
      <c r="N556" s="42" t="s">
        <v>2229</v>
      </c>
      <c r="O556" s="42" t="s">
        <v>2223</v>
      </c>
      <c r="P556" s="46">
        <v>1</v>
      </c>
      <c r="Q556" s="45">
        <v>12000</v>
      </c>
      <c r="R556" s="45">
        <v>12000</v>
      </c>
      <c r="S556" s="42" t="s">
        <v>309</v>
      </c>
      <c r="T556" s="42" t="s">
        <v>310</v>
      </c>
      <c r="U556" s="42" t="s">
        <v>311</v>
      </c>
      <c r="V556" s="42" t="s">
        <v>107</v>
      </c>
      <c r="W556" s="42" t="s">
        <v>113</v>
      </c>
      <c r="X556" s="42" t="s">
        <v>126</v>
      </c>
      <c r="Y556" s="42" t="s">
        <v>312</v>
      </c>
      <c r="Z556" s="42" t="s">
        <v>312</v>
      </c>
      <c r="AA556" s="9" t="s">
        <v>139</v>
      </c>
      <c r="AB556" s="42" t="s">
        <v>598</v>
      </c>
      <c r="AC556" s="45">
        <v>12000</v>
      </c>
    </row>
    <row r="557" spans="1:29" ht="12.75" customHeight="1" x14ac:dyDescent="0.2">
      <c r="A557" s="42" t="s">
        <v>2181</v>
      </c>
      <c r="B557" s="42" t="s">
        <v>16</v>
      </c>
      <c r="C557" s="43" t="s">
        <v>237</v>
      </c>
      <c r="D557" s="44">
        <v>373</v>
      </c>
      <c r="E557" s="42" t="s">
        <v>2230</v>
      </c>
      <c r="F557" s="42" t="s">
        <v>2231</v>
      </c>
      <c r="G557" s="42" t="s">
        <v>358</v>
      </c>
      <c r="H557" s="42" t="s">
        <v>359</v>
      </c>
      <c r="I557" s="42" t="s">
        <v>1880</v>
      </c>
      <c r="J557" s="42" t="s">
        <v>2232</v>
      </c>
      <c r="K557" s="45">
        <v>100000</v>
      </c>
      <c r="L557" s="42" t="s">
        <v>305</v>
      </c>
      <c r="M557" s="42" t="s">
        <v>2230</v>
      </c>
      <c r="N557" s="42" t="s">
        <v>2233</v>
      </c>
      <c r="O557" s="42" t="s">
        <v>2234</v>
      </c>
      <c r="P557" s="46">
        <v>1</v>
      </c>
      <c r="Q557" s="45">
        <v>100000</v>
      </c>
      <c r="R557" s="45">
        <v>100000</v>
      </c>
      <c r="S557" s="42" t="s">
        <v>309</v>
      </c>
      <c r="T557" s="42" t="s">
        <v>310</v>
      </c>
      <c r="U557" s="42" t="s">
        <v>311</v>
      </c>
      <c r="V557" s="42" t="s">
        <v>107</v>
      </c>
      <c r="W557" s="42" t="s">
        <v>111</v>
      </c>
      <c r="X557" s="42" t="s">
        <v>121</v>
      </c>
      <c r="Y557" s="42" t="s">
        <v>312</v>
      </c>
      <c r="Z557" s="42" t="s">
        <v>312</v>
      </c>
      <c r="AA557" s="9" t="s">
        <v>139</v>
      </c>
      <c r="AB557" s="42" t="s">
        <v>466</v>
      </c>
      <c r="AC557" s="45">
        <v>100000</v>
      </c>
    </row>
    <row r="558" spans="1:29" ht="12.75" customHeight="1" x14ac:dyDescent="0.2">
      <c r="A558" s="42" t="s">
        <v>2181</v>
      </c>
      <c r="B558" s="42" t="s">
        <v>16</v>
      </c>
      <c r="C558" s="43" t="s">
        <v>237</v>
      </c>
      <c r="D558" s="44">
        <v>374</v>
      </c>
      <c r="E558" s="42" t="s">
        <v>2235</v>
      </c>
      <c r="F558" s="42" t="s">
        <v>2231</v>
      </c>
      <c r="G558" s="42" t="s">
        <v>358</v>
      </c>
      <c r="H558" s="42" t="s">
        <v>359</v>
      </c>
      <c r="I558" s="42" t="s">
        <v>1356</v>
      </c>
      <c r="J558" s="42" t="s">
        <v>2236</v>
      </c>
      <c r="K558" s="45">
        <v>80000</v>
      </c>
      <c r="L558" s="42" t="s">
        <v>305</v>
      </c>
      <c r="M558" s="42" t="s">
        <v>2235</v>
      </c>
      <c r="N558" s="42" t="s">
        <v>2237</v>
      </c>
      <c r="O558" s="42" t="s">
        <v>351</v>
      </c>
      <c r="P558" s="46">
        <v>1</v>
      </c>
      <c r="Q558" s="45">
        <v>80000</v>
      </c>
      <c r="R558" s="45">
        <v>80000</v>
      </c>
      <c r="S558" s="42" t="s">
        <v>309</v>
      </c>
      <c r="T558" s="42" t="s">
        <v>310</v>
      </c>
      <c r="U558" s="42" t="s">
        <v>311</v>
      </c>
      <c r="V558" s="42" t="s">
        <v>107</v>
      </c>
      <c r="W558" s="42" t="s">
        <v>111</v>
      </c>
      <c r="X558" s="42" t="s">
        <v>121</v>
      </c>
      <c r="Y558" s="42" t="s">
        <v>312</v>
      </c>
      <c r="Z558" s="42" t="s">
        <v>312</v>
      </c>
      <c r="AA558" s="9" t="s">
        <v>139</v>
      </c>
      <c r="AB558" s="42" t="s">
        <v>466</v>
      </c>
      <c r="AC558" s="45">
        <v>80000</v>
      </c>
    </row>
    <row r="559" spans="1:29" ht="12.75" customHeight="1" x14ac:dyDescent="0.2">
      <c r="A559" s="42" t="s">
        <v>2173</v>
      </c>
      <c r="B559" s="42" t="s">
        <v>64</v>
      </c>
      <c r="C559" s="43" t="s">
        <v>162</v>
      </c>
      <c r="D559" s="44">
        <v>375</v>
      </c>
      <c r="E559" s="42" t="s">
        <v>2238</v>
      </c>
      <c r="F559" s="42" t="s">
        <v>2239</v>
      </c>
      <c r="G559" s="42" t="s">
        <v>481</v>
      </c>
      <c r="H559" s="42" t="s">
        <v>670</v>
      </c>
      <c r="I559" s="42" t="s">
        <v>2240</v>
      </c>
      <c r="J559" s="42" t="s">
        <v>828</v>
      </c>
      <c r="K559" s="45">
        <v>20000</v>
      </c>
      <c r="L559" s="42" t="s">
        <v>305</v>
      </c>
      <c r="M559" s="42" t="s">
        <v>2238</v>
      </c>
      <c r="N559" s="42" t="s">
        <v>2241</v>
      </c>
      <c r="O559" s="42" t="s">
        <v>2242</v>
      </c>
      <c r="P559" s="46">
        <v>1</v>
      </c>
      <c r="Q559" s="45">
        <v>20000</v>
      </c>
      <c r="R559" s="45">
        <v>20000</v>
      </c>
      <c r="S559" s="42" t="s">
        <v>309</v>
      </c>
      <c r="T559" s="42" t="s">
        <v>310</v>
      </c>
      <c r="U559" s="42" t="s">
        <v>311</v>
      </c>
      <c r="V559" s="42" t="s">
        <v>107</v>
      </c>
      <c r="W559" s="42" t="s">
        <v>114</v>
      </c>
      <c r="X559" s="42" t="s">
        <v>127</v>
      </c>
      <c r="Y559" s="42" t="s">
        <v>312</v>
      </c>
      <c r="Z559" s="42" t="s">
        <v>312</v>
      </c>
      <c r="AA559" s="9" t="s">
        <v>139</v>
      </c>
      <c r="AB559" s="42" t="s">
        <v>598</v>
      </c>
      <c r="AC559" s="45">
        <v>20000</v>
      </c>
    </row>
    <row r="560" spans="1:29" ht="12.75" customHeight="1" x14ac:dyDescent="0.2">
      <c r="A560" s="42" t="s">
        <v>2181</v>
      </c>
      <c r="B560" s="42" t="s">
        <v>16</v>
      </c>
      <c r="C560" s="43" t="s">
        <v>237</v>
      </c>
      <c r="D560" s="44">
        <v>376</v>
      </c>
      <c r="E560" s="42" t="s">
        <v>2243</v>
      </c>
      <c r="F560" s="42" t="s">
        <v>2244</v>
      </c>
      <c r="G560" s="42" t="s">
        <v>301</v>
      </c>
      <c r="H560" s="42" t="s">
        <v>384</v>
      </c>
      <c r="I560" s="42" t="s">
        <v>2245</v>
      </c>
      <c r="J560" s="42" t="s">
        <v>2246</v>
      </c>
      <c r="K560" s="45">
        <v>275000</v>
      </c>
      <c r="L560" s="42" t="s">
        <v>305</v>
      </c>
      <c r="M560" s="42" t="s">
        <v>2243</v>
      </c>
      <c r="N560" s="42" t="s">
        <v>2247</v>
      </c>
      <c r="O560" s="42" t="s">
        <v>351</v>
      </c>
      <c r="P560" s="46">
        <v>10</v>
      </c>
      <c r="Q560" s="45">
        <v>27500</v>
      </c>
      <c r="R560" s="45">
        <v>275000</v>
      </c>
      <c r="S560" s="42" t="s">
        <v>309</v>
      </c>
      <c r="T560" s="42" t="s">
        <v>310</v>
      </c>
      <c r="U560" s="42" t="s">
        <v>311</v>
      </c>
      <c r="V560" s="42" t="s">
        <v>107</v>
      </c>
      <c r="W560" s="42" t="s">
        <v>114</v>
      </c>
      <c r="X560" s="42" t="s">
        <v>127</v>
      </c>
      <c r="Y560" s="42" t="s">
        <v>312</v>
      </c>
      <c r="Z560" s="42" t="s">
        <v>312</v>
      </c>
      <c r="AA560" s="9" t="s">
        <v>139</v>
      </c>
      <c r="AB560" s="42" t="s">
        <v>466</v>
      </c>
      <c r="AC560" s="45">
        <v>275000</v>
      </c>
    </row>
    <row r="561" spans="1:29" ht="12.75" customHeight="1" x14ac:dyDescent="0.2">
      <c r="A561" s="42" t="s">
        <v>2173</v>
      </c>
      <c r="B561" s="42" t="s">
        <v>64</v>
      </c>
      <c r="C561" s="43" t="s">
        <v>162</v>
      </c>
      <c r="D561" s="44">
        <v>378</v>
      </c>
      <c r="E561" s="42" t="s">
        <v>2248</v>
      </c>
      <c r="F561" s="42" t="s">
        <v>2249</v>
      </c>
      <c r="G561" s="42" t="s">
        <v>481</v>
      </c>
      <c r="H561" s="42" t="s">
        <v>670</v>
      </c>
      <c r="I561" s="42" t="s">
        <v>2250</v>
      </c>
      <c r="J561" s="42" t="s">
        <v>2251</v>
      </c>
      <c r="K561" s="45">
        <v>9000</v>
      </c>
      <c r="L561" s="42" t="s">
        <v>305</v>
      </c>
      <c r="M561" s="42" t="s">
        <v>2248</v>
      </c>
      <c r="N561" s="42" t="s">
        <v>2249</v>
      </c>
      <c r="O561" s="42" t="s">
        <v>2223</v>
      </c>
      <c r="P561" s="46">
        <v>1</v>
      </c>
      <c r="Q561" s="45">
        <v>9000</v>
      </c>
      <c r="R561" s="45">
        <v>9000</v>
      </c>
      <c r="S561" s="42" t="s">
        <v>309</v>
      </c>
      <c r="T561" s="42" t="s">
        <v>310</v>
      </c>
      <c r="U561" s="42" t="s">
        <v>311</v>
      </c>
      <c r="V561" s="42" t="s">
        <v>107</v>
      </c>
      <c r="W561" s="42" t="s">
        <v>113</v>
      </c>
      <c r="X561" s="42" t="s">
        <v>125</v>
      </c>
      <c r="Y561" s="42" t="s">
        <v>312</v>
      </c>
      <c r="Z561" s="42" t="s">
        <v>312</v>
      </c>
      <c r="AA561" s="9" t="s">
        <v>139</v>
      </c>
      <c r="AB561" s="42" t="s">
        <v>598</v>
      </c>
      <c r="AC561" s="45">
        <v>9000</v>
      </c>
    </row>
    <row r="562" spans="1:29" ht="12.75" customHeight="1" x14ac:dyDescent="0.2">
      <c r="A562" s="42" t="s">
        <v>2173</v>
      </c>
      <c r="B562" s="42" t="s">
        <v>64</v>
      </c>
      <c r="C562" s="43" t="s">
        <v>162</v>
      </c>
      <c r="D562" s="44">
        <v>380</v>
      </c>
      <c r="E562" s="42" t="s">
        <v>2252</v>
      </c>
      <c r="F562" s="42" t="s">
        <v>2253</v>
      </c>
      <c r="G562" s="42" t="s">
        <v>358</v>
      </c>
      <c r="H562" s="42" t="s">
        <v>359</v>
      </c>
      <c r="I562" s="42" t="s">
        <v>2254</v>
      </c>
      <c r="J562" s="42" t="s">
        <v>2255</v>
      </c>
      <c r="K562" s="45">
        <v>4500</v>
      </c>
      <c r="L562" s="42" t="s">
        <v>305</v>
      </c>
      <c r="M562" s="42" t="s">
        <v>2252</v>
      </c>
      <c r="N562" s="42" t="s">
        <v>2253</v>
      </c>
      <c r="O562" s="42" t="s">
        <v>2179</v>
      </c>
      <c r="P562" s="46">
        <v>1</v>
      </c>
      <c r="Q562" s="45">
        <v>4500</v>
      </c>
      <c r="R562" s="45">
        <v>4500</v>
      </c>
      <c r="S562" s="42" t="s">
        <v>309</v>
      </c>
      <c r="T562" s="42" t="s">
        <v>310</v>
      </c>
      <c r="U562" s="42" t="s">
        <v>311</v>
      </c>
      <c r="V562" s="42" t="s">
        <v>107</v>
      </c>
      <c r="W562" s="42" t="s">
        <v>111</v>
      </c>
      <c r="X562" s="42" t="s">
        <v>120</v>
      </c>
      <c r="Y562" s="42" t="s">
        <v>312</v>
      </c>
      <c r="Z562" s="42" t="s">
        <v>312</v>
      </c>
      <c r="AA562" s="9" t="s">
        <v>139</v>
      </c>
      <c r="AB562" s="42" t="s">
        <v>598</v>
      </c>
      <c r="AC562" s="45">
        <v>4500</v>
      </c>
    </row>
    <row r="563" spans="1:29" ht="12.75" customHeight="1" x14ac:dyDescent="0.2">
      <c r="A563" s="42" t="s">
        <v>2181</v>
      </c>
      <c r="B563" s="42" t="s">
        <v>16</v>
      </c>
      <c r="C563" s="43" t="s">
        <v>237</v>
      </c>
      <c r="D563" s="44">
        <v>381</v>
      </c>
      <c r="E563" s="42" t="s">
        <v>2256</v>
      </c>
      <c r="F563" s="42" t="s">
        <v>2257</v>
      </c>
      <c r="G563" s="42" t="s">
        <v>481</v>
      </c>
      <c r="H563" s="42" t="s">
        <v>482</v>
      </c>
      <c r="I563" s="42" t="s">
        <v>2258</v>
      </c>
      <c r="J563" s="42" t="s">
        <v>2184</v>
      </c>
      <c r="K563" s="45">
        <v>50000</v>
      </c>
      <c r="L563" s="42" t="s">
        <v>305</v>
      </c>
      <c r="M563" s="42" t="s">
        <v>2256</v>
      </c>
      <c r="N563" s="42" t="s">
        <v>2237</v>
      </c>
      <c r="O563" s="42" t="s">
        <v>351</v>
      </c>
      <c r="P563" s="46">
        <v>1</v>
      </c>
      <c r="Q563" s="45">
        <v>50000</v>
      </c>
      <c r="R563" s="45">
        <v>50000</v>
      </c>
      <c r="S563" s="42" t="s">
        <v>309</v>
      </c>
      <c r="T563" s="42" t="s">
        <v>310</v>
      </c>
      <c r="U563" s="42" t="s">
        <v>311</v>
      </c>
      <c r="V563" s="42" t="s">
        <v>107</v>
      </c>
      <c r="W563" s="42" t="s">
        <v>113</v>
      </c>
      <c r="X563" s="42" t="s">
        <v>126</v>
      </c>
      <c r="Y563" s="42" t="s">
        <v>312</v>
      </c>
      <c r="Z563" s="42" t="s">
        <v>312</v>
      </c>
      <c r="AA563" s="9" t="s">
        <v>139</v>
      </c>
      <c r="AB563" s="42" t="s">
        <v>466</v>
      </c>
      <c r="AC563" s="45">
        <v>50000</v>
      </c>
    </row>
    <row r="564" spans="1:29" ht="12.75" customHeight="1" x14ac:dyDescent="0.2">
      <c r="A564" s="42" t="s">
        <v>2181</v>
      </c>
      <c r="B564" s="42" t="s">
        <v>16</v>
      </c>
      <c r="C564" s="43" t="s">
        <v>237</v>
      </c>
      <c r="D564" s="44">
        <v>382</v>
      </c>
      <c r="E564" s="42" t="s">
        <v>2259</v>
      </c>
      <c r="F564" s="42" t="s">
        <v>2260</v>
      </c>
      <c r="G564" s="42" t="s">
        <v>301</v>
      </c>
      <c r="H564" s="42" t="s">
        <v>630</v>
      </c>
      <c r="I564" s="42" t="s">
        <v>2261</v>
      </c>
      <c r="J564" s="42" t="s">
        <v>2262</v>
      </c>
      <c r="K564" s="45">
        <v>250000</v>
      </c>
      <c r="L564" s="42" t="s">
        <v>305</v>
      </c>
      <c r="M564" s="42" t="s">
        <v>2263</v>
      </c>
      <c r="N564" s="42" t="s">
        <v>2264</v>
      </c>
      <c r="O564" s="42" t="s">
        <v>351</v>
      </c>
      <c r="P564" s="46">
        <v>1</v>
      </c>
      <c r="Q564" s="45">
        <v>250000</v>
      </c>
      <c r="R564" s="45">
        <v>250000</v>
      </c>
      <c r="S564" s="42" t="s">
        <v>309</v>
      </c>
      <c r="T564" s="42" t="s">
        <v>310</v>
      </c>
      <c r="U564" s="42" t="s">
        <v>311</v>
      </c>
      <c r="V564" s="42" t="s">
        <v>107</v>
      </c>
      <c r="W564" s="42" t="s">
        <v>110</v>
      </c>
      <c r="X564" s="42" t="s">
        <v>116</v>
      </c>
      <c r="Y564" s="42" t="s">
        <v>312</v>
      </c>
      <c r="Z564" s="42" t="s">
        <v>312</v>
      </c>
      <c r="AA564" s="9" t="s">
        <v>139</v>
      </c>
      <c r="AB564" s="42" t="s">
        <v>377</v>
      </c>
      <c r="AC564" s="45">
        <v>250000</v>
      </c>
    </row>
    <row r="565" spans="1:29" ht="12.75" customHeight="1" x14ac:dyDescent="0.2">
      <c r="A565" s="42" t="s">
        <v>2173</v>
      </c>
      <c r="B565" s="42" t="s">
        <v>64</v>
      </c>
      <c r="C565" s="43" t="s">
        <v>162</v>
      </c>
      <c r="D565" s="44">
        <v>383</v>
      </c>
      <c r="E565" s="42" t="s">
        <v>2265</v>
      </c>
      <c r="F565" s="42" t="s">
        <v>2266</v>
      </c>
      <c r="G565" s="42" t="s">
        <v>301</v>
      </c>
      <c r="H565" s="42" t="s">
        <v>384</v>
      </c>
      <c r="I565" s="42" t="s">
        <v>2267</v>
      </c>
      <c r="J565" s="42" t="s">
        <v>2268</v>
      </c>
      <c r="K565" s="45">
        <v>45000</v>
      </c>
      <c r="L565" s="42" t="s">
        <v>305</v>
      </c>
      <c r="M565" s="42" t="s">
        <v>2265</v>
      </c>
      <c r="N565" s="42" t="s">
        <v>2266</v>
      </c>
      <c r="O565" s="42" t="s">
        <v>2242</v>
      </c>
      <c r="P565" s="46">
        <v>1</v>
      </c>
      <c r="Q565" s="45">
        <v>45000</v>
      </c>
      <c r="R565" s="45">
        <v>45000</v>
      </c>
      <c r="S565" s="42" t="s">
        <v>309</v>
      </c>
      <c r="T565" s="42" t="s">
        <v>310</v>
      </c>
      <c r="U565" s="42" t="s">
        <v>311</v>
      </c>
      <c r="V565" s="42" t="s">
        <v>107</v>
      </c>
      <c r="W565" s="42" t="s">
        <v>114</v>
      </c>
      <c r="X565" s="42" t="s">
        <v>127</v>
      </c>
      <c r="Y565" s="42" t="s">
        <v>312</v>
      </c>
      <c r="Z565" s="42" t="s">
        <v>312</v>
      </c>
      <c r="AA565" s="9" t="s">
        <v>139</v>
      </c>
      <c r="AB565" s="42" t="s">
        <v>598</v>
      </c>
      <c r="AC565" s="45">
        <v>45000</v>
      </c>
    </row>
    <row r="566" spans="1:29" ht="12.75" customHeight="1" x14ac:dyDescent="0.2">
      <c r="A566" s="42" t="s">
        <v>2173</v>
      </c>
      <c r="B566" s="42" t="s">
        <v>64</v>
      </c>
      <c r="C566" s="43" t="s">
        <v>162</v>
      </c>
      <c r="D566" s="44">
        <v>384</v>
      </c>
      <c r="E566" s="42" t="s">
        <v>2269</v>
      </c>
      <c r="F566" s="42" t="s">
        <v>2270</v>
      </c>
      <c r="G566" s="42" t="s">
        <v>301</v>
      </c>
      <c r="H566" s="42" t="s">
        <v>384</v>
      </c>
      <c r="I566" s="42" t="s">
        <v>2267</v>
      </c>
      <c r="J566" s="42" t="s">
        <v>2271</v>
      </c>
      <c r="K566" s="45">
        <v>28040</v>
      </c>
      <c r="L566" s="42" t="s">
        <v>305</v>
      </c>
      <c r="M566" s="42" t="s">
        <v>2269</v>
      </c>
      <c r="N566" s="42" t="s">
        <v>2270</v>
      </c>
      <c r="O566" s="42" t="s">
        <v>2272</v>
      </c>
      <c r="P566" s="46">
        <v>1</v>
      </c>
      <c r="Q566" s="45">
        <v>28040</v>
      </c>
      <c r="R566" s="45">
        <v>28040</v>
      </c>
      <c r="S566" s="42" t="s">
        <v>309</v>
      </c>
      <c r="T566" s="42" t="s">
        <v>310</v>
      </c>
      <c r="U566" s="42" t="s">
        <v>311</v>
      </c>
      <c r="V566" s="42" t="s">
        <v>107</v>
      </c>
      <c r="W566" s="42" t="s">
        <v>112</v>
      </c>
      <c r="X566" s="42" t="s">
        <v>122</v>
      </c>
      <c r="Y566" s="42" t="s">
        <v>312</v>
      </c>
      <c r="Z566" s="42" t="s">
        <v>312</v>
      </c>
      <c r="AA566" s="9" t="s">
        <v>139</v>
      </c>
      <c r="AB566" s="42" t="s">
        <v>648</v>
      </c>
      <c r="AC566" s="45">
        <v>28040</v>
      </c>
    </row>
    <row r="567" spans="1:29" ht="12.75" customHeight="1" x14ac:dyDescent="0.2">
      <c r="A567" s="42" t="s">
        <v>1614</v>
      </c>
      <c r="B567" s="42" t="s">
        <v>62</v>
      </c>
      <c r="C567" s="43" t="s">
        <v>161</v>
      </c>
      <c r="D567" s="44">
        <v>385</v>
      </c>
      <c r="E567" s="42" t="s">
        <v>2273</v>
      </c>
      <c r="F567" s="42" t="s">
        <v>2274</v>
      </c>
      <c r="G567" s="42" t="s">
        <v>301</v>
      </c>
      <c r="H567" s="42" t="s">
        <v>302</v>
      </c>
      <c r="I567" s="42" t="s">
        <v>2275</v>
      </c>
      <c r="J567" s="42" t="s">
        <v>2276</v>
      </c>
      <c r="K567" s="45">
        <v>80000</v>
      </c>
      <c r="L567" s="42" t="s">
        <v>305</v>
      </c>
      <c r="M567" s="42" t="s">
        <v>2277</v>
      </c>
      <c r="N567" s="42" t="s">
        <v>2278</v>
      </c>
      <c r="O567" s="42" t="s">
        <v>351</v>
      </c>
      <c r="P567" s="46">
        <v>1</v>
      </c>
      <c r="Q567" s="45">
        <v>80000</v>
      </c>
      <c r="R567" s="45">
        <v>80000</v>
      </c>
      <c r="S567" s="42" t="s">
        <v>309</v>
      </c>
      <c r="T567" s="42" t="s">
        <v>310</v>
      </c>
      <c r="U567" s="42" t="s">
        <v>311</v>
      </c>
      <c r="V567" s="42" t="s">
        <v>109</v>
      </c>
      <c r="W567" s="42" t="s">
        <v>115</v>
      </c>
      <c r="X567" s="42" t="s">
        <v>132</v>
      </c>
      <c r="Y567" s="42" t="s">
        <v>312</v>
      </c>
      <c r="Z567" s="42" t="s">
        <v>312</v>
      </c>
      <c r="AA567" s="9" t="s">
        <v>139</v>
      </c>
      <c r="AB567" s="42" t="s">
        <v>648</v>
      </c>
      <c r="AC567" s="45">
        <v>80000</v>
      </c>
    </row>
    <row r="568" spans="1:29" ht="12.75" customHeight="1" x14ac:dyDescent="0.2">
      <c r="A568" s="42" t="s">
        <v>2173</v>
      </c>
      <c r="B568" s="42" t="s">
        <v>64</v>
      </c>
      <c r="C568" s="43" t="s">
        <v>162</v>
      </c>
      <c r="D568" s="44">
        <v>386</v>
      </c>
      <c r="E568" s="42" t="s">
        <v>2279</v>
      </c>
      <c r="F568" s="42" t="s">
        <v>2280</v>
      </c>
      <c r="G568" s="42" t="s">
        <v>301</v>
      </c>
      <c r="H568" s="42" t="s">
        <v>384</v>
      </c>
      <c r="I568" s="42" t="s">
        <v>2281</v>
      </c>
      <c r="J568" s="42" t="s">
        <v>2282</v>
      </c>
      <c r="K568" s="45">
        <v>45000</v>
      </c>
      <c r="L568" s="42" t="s">
        <v>305</v>
      </c>
      <c r="M568" s="42" t="s">
        <v>2279</v>
      </c>
      <c r="N568" s="42" t="s">
        <v>2283</v>
      </c>
      <c r="O568" s="42" t="s">
        <v>2284</v>
      </c>
      <c r="P568" s="46">
        <v>1</v>
      </c>
      <c r="Q568" s="45">
        <v>45000</v>
      </c>
      <c r="R568" s="45">
        <v>45000</v>
      </c>
      <c r="S568" s="42" t="s">
        <v>309</v>
      </c>
      <c r="T568" s="42" t="s">
        <v>310</v>
      </c>
      <c r="U568" s="42" t="s">
        <v>311</v>
      </c>
      <c r="V568" s="42" t="s">
        <v>107</v>
      </c>
      <c r="W568" s="42" t="s">
        <v>114</v>
      </c>
      <c r="X568" s="42" t="s">
        <v>127</v>
      </c>
      <c r="Y568" s="42" t="s">
        <v>312</v>
      </c>
      <c r="Z568" s="42" t="s">
        <v>312</v>
      </c>
      <c r="AA568" s="9" t="s">
        <v>139</v>
      </c>
      <c r="AB568" s="42" t="s">
        <v>598</v>
      </c>
      <c r="AC568" s="45">
        <v>45000</v>
      </c>
    </row>
    <row r="569" spans="1:29" ht="12.75" customHeight="1" x14ac:dyDescent="0.2">
      <c r="A569" s="42" t="s">
        <v>2181</v>
      </c>
      <c r="B569" s="42" t="s">
        <v>16</v>
      </c>
      <c r="C569" s="43" t="s">
        <v>237</v>
      </c>
      <c r="D569" s="44">
        <v>387</v>
      </c>
      <c r="E569" s="42" t="s">
        <v>2285</v>
      </c>
      <c r="F569" s="42" t="s">
        <v>2286</v>
      </c>
      <c r="G569" s="42" t="s">
        <v>301</v>
      </c>
      <c r="H569" s="42" t="s">
        <v>302</v>
      </c>
      <c r="I569" s="42" t="s">
        <v>2287</v>
      </c>
      <c r="J569" s="42" t="s">
        <v>2288</v>
      </c>
      <c r="K569" s="45">
        <v>236000</v>
      </c>
      <c r="L569" s="42" t="s">
        <v>305</v>
      </c>
      <c r="M569" s="42" t="s">
        <v>2289</v>
      </c>
      <c r="N569" s="42" t="s">
        <v>2237</v>
      </c>
      <c r="O569" s="42" t="s">
        <v>351</v>
      </c>
      <c r="P569" s="46">
        <v>1</v>
      </c>
      <c r="Q569" s="45">
        <v>236000</v>
      </c>
      <c r="R569" s="45">
        <v>236000</v>
      </c>
      <c r="S569" s="42" t="s">
        <v>309</v>
      </c>
      <c r="T569" s="42" t="s">
        <v>310</v>
      </c>
      <c r="U569" s="42" t="s">
        <v>311</v>
      </c>
      <c r="V569" s="42" t="s">
        <v>107</v>
      </c>
      <c r="W569" s="42" t="s">
        <v>114</v>
      </c>
      <c r="X569" s="42" t="s">
        <v>127</v>
      </c>
      <c r="Y569" s="42" t="s">
        <v>312</v>
      </c>
      <c r="Z569" s="42" t="s">
        <v>312</v>
      </c>
      <c r="AA569" s="9" t="s">
        <v>139</v>
      </c>
      <c r="AB569" s="42" t="s">
        <v>377</v>
      </c>
      <c r="AC569" s="45">
        <v>236000</v>
      </c>
    </row>
    <row r="570" spans="1:29" ht="12.75" customHeight="1" x14ac:dyDescent="0.2">
      <c r="A570" s="42" t="s">
        <v>2181</v>
      </c>
      <c r="B570" s="42" t="s">
        <v>16</v>
      </c>
      <c r="C570" s="43" t="s">
        <v>237</v>
      </c>
      <c r="D570" s="44">
        <v>388</v>
      </c>
      <c r="E570" s="42" t="s">
        <v>2290</v>
      </c>
      <c r="F570" s="42" t="s">
        <v>2291</v>
      </c>
      <c r="G570" s="42" t="s">
        <v>358</v>
      </c>
      <c r="H570" s="42" t="s">
        <v>359</v>
      </c>
      <c r="I570" s="42" t="s">
        <v>2292</v>
      </c>
      <c r="J570" s="42" t="s">
        <v>2293</v>
      </c>
      <c r="K570" s="45">
        <v>50000</v>
      </c>
      <c r="L570" s="42" t="s">
        <v>305</v>
      </c>
      <c r="M570" s="42" t="s">
        <v>2290</v>
      </c>
      <c r="N570" s="42" t="s">
        <v>2237</v>
      </c>
      <c r="O570" s="42" t="s">
        <v>351</v>
      </c>
      <c r="P570" s="46">
        <v>1</v>
      </c>
      <c r="Q570" s="45">
        <v>50000</v>
      </c>
      <c r="R570" s="45">
        <v>50000</v>
      </c>
      <c r="S570" s="42" t="s">
        <v>309</v>
      </c>
      <c r="T570" s="42" t="s">
        <v>310</v>
      </c>
      <c r="U570" s="42" t="s">
        <v>311</v>
      </c>
      <c r="V570" s="42" t="s">
        <v>109</v>
      </c>
      <c r="W570" s="42" t="s">
        <v>115</v>
      </c>
      <c r="X570" s="42" t="s">
        <v>136</v>
      </c>
      <c r="Y570" s="42" t="s">
        <v>312</v>
      </c>
      <c r="Z570" s="42" t="s">
        <v>312</v>
      </c>
      <c r="AA570" s="9" t="s">
        <v>139</v>
      </c>
      <c r="AB570" s="42" t="s">
        <v>466</v>
      </c>
      <c r="AC570" s="45">
        <v>50000</v>
      </c>
    </row>
    <row r="571" spans="1:29" ht="12.75" customHeight="1" x14ac:dyDescent="0.2">
      <c r="A571" s="42" t="s">
        <v>2181</v>
      </c>
      <c r="B571" s="42" t="s">
        <v>16</v>
      </c>
      <c r="C571" s="43" t="s">
        <v>237</v>
      </c>
      <c r="D571" s="44">
        <v>390</v>
      </c>
      <c r="E571" s="42" t="s">
        <v>2294</v>
      </c>
      <c r="F571" s="42" t="s">
        <v>2295</v>
      </c>
      <c r="G571" s="42" t="s">
        <v>301</v>
      </c>
      <c r="H571" s="42" t="s">
        <v>384</v>
      </c>
      <c r="I571" s="42" t="s">
        <v>2296</v>
      </c>
      <c r="J571" s="42" t="s">
        <v>2297</v>
      </c>
      <c r="K571" s="45">
        <v>300000</v>
      </c>
      <c r="L571" s="42" t="s">
        <v>305</v>
      </c>
      <c r="M571" s="42" t="s">
        <v>2294</v>
      </c>
      <c r="N571" s="42" t="s">
        <v>2298</v>
      </c>
      <c r="O571" s="42" t="s">
        <v>351</v>
      </c>
      <c r="P571" s="46">
        <v>1</v>
      </c>
      <c r="Q571" s="45">
        <v>300000</v>
      </c>
      <c r="R571" s="45">
        <v>300000</v>
      </c>
      <c r="S571" s="42" t="s">
        <v>309</v>
      </c>
      <c r="T571" s="42" t="s">
        <v>310</v>
      </c>
      <c r="U571" s="42" t="s">
        <v>311</v>
      </c>
      <c r="V571" s="42" t="s">
        <v>107</v>
      </c>
      <c r="W571" s="42" t="s">
        <v>110</v>
      </c>
      <c r="X571" s="42" t="s">
        <v>116</v>
      </c>
      <c r="Y571" s="42" t="s">
        <v>312</v>
      </c>
      <c r="Z571" s="42" t="s">
        <v>312</v>
      </c>
      <c r="AA571" s="9" t="s">
        <v>139</v>
      </c>
      <c r="AB571" s="42" t="s">
        <v>466</v>
      </c>
      <c r="AC571" s="45">
        <v>300000</v>
      </c>
    </row>
    <row r="572" spans="1:29" ht="12.75" customHeight="1" x14ac:dyDescent="0.2">
      <c r="A572" s="42" t="s">
        <v>2181</v>
      </c>
      <c r="B572" s="42" t="s">
        <v>16</v>
      </c>
      <c r="C572" s="43" t="s">
        <v>237</v>
      </c>
      <c r="D572" s="44">
        <v>391</v>
      </c>
      <c r="E572" s="42" t="s">
        <v>2299</v>
      </c>
      <c r="F572" s="42" t="s">
        <v>2300</v>
      </c>
      <c r="G572" s="42" t="s">
        <v>301</v>
      </c>
      <c r="H572" s="42" t="s">
        <v>384</v>
      </c>
      <c r="I572" s="42" t="s">
        <v>2301</v>
      </c>
      <c r="J572" s="42" t="s">
        <v>711</v>
      </c>
      <c r="K572" s="45">
        <v>1304379.8999999999</v>
      </c>
      <c r="L572" s="42" t="s">
        <v>511</v>
      </c>
      <c r="M572" s="42" t="s">
        <v>238</v>
      </c>
      <c r="N572" s="42" t="s">
        <v>2302</v>
      </c>
      <c r="O572" s="42" t="s">
        <v>2303</v>
      </c>
      <c r="P572" s="46">
        <v>1</v>
      </c>
      <c r="Q572" s="45">
        <v>1304379.8999999999</v>
      </c>
      <c r="R572" s="45">
        <v>1304379.8999999999</v>
      </c>
      <c r="S572" s="42" t="s">
        <v>309</v>
      </c>
      <c r="T572" s="42" t="s">
        <v>310</v>
      </c>
      <c r="U572" s="42" t="s">
        <v>2304</v>
      </c>
      <c r="V572" s="42" t="s">
        <v>107</v>
      </c>
      <c r="W572" s="42" t="s">
        <v>238</v>
      </c>
      <c r="X572" s="42" t="s">
        <v>513</v>
      </c>
      <c r="Y572" s="42" t="s">
        <v>312</v>
      </c>
      <c r="Z572" s="42" t="s">
        <v>312</v>
      </c>
      <c r="AA572" s="9" t="s">
        <v>140</v>
      </c>
      <c r="AB572" s="42" t="s">
        <v>502</v>
      </c>
      <c r="AC572" s="45">
        <v>1304379.8999999999</v>
      </c>
    </row>
    <row r="573" spans="1:29" ht="12.75" customHeight="1" x14ac:dyDescent="0.2">
      <c r="A573" s="42" t="s">
        <v>2173</v>
      </c>
      <c r="B573" s="42" t="s">
        <v>64</v>
      </c>
      <c r="C573" s="43" t="s">
        <v>162</v>
      </c>
      <c r="D573" s="44">
        <v>392</v>
      </c>
      <c r="E573" s="42" t="s">
        <v>2305</v>
      </c>
      <c r="F573" s="42" t="s">
        <v>2306</v>
      </c>
      <c r="G573" s="42" t="s">
        <v>301</v>
      </c>
      <c r="H573" s="42" t="s">
        <v>384</v>
      </c>
      <c r="I573" s="42" t="s">
        <v>2281</v>
      </c>
      <c r="J573" s="42" t="s">
        <v>2282</v>
      </c>
      <c r="K573" s="45">
        <v>23255</v>
      </c>
      <c r="L573" s="42" t="s">
        <v>305</v>
      </c>
      <c r="M573" s="42" t="s">
        <v>2305</v>
      </c>
      <c r="N573" s="42" t="s">
        <v>2306</v>
      </c>
      <c r="O573" s="42" t="s">
        <v>2223</v>
      </c>
      <c r="P573" s="46">
        <v>1</v>
      </c>
      <c r="Q573" s="45">
        <v>23255</v>
      </c>
      <c r="R573" s="45">
        <v>23255</v>
      </c>
      <c r="S573" s="42" t="s">
        <v>309</v>
      </c>
      <c r="T573" s="42" t="s">
        <v>310</v>
      </c>
      <c r="U573" s="42" t="s">
        <v>311</v>
      </c>
      <c r="V573" s="42" t="s">
        <v>107</v>
      </c>
      <c r="W573" s="42" t="s">
        <v>113</v>
      </c>
      <c r="X573" s="42" t="s">
        <v>126</v>
      </c>
      <c r="Y573" s="42" t="s">
        <v>312</v>
      </c>
      <c r="Z573" s="42" t="s">
        <v>312</v>
      </c>
      <c r="AA573" s="9" t="s">
        <v>139</v>
      </c>
      <c r="AB573" s="42" t="s">
        <v>598</v>
      </c>
      <c r="AC573" s="45">
        <v>23255</v>
      </c>
    </row>
    <row r="574" spans="1:29" ht="12.75" customHeight="1" x14ac:dyDescent="0.2">
      <c r="A574" s="42" t="s">
        <v>1614</v>
      </c>
      <c r="B574" s="42" t="s">
        <v>62</v>
      </c>
      <c r="C574" s="43" t="s">
        <v>161</v>
      </c>
      <c r="D574" s="44">
        <v>393</v>
      </c>
      <c r="E574" s="42" t="s">
        <v>2307</v>
      </c>
      <c r="F574" s="42" t="s">
        <v>2308</v>
      </c>
      <c r="G574" s="42" t="s">
        <v>301</v>
      </c>
      <c r="H574" s="42" t="s">
        <v>302</v>
      </c>
      <c r="I574" s="42" t="s">
        <v>2309</v>
      </c>
      <c r="J574" s="42" t="s">
        <v>2310</v>
      </c>
      <c r="K574" s="45">
        <v>50000</v>
      </c>
      <c r="L574" s="42" t="s">
        <v>305</v>
      </c>
      <c r="M574" s="42" t="s">
        <v>2311</v>
      </c>
      <c r="N574" s="42" t="s">
        <v>2312</v>
      </c>
      <c r="O574" s="42" t="s">
        <v>635</v>
      </c>
      <c r="P574" s="46">
        <v>1</v>
      </c>
      <c r="Q574" s="45">
        <v>50000</v>
      </c>
      <c r="R574" s="45">
        <v>50000</v>
      </c>
      <c r="S574" s="42" t="s">
        <v>309</v>
      </c>
      <c r="T574" s="42" t="s">
        <v>310</v>
      </c>
      <c r="U574" s="42" t="s">
        <v>311</v>
      </c>
      <c r="V574" s="42" t="s">
        <v>109</v>
      </c>
      <c r="W574" s="42" t="s">
        <v>115</v>
      </c>
      <c r="X574" s="42" t="s">
        <v>636</v>
      </c>
      <c r="Y574" s="42" t="s">
        <v>312</v>
      </c>
      <c r="Z574" s="42" t="s">
        <v>312</v>
      </c>
      <c r="AA574" s="9" t="s">
        <v>139</v>
      </c>
      <c r="AB574" s="42" t="s">
        <v>2313</v>
      </c>
      <c r="AC574" s="45">
        <v>50000</v>
      </c>
    </row>
    <row r="575" spans="1:29" ht="12.75" customHeight="1" x14ac:dyDescent="0.2">
      <c r="A575" s="42" t="s">
        <v>2173</v>
      </c>
      <c r="B575" s="42" t="s">
        <v>64</v>
      </c>
      <c r="C575" s="43" t="s">
        <v>162</v>
      </c>
      <c r="D575" s="44">
        <v>394</v>
      </c>
      <c r="E575" s="42" t="s">
        <v>2314</v>
      </c>
      <c r="F575" s="42" t="s">
        <v>2315</v>
      </c>
      <c r="G575" s="42" t="s">
        <v>481</v>
      </c>
      <c r="H575" s="42" t="s">
        <v>482</v>
      </c>
      <c r="I575" s="42" t="s">
        <v>2316</v>
      </c>
      <c r="J575" s="42" t="s">
        <v>2317</v>
      </c>
      <c r="K575" s="45">
        <v>20000</v>
      </c>
      <c r="L575" s="42" t="s">
        <v>305</v>
      </c>
      <c r="M575" s="42" t="s">
        <v>2314</v>
      </c>
      <c r="N575" s="42" t="s">
        <v>2315</v>
      </c>
      <c r="O575" s="42" t="s">
        <v>351</v>
      </c>
      <c r="P575" s="46">
        <v>2</v>
      </c>
      <c r="Q575" s="45">
        <v>10000</v>
      </c>
      <c r="R575" s="45">
        <v>20000</v>
      </c>
      <c r="S575" s="42" t="s">
        <v>309</v>
      </c>
      <c r="T575" s="42" t="s">
        <v>310</v>
      </c>
      <c r="U575" s="42" t="s">
        <v>311</v>
      </c>
      <c r="V575" s="42" t="s">
        <v>107</v>
      </c>
      <c r="W575" s="42" t="s">
        <v>113</v>
      </c>
      <c r="X575" s="42" t="s">
        <v>126</v>
      </c>
      <c r="Y575" s="42" t="s">
        <v>312</v>
      </c>
      <c r="Z575" s="42" t="s">
        <v>312</v>
      </c>
      <c r="AA575" s="9" t="s">
        <v>139</v>
      </c>
      <c r="AB575" s="42" t="s">
        <v>598</v>
      </c>
      <c r="AC575" s="45">
        <v>20000</v>
      </c>
    </row>
    <row r="576" spans="1:29" ht="12.75" customHeight="1" x14ac:dyDescent="0.2">
      <c r="A576" s="42" t="s">
        <v>1805</v>
      </c>
      <c r="B576" s="42" t="s">
        <v>18</v>
      </c>
      <c r="C576" s="43" t="s">
        <v>143</v>
      </c>
      <c r="D576" s="44">
        <v>397</v>
      </c>
      <c r="E576" s="42" t="s">
        <v>2318</v>
      </c>
      <c r="F576" s="42" t="s">
        <v>2319</v>
      </c>
      <c r="G576" s="42" t="s">
        <v>301</v>
      </c>
      <c r="H576" s="42" t="s">
        <v>384</v>
      </c>
      <c r="I576" s="42" t="s">
        <v>2320</v>
      </c>
      <c r="J576" s="42" t="s">
        <v>2321</v>
      </c>
      <c r="K576" s="45">
        <v>275000</v>
      </c>
      <c r="L576" s="42" t="s">
        <v>305</v>
      </c>
      <c r="M576" s="42" t="s">
        <v>2322</v>
      </c>
      <c r="N576" s="42" t="s">
        <v>2323</v>
      </c>
      <c r="O576" s="42" t="s">
        <v>341</v>
      </c>
      <c r="P576" s="46">
        <v>1</v>
      </c>
      <c r="Q576" s="45">
        <v>275000</v>
      </c>
      <c r="R576" s="45">
        <v>275000</v>
      </c>
      <c r="S576" s="42" t="s">
        <v>309</v>
      </c>
      <c r="T576" s="42" t="s">
        <v>310</v>
      </c>
      <c r="U576" s="42" t="s">
        <v>311</v>
      </c>
      <c r="V576" s="42" t="s">
        <v>107</v>
      </c>
      <c r="W576" s="42" t="s">
        <v>114</v>
      </c>
      <c r="X576" s="42" t="s">
        <v>127</v>
      </c>
      <c r="Y576" s="42" t="s">
        <v>312</v>
      </c>
      <c r="Z576" s="42" t="s">
        <v>312</v>
      </c>
      <c r="AA576" s="9" t="s">
        <v>139</v>
      </c>
      <c r="AB576" s="42" t="s">
        <v>388</v>
      </c>
      <c r="AC576" s="45">
        <v>275000</v>
      </c>
    </row>
    <row r="577" spans="1:29" ht="12.75" customHeight="1" x14ac:dyDescent="0.2">
      <c r="A577" s="42" t="s">
        <v>1614</v>
      </c>
      <c r="B577" s="42" t="s">
        <v>62</v>
      </c>
      <c r="C577" s="43" t="s">
        <v>161</v>
      </c>
      <c r="D577" s="44">
        <v>398</v>
      </c>
      <c r="E577" s="42" t="s">
        <v>2324</v>
      </c>
      <c r="F577" s="42" t="s">
        <v>2325</v>
      </c>
      <c r="G577" s="42" t="s">
        <v>301</v>
      </c>
      <c r="H577" s="42" t="s">
        <v>384</v>
      </c>
      <c r="I577" s="42" t="s">
        <v>2326</v>
      </c>
      <c r="J577" s="42" t="s">
        <v>2327</v>
      </c>
      <c r="K577" s="45">
        <v>436269</v>
      </c>
      <c r="L577" s="42" t="s">
        <v>305</v>
      </c>
      <c r="M577" s="42" t="s">
        <v>2328</v>
      </c>
      <c r="N577" s="42" t="s">
        <v>2329</v>
      </c>
      <c r="O577" s="42" t="s">
        <v>351</v>
      </c>
      <c r="P577" s="46">
        <v>1</v>
      </c>
      <c r="Q577" s="45">
        <v>436269</v>
      </c>
      <c r="R577" s="45">
        <v>436269</v>
      </c>
      <c r="S577" s="42" t="s">
        <v>309</v>
      </c>
      <c r="T577" s="42" t="s">
        <v>310</v>
      </c>
      <c r="U577" s="42" t="s">
        <v>311</v>
      </c>
      <c r="V577" s="42" t="s">
        <v>107</v>
      </c>
      <c r="W577" s="42" t="s">
        <v>114</v>
      </c>
      <c r="X577" s="42" t="s">
        <v>127</v>
      </c>
      <c r="Y577" s="42" t="s">
        <v>312</v>
      </c>
      <c r="Z577" s="42" t="s">
        <v>312</v>
      </c>
      <c r="AA577" s="9" t="s">
        <v>139</v>
      </c>
      <c r="AB577" s="42" t="s">
        <v>388</v>
      </c>
      <c r="AC577" s="45">
        <v>436269</v>
      </c>
    </row>
    <row r="578" spans="1:29" ht="12.75" customHeight="1" x14ac:dyDescent="0.2">
      <c r="A578" s="42" t="s">
        <v>2173</v>
      </c>
      <c r="B578" s="42" t="s">
        <v>64</v>
      </c>
      <c r="C578" s="43" t="s">
        <v>162</v>
      </c>
      <c r="D578" s="44">
        <v>400</v>
      </c>
      <c r="E578" s="42" t="s">
        <v>2330</v>
      </c>
      <c r="F578" s="42" t="s">
        <v>2331</v>
      </c>
      <c r="G578" s="42" t="s">
        <v>481</v>
      </c>
      <c r="H578" s="42" t="s">
        <v>482</v>
      </c>
      <c r="I578" s="42" t="s">
        <v>1950</v>
      </c>
      <c r="J578" s="42" t="s">
        <v>2332</v>
      </c>
      <c r="K578" s="45">
        <v>545157</v>
      </c>
      <c r="L578" s="42" t="s">
        <v>511</v>
      </c>
      <c r="M578" s="42" t="s">
        <v>261</v>
      </c>
      <c r="N578" s="42" t="s">
        <v>2331</v>
      </c>
      <c r="O578" s="42" t="s">
        <v>528</v>
      </c>
      <c r="P578" s="46">
        <v>1</v>
      </c>
      <c r="Q578" s="45">
        <v>545157</v>
      </c>
      <c r="R578" s="45">
        <v>545157</v>
      </c>
      <c r="S578" s="42" t="s">
        <v>309</v>
      </c>
      <c r="T578" s="42" t="s">
        <v>310</v>
      </c>
      <c r="U578" s="42" t="s">
        <v>311</v>
      </c>
      <c r="V578" s="42" t="s">
        <v>107</v>
      </c>
      <c r="W578" s="42" t="s">
        <v>261</v>
      </c>
      <c r="X578" s="42" t="s">
        <v>513</v>
      </c>
      <c r="Y578" s="42" t="s">
        <v>312</v>
      </c>
      <c r="Z578" s="42" t="s">
        <v>312</v>
      </c>
      <c r="AA578" s="9" t="s">
        <v>140</v>
      </c>
      <c r="AB578" s="42" t="s">
        <v>555</v>
      </c>
      <c r="AC578" s="45">
        <v>545157</v>
      </c>
    </row>
    <row r="579" spans="1:29" ht="12.75" customHeight="1" x14ac:dyDescent="0.2">
      <c r="A579" s="42" t="s">
        <v>1614</v>
      </c>
      <c r="B579" s="42" t="s">
        <v>62</v>
      </c>
      <c r="C579" s="43" t="s">
        <v>161</v>
      </c>
      <c r="D579" s="44">
        <v>401</v>
      </c>
      <c r="E579" s="42" t="s">
        <v>2333</v>
      </c>
      <c r="F579" s="42" t="s">
        <v>2334</v>
      </c>
      <c r="G579" s="42" t="s">
        <v>481</v>
      </c>
      <c r="H579" s="42" t="s">
        <v>482</v>
      </c>
      <c r="I579" s="42" t="s">
        <v>2335</v>
      </c>
      <c r="J579" s="42" t="s">
        <v>828</v>
      </c>
      <c r="K579" s="45">
        <v>250000</v>
      </c>
      <c r="L579" s="42" t="s">
        <v>305</v>
      </c>
      <c r="M579" s="42" t="s">
        <v>2336</v>
      </c>
      <c r="N579" s="42" t="s">
        <v>2337</v>
      </c>
      <c r="O579" s="42" t="s">
        <v>568</v>
      </c>
      <c r="P579" s="46">
        <v>20</v>
      </c>
      <c r="Q579" s="45">
        <v>12500</v>
      </c>
      <c r="R579" s="45">
        <v>250000</v>
      </c>
      <c r="S579" s="42" t="s">
        <v>309</v>
      </c>
      <c r="T579" s="42" t="s">
        <v>310</v>
      </c>
      <c r="U579" s="42" t="s">
        <v>311</v>
      </c>
      <c r="V579" s="42" t="s">
        <v>107</v>
      </c>
      <c r="W579" s="42" t="s">
        <v>114</v>
      </c>
      <c r="X579" s="42" t="s">
        <v>127</v>
      </c>
      <c r="Y579" s="42" t="s">
        <v>312</v>
      </c>
      <c r="Z579" s="42" t="s">
        <v>312</v>
      </c>
      <c r="AA579" s="9" t="s">
        <v>139</v>
      </c>
      <c r="AB579" s="42" t="s">
        <v>461</v>
      </c>
      <c r="AC579" s="45">
        <v>250000</v>
      </c>
    </row>
    <row r="580" spans="1:29" ht="12.75" customHeight="1" x14ac:dyDescent="0.2">
      <c r="A580" s="42" t="s">
        <v>2017</v>
      </c>
      <c r="B580" s="42" t="s">
        <v>48</v>
      </c>
      <c r="C580" s="43" t="s">
        <v>156</v>
      </c>
      <c r="D580" s="44">
        <v>403</v>
      </c>
      <c r="E580" s="42" t="s">
        <v>2338</v>
      </c>
      <c r="F580" s="42" t="s">
        <v>2339</v>
      </c>
      <c r="G580" s="42" t="s">
        <v>301</v>
      </c>
      <c r="H580" s="42" t="s">
        <v>302</v>
      </c>
      <c r="I580" s="42" t="s">
        <v>1356</v>
      </c>
      <c r="J580" s="42" t="s">
        <v>2340</v>
      </c>
      <c r="K580" s="45">
        <v>30000</v>
      </c>
      <c r="L580" s="42" t="s">
        <v>305</v>
      </c>
      <c r="M580" s="42" t="s">
        <v>2338</v>
      </c>
      <c r="N580" s="42" t="s">
        <v>2341</v>
      </c>
      <c r="O580" s="42" t="s">
        <v>2342</v>
      </c>
      <c r="P580" s="46">
        <v>1</v>
      </c>
      <c r="Q580" s="45">
        <v>30000</v>
      </c>
      <c r="R580" s="45">
        <v>30000</v>
      </c>
      <c r="S580" s="42" t="s">
        <v>309</v>
      </c>
      <c r="T580" s="42" t="s">
        <v>310</v>
      </c>
      <c r="U580" s="42" t="s">
        <v>311</v>
      </c>
      <c r="V580" s="42" t="s">
        <v>107</v>
      </c>
      <c r="W580" s="42" t="s">
        <v>110</v>
      </c>
      <c r="X580" s="42" t="s">
        <v>116</v>
      </c>
      <c r="Y580" s="42" t="s">
        <v>312</v>
      </c>
      <c r="Z580" s="42" t="s">
        <v>312</v>
      </c>
      <c r="AA580" s="9" t="s">
        <v>139</v>
      </c>
      <c r="AB580" s="42" t="s">
        <v>354</v>
      </c>
      <c r="AC580" s="45">
        <v>30000</v>
      </c>
    </row>
    <row r="581" spans="1:29" ht="12.75" customHeight="1" x14ac:dyDescent="0.2">
      <c r="A581" s="42" t="s">
        <v>2173</v>
      </c>
      <c r="B581" s="42" t="s">
        <v>64</v>
      </c>
      <c r="C581" s="43" t="s">
        <v>162</v>
      </c>
      <c r="D581" s="44">
        <v>404</v>
      </c>
      <c r="E581" s="42" t="s">
        <v>2343</v>
      </c>
      <c r="F581" s="42" t="s">
        <v>2344</v>
      </c>
      <c r="G581" s="42" t="s">
        <v>301</v>
      </c>
      <c r="H581" s="42" t="s">
        <v>630</v>
      </c>
      <c r="I581" s="42" t="s">
        <v>2345</v>
      </c>
      <c r="J581" s="42" t="s">
        <v>828</v>
      </c>
      <c r="K581" s="45">
        <v>30000</v>
      </c>
      <c r="L581" s="42" t="s">
        <v>305</v>
      </c>
      <c r="M581" s="42" t="s">
        <v>2343</v>
      </c>
      <c r="N581" s="42" t="s">
        <v>2346</v>
      </c>
      <c r="O581" s="42" t="s">
        <v>351</v>
      </c>
      <c r="P581" s="46">
        <v>1</v>
      </c>
      <c r="Q581" s="45">
        <v>30000</v>
      </c>
      <c r="R581" s="45">
        <v>30000</v>
      </c>
      <c r="S581" s="42" t="s">
        <v>309</v>
      </c>
      <c r="T581" s="42" t="s">
        <v>310</v>
      </c>
      <c r="U581" s="42" t="s">
        <v>311</v>
      </c>
      <c r="V581" s="42" t="s">
        <v>107</v>
      </c>
      <c r="W581" s="42" t="s">
        <v>114</v>
      </c>
      <c r="X581" s="42" t="s">
        <v>127</v>
      </c>
      <c r="Y581" s="42" t="s">
        <v>312</v>
      </c>
      <c r="Z581" s="42" t="s">
        <v>312</v>
      </c>
      <c r="AA581" s="9" t="s">
        <v>139</v>
      </c>
      <c r="AB581" s="42" t="s">
        <v>598</v>
      </c>
      <c r="AC581" s="45">
        <v>30000</v>
      </c>
    </row>
    <row r="582" spans="1:29" ht="12.75" customHeight="1" x14ac:dyDescent="0.2">
      <c r="A582" s="42" t="s">
        <v>1805</v>
      </c>
      <c r="B582" s="42" t="s">
        <v>18</v>
      </c>
      <c r="C582" s="43" t="s">
        <v>143</v>
      </c>
      <c r="D582" s="44">
        <v>405</v>
      </c>
      <c r="E582" s="42" t="s">
        <v>2347</v>
      </c>
      <c r="F582" s="42" t="s">
        <v>2348</v>
      </c>
      <c r="G582" s="42" t="s">
        <v>301</v>
      </c>
      <c r="H582" s="42" t="s">
        <v>384</v>
      </c>
      <c r="I582" s="42" t="s">
        <v>2349</v>
      </c>
      <c r="J582" s="42" t="s">
        <v>2350</v>
      </c>
      <c r="K582" s="45">
        <v>320000</v>
      </c>
      <c r="L582" s="42" t="s">
        <v>305</v>
      </c>
      <c r="M582" s="42" t="s">
        <v>2347</v>
      </c>
      <c r="N582" s="42" t="s">
        <v>2351</v>
      </c>
      <c r="O582" s="42" t="s">
        <v>341</v>
      </c>
      <c r="P582" s="46">
        <v>1</v>
      </c>
      <c r="Q582" s="45">
        <v>320000</v>
      </c>
      <c r="R582" s="45">
        <v>320000</v>
      </c>
      <c r="S582" s="42" t="s">
        <v>309</v>
      </c>
      <c r="T582" s="42" t="s">
        <v>310</v>
      </c>
      <c r="U582" s="42" t="s">
        <v>311</v>
      </c>
      <c r="V582" s="42" t="s">
        <v>107</v>
      </c>
      <c r="W582" s="42" t="s">
        <v>114</v>
      </c>
      <c r="X582" s="42" t="s">
        <v>127</v>
      </c>
      <c r="Y582" s="42" t="s">
        <v>312</v>
      </c>
      <c r="Z582" s="42" t="s">
        <v>312</v>
      </c>
      <c r="AA582" s="9" t="s">
        <v>139</v>
      </c>
      <c r="AB582" s="42" t="s">
        <v>388</v>
      </c>
      <c r="AC582" s="45">
        <v>320000</v>
      </c>
    </row>
    <row r="583" spans="1:29" ht="12.75" customHeight="1" x14ac:dyDescent="0.2">
      <c r="A583" s="42" t="s">
        <v>1805</v>
      </c>
      <c r="B583" s="42" t="s">
        <v>18</v>
      </c>
      <c r="C583" s="43" t="s">
        <v>143</v>
      </c>
      <c r="D583" s="44">
        <v>406</v>
      </c>
      <c r="E583" s="42" t="s">
        <v>2352</v>
      </c>
      <c r="F583" s="42" t="s">
        <v>2353</v>
      </c>
      <c r="G583" s="42" t="s">
        <v>301</v>
      </c>
      <c r="H583" s="42" t="s">
        <v>384</v>
      </c>
      <c r="I583" s="42" t="s">
        <v>2320</v>
      </c>
      <c r="J583" s="42" t="s">
        <v>2354</v>
      </c>
      <c r="K583" s="45">
        <v>280000</v>
      </c>
      <c r="L583" s="42" t="s">
        <v>305</v>
      </c>
      <c r="M583" s="42" t="s">
        <v>2352</v>
      </c>
      <c r="N583" s="42" t="s">
        <v>2355</v>
      </c>
      <c r="O583" s="42" t="s">
        <v>341</v>
      </c>
      <c r="P583" s="46">
        <v>1</v>
      </c>
      <c r="Q583" s="45">
        <v>280000</v>
      </c>
      <c r="R583" s="45">
        <v>280000</v>
      </c>
      <c r="S583" s="42" t="s">
        <v>309</v>
      </c>
      <c r="T583" s="42" t="s">
        <v>310</v>
      </c>
      <c r="U583" s="42" t="s">
        <v>311</v>
      </c>
      <c r="V583" s="42" t="s">
        <v>107</v>
      </c>
      <c r="W583" s="42" t="s">
        <v>114</v>
      </c>
      <c r="X583" s="42" t="s">
        <v>127</v>
      </c>
      <c r="Y583" s="42" t="s">
        <v>312</v>
      </c>
      <c r="Z583" s="42" t="s">
        <v>312</v>
      </c>
      <c r="AA583" s="9" t="s">
        <v>139</v>
      </c>
      <c r="AB583" s="42" t="s">
        <v>388</v>
      </c>
      <c r="AC583" s="45">
        <v>280000</v>
      </c>
    </row>
    <row r="584" spans="1:29" ht="12.75" customHeight="1" x14ac:dyDescent="0.2">
      <c r="A584" s="42" t="s">
        <v>1805</v>
      </c>
      <c r="B584" s="42" t="s">
        <v>18</v>
      </c>
      <c r="C584" s="43" t="s">
        <v>143</v>
      </c>
      <c r="D584" s="44">
        <v>407</v>
      </c>
      <c r="E584" s="42" t="s">
        <v>2356</v>
      </c>
      <c r="F584" s="42" t="s">
        <v>2357</v>
      </c>
      <c r="G584" s="42" t="s">
        <v>301</v>
      </c>
      <c r="H584" s="42" t="s">
        <v>384</v>
      </c>
      <c r="I584" s="42" t="s">
        <v>2320</v>
      </c>
      <c r="J584" s="42" t="s">
        <v>2358</v>
      </c>
      <c r="K584" s="45">
        <v>399970.37</v>
      </c>
      <c r="L584" s="42" t="s">
        <v>305</v>
      </c>
      <c r="M584" s="42" t="s">
        <v>2356</v>
      </c>
      <c r="N584" s="42" t="s">
        <v>2359</v>
      </c>
      <c r="O584" s="42" t="s">
        <v>1811</v>
      </c>
      <c r="P584" s="46">
        <v>1</v>
      </c>
      <c r="Q584" s="45">
        <v>399970.37</v>
      </c>
      <c r="R584" s="45">
        <v>399970.37</v>
      </c>
      <c r="S584" s="42" t="s">
        <v>309</v>
      </c>
      <c r="T584" s="42" t="s">
        <v>310</v>
      </c>
      <c r="U584" s="42" t="s">
        <v>311</v>
      </c>
      <c r="V584" s="42" t="s">
        <v>107</v>
      </c>
      <c r="W584" s="42" t="s">
        <v>114</v>
      </c>
      <c r="X584" s="42" t="s">
        <v>127</v>
      </c>
      <c r="Y584" s="42" t="s">
        <v>312</v>
      </c>
      <c r="Z584" s="42" t="s">
        <v>312</v>
      </c>
      <c r="AA584" s="9" t="s">
        <v>139</v>
      </c>
      <c r="AB584" s="42" t="s">
        <v>388</v>
      </c>
      <c r="AC584" s="45">
        <v>399970.37</v>
      </c>
    </row>
    <row r="585" spans="1:29" ht="12.75" customHeight="1" x14ac:dyDescent="0.2">
      <c r="A585" s="42" t="s">
        <v>1805</v>
      </c>
      <c r="B585" s="42" t="s">
        <v>18</v>
      </c>
      <c r="C585" s="43" t="s">
        <v>143</v>
      </c>
      <c r="D585" s="44">
        <v>408</v>
      </c>
      <c r="E585" s="42" t="s">
        <v>2360</v>
      </c>
      <c r="F585" s="42" t="s">
        <v>2361</v>
      </c>
      <c r="G585" s="42" t="s">
        <v>301</v>
      </c>
      <c r="H585" s="42" t="s">
        <v>384</v>
      </c>
      <c r="I585" s="42" t="s">
        <v>2362</v>
      </c>
      <c r="J585" s="42" t="s">
        <v>2363</v>
      </c>
      <c r="K585" s="45">
        <v>398869.04</v>
      </c>
      <c r="L585" s="42" t="s">
        <v>305</v>
      </c>
      <c r="M585" s="42" t="s">
        <v>2360</v>
      </c>
      <c r="N585" s="42" t="s">
        <v>2364</v>
      </c>
      <c r="O585" s="42" t="s">
        <v>341</v>
      </c>
      <c r="P585" s="46">
        <v>1</v>
      </c>
      <c r="Q585" s="45">
        <v>398869.04</v>
      </c>
      <c r="R585" s="45">
        <v>398869.04</v>
      </c>
      <c r="S585" s="42" t="s">
        <v>309</v>
      </c>
      <c r="T585" s="42" t="s">
        <v>310</v>
      </c>
      <c r="U585" s="42" t="s">
        <v>311</v>
      </c>
      <c r="V585" s="42" t="s">
        <v>107</v>
      </c>
      <c r="W585" s="42" t="s">
        <v>114</v>
      </c>
      <c r="X585" s="42" t="s">
        <v>127</v>
      </c>
      <c r="Y585" s="42" t="s">
        <v>312</v>
      </c>
      <c r="Z585" s="42" t="s">
        <v>312</v>
      </c>
      <c r="AA585" s="9" t="s">
        <v>139</v>
      </c>
      <c r="AB585" s="42" t="s">
        <v>388</v>
      </c>
      <c r="AC585" s="45">
        <v>398869.04</v>
      </c>
    </row>
    <row r="586" spans="1:29" ht="12.75" customHeight="1" x14ac:dyDescent="0.2">
      <c r="A586" s="42" t="s">
        <v>1805</v>
      </c>
      <c r="B586" s="42" t="s">
        <v>18</v>
      </c>
      <c r="C586" s="43" t="s">
        <v>143</v>
      </c>
      <c r="D586" s="44">
        <v>409</v>
      </c>
      <c r="E586" s="42" t="s">
        <v>2365</v>
      </c>
      <c r="F586" s="42" t="s">
        <v>2366</v>
      </c>
      <c r="G586" s="42" t="s">
        <v>301</v>
      </c>
      <c r="H586" s="42" t="s">
        <v>384</v>
      </c>
      <c r="I586" s="42" t="s">
        <v>2367</v>
      </c>
      <c r="J586" s="42" t="s">
        <v>2368</v>
      </c>
      <c r="K586" s="45">
        <v>390000</v>
      </c>
      <c r="L586" s="42" t="s">
        <v>305</v>
      </c>
      <c r="M586" s="42" t="s">
        <v>2365</v>
      </c>
      <c r="N586" s="42" t="s">
        <v>2369</v>
      </c>
      <c r="O586" s="42" t="s">
        <v>341</v>
      </c>
      <c r="P586" s="46">
        <v>1</v>
      </c>
      <c r="Q586" s="45">
        <v>390000</v>
      </c>
      <c r="R586" s="45">
        <v>390000</v>
      </c>
      <c r="S586" s="42" t="s">
        <v>309</v>
      </c>
      <c r="T586" s="42" t="s">
        <v>310</v>
      </c>
      <c r="U586" s="42" t="s">
        <v>311</v>
      </c>
      <c r="V586" s="42" t="s">
        <v>107</v>
      </c>
      <c r="W586" s="42" t="s">
        <v>114</v>
      </c>
      <c r="X586" s="42" t="s">
        <v>127</v>
      </c>
      <c r="Y586" s="42" t="s">
        <v>312</v>
      </c>
      <c r="Z586" s="42" t="s">
        <v>312</v>
      </c>
      <c r="AA586" s="9" t="s">
        <v>139</v>
      </c>
      <c r="AB586" s="42" t="s">
        <v>388</v>
      </c>
      <c r="AC586" s="45">
        <v>390000</v>
      </c>
    </row>
    <row r="587" spans="1:29" ht="12.75" customHeight="1" x14ac:dyDescent="0.2">
      <c r="A587" s="42" t="s">
        <v>1805</v>
      </c>
      <c r="B587" s="42" t="s">
        <v>18</v>
      </c>
      <c r="C587" s="43" t="s">
        <v>143</v>
      </c>
      <c r="D587" s="44">
        <v>410</v>
      </c>
      <c r="E587" s="42" t="s">
        <v>2370</v>
      </c>
      <c r="F587" s="42" t="s">
        <v>2371</v>
      </c>
      <c r="G587" s="42" t="s">
        <v>301</v>
      </c>
      <c r="H587" s="42" t="s">
        <v>384</v>
      </c>
      <c r="I587" s="42" t="s">
        <v>2372</v>
      </c>
      <c r="J587" s="42" t="s">
        <v>2373</v>
      </c>
      <c r="K587" s="45">
        <v>316000</v>
      </c>
      <c r="L587" s="42" t="s">
        <v>305</v>
      </c>
      <c r="M587" s="42" t="s">
        <v>2374</v>
      </c>
      <c r="N587" s="42" t="s">
        <v>2375</v>
      </c>
      <c r="O587" s="42" t="s">
        <v>1811</v>
      </c>
      <c r="P587" s="46">
        <v>1</v>
      </c>
      <c r="Q587" s="45">
        <v>316000</v>
      </c>
      <c r="R587" s="45">
        <v>316000</v>
      </c>
      <c r="S587" s="42" t="s">
        <v>309</v>
      </c>
      <c r="T587" s="42" t="s">
        <v>310</v>
      </c>
      <c r="U587" s="42" t="s">
        <v>311</v>
      </c>
      <c r="V587" s="42" t="s">
        <v>107</v>
      </c>
      <c r="W587" s="42" t="s">
        <v>114</v>
      </c>
      <c r="X587" s="42" t="s">
        <v>127</v>
      </c>
      <c r="Y587" s="42" t="s">
        <v>312</v>
      </c>
      <c r="Z587" s="42" t="s">
        <v>312</v>
      </c>
      <c r="AA587" s="9" t="s">
        <v>139</v>
      </c>
      <c r="AB587" s="42" t="s">
        <v>388</v>
      </c>
      <c r="AC587" s="45">
        <v>316000</v>
      </c>
    </row>
    <row r="588" spans="1:29" ht="12.75" customHeight="1" x14ac:dyDescent="0.2">
      <c r="A588" s="42" t="s">
        <v>1805</v>
      </c>
      <c r="B588" s="42" t="s">
        <v>18</v>
      </c>
      <c r="C588" s="43" t="s">
        <v>143</v>
      </c>
      <c r="D588" s="44">
        <v>411</v>
      </c>
      <c r="E588" s="42" t="s">
        <v>2376</v>
      </c>
      <c r="F588" s="42" t="s">
        <v>2377</v>
      </c>
      <c r="G588" s="42" t="s">
        <v>301</v>
      </c>
      <c r="H588" s="42" t="s">
        <v>384</v>
      </c>
      <c r="I588" s="42" t="s">
        <v>2367</v>
      </c>
      <c r="J588" s="42" t="s">
        <v>2378</v>
      </c>
      <c r="K588" s="45">
        <v>399000</v>
      </c>
      <c r="L588" s="42" t="s">
        <v>305</v>
      </c>
      <c r="M588" s="42" t="s">
        <v>2379</v>
      </c>
      <c r="N588" s="42" t="s">
        <v>2380</v>
      </c>
      <c r="O588" s="42" t="s">
        <v>341</v>
      </c>
      <c r="P588" s="46">
        <v>1</v>
      </c>
      <c r="Q588" s="45">
        <v>399000</v>
      </c>
      <c r="R588" s="45">
        <v>399000</v>
      </c>
      <c r="S588" s="42" t="s">
        <v>309</v>
      </c>
      <c r="T588" s="42" t="s">
        <v>310</v>
      </c>
      <c r="U588" s="42" t="s">
        <v>311</v>
      </c>
      <c r="V588" s="42" t="s">
        <v>107</v>
      </c>
      <c r="W588" s="42" t="s">
        <v>114</v>
      </c>
      <c r="X588" s="42" t="s">
        <v>127</v>
      </c>
      <c r="Y588" s="42" t="s">
        <v>312</v>
      </c>
      <c r="Z588" s="42" t="s">
        <v>312</v>
      </c>
      <c r="AA588" s="9" t="s">
        <v>139</v>
      </c>
      <c r="AB588" s="42" t="s">
        <v>388</v>
      </c>
      <c r="AC588" s="45">
        <v>399000</v>
      </c>
    </row>
    <row r="589" spans="1:29" ht="12.75" customHeight="1" x14ac:dyDescent="0.2">
      <c r="A589" s="42" t="s">
        <v>1805</v>
      </c>
      <c r="B589" s="42" t="s">
        <v>18</v>
      </c>
      <c r="C589" s="43" t="s">
        <v>143</v>
      </c>
      <c r="D589" s="44">
        <v>412</v>
      </c>
      <c r="E589" s="42" t="s">
        <v>2381</v>
      </c>
      <c r="F589" s="42" t="s">
        <v>2382</v>
      </c>
      <c r="G589" s="42" t="s">
        <v>301</v>
      </c>
      <c r="H589" s="42" t="s">
        <v>384</v>
      </c>
      <c r="I589" s="42" t="s">
        <v>2367</v>
      </c>
      <c r="J589" s="42" t="s">
        <v>2383</v>
      </c>
      <c r="K589" s="45">
        <v>399654.38</v>
      </c>
      <c r="L589" s="42" t="s">
        <v>305</v>
      </c>
      <c r="M589" s="42" t="s">
        <v>2381</v>
      </c>
      <c r="N589" s="42" t="s">
        <v>2384</v>
      </c>
      <c r="O589" s="42" t="s">
        <v>341</v>
      </c>
      <c r="P589" s="46">
        <v>1</v>
      </c>
      <c r="Q589" s="45">
        <v>399654.38</v>
      </c>
      <c r="R589" s="45">
        <v>399654.38</v>
      </c>
      <c r="S589" s="42" t="s">
        <v>309</v>
      </c>
      <c r="T589" s="42" t="s">
        <v>310</v>
      </c>
      <c r="U589" s="42" t="s">
        <v>311</v>
      </c>
      <c r="V589" s="42" t="s">
        <v>107</v>
      </c>
      <c r="W589" s="42" t="s">
        <v>114</v>
      </c>
      <c r="X589" s="42" t="s">
        <v>127</v>
      </c>
      <c r="Y589" s="42" t="s">
        <v>312</v>
      </c>
      <c r="Z589" s="42" t="s">
        <v>312</v>
      </c>
      <c r="AA589" s="9" t="s">
        <v>139</v>
      </c>
      <c r="AB589" s="42" t="s">
        <v>388</v>
      </c>
      <c r="AC589" s="45">
        <v>399654.38</v>
      </c>
    </row>
    <row r="590" spans="1:29" ht="12.75" customHeight="1" x14ac:dyDescent="0.2">
      <c r="A590" s="42" t="s">
        <v>1805</v>
      </c>
      <c r="B590" s="42" t="s">
        <v>18</v>
      </c>
      <c r="C590" s="43" t="s">
        <v>143</v>
      </c>
      <c r="D590" s="44">
        <v>414</v>
      </c>
      <c r="E590" s="42" t="s">
        <v>2385</v>
      </c>
      <c r="F590" s="42" t="s">
        <v>2386</v>
      </c>
      <c r="G590" s="42" t="s">
        <v>301</v>
      </c>
      <c r="H590" s="42" t="s">
        <v>384</v>
      </c>
      <c r="I590" s="42" t="s">
        <v>2367</v>
      </c>
      <c r="J590" s="42" t="s">
        <v>2387</v>
      </c>
      <c r="K590" s="45">
        <v>380000</v>
      </c>
      <c r="L590" s="42" t="s">
        <v>305</v>
      </c>
      <c r="M590" s="42" t="s">
        <v>2385</v>
      </c>
      <c r="N590" s="42" t="s">
        <v>2388</v>
      </c>
      <c r="O590" s="42" t="s">
        <v>341</v>
      </c>
      <c r="P590" s="46">
        <v>1</v>
      </c>
      <c r="Q590" s="45">
        <v>380000</v>
      </c>
      <c r="R590" s="45">
        <v>380000</v>
      </c>
      <c r="S590" s="42" t="s">
        <v>309</v>
      </c>
      <c r="T590" s="42" t="s">
        <v>310</v>
      </c>
      <c r="U590" s="42" t="s">
        <v>311</v>
      </c>
      <c r="V590" s="42" t="s">
        <v>107</v>
      </c>
      <c r="W590" s="42" t="s">
        <v>114</v>
      </c>
      <c r="X590" s="42" t="s">
        <v>127</v>
      </c>
      <c r="Y590" s="42" t="s">
        <v>312</v>
      </c>
      <c r="Z590" s="42" t="s">
        <v>312</v>
      </c>
      <c r="AA590" s="9" t="s">
        <v>139</v>
      </c>
      <c r="AB590" s="42" t="s">
        <v>388</v>
      </c>
      <c r="AC590" s="45">
        <v>380000</v>
      </c>
    </row>
    <row r="591" spans="1:29" ht="12.75" customHeight="1" x14ac:dyDescent="0.2">
      <c r="A591" s="42" t="s">
        <v>1805</v>
      </c>
      <c r="B591" s="42" t="s">
        <v>18</v>
      </c>
      <c r="C591" s="43" t="s">
        <v>143</v>
      </c>
      <c r="D591" s="44">
        <v>415</v>
      </c>
      <c r="E591" s="42" t="s">
        <v>2389</v>
      </c>
      <c r="F591" s="42" t="s">
        <v>2390</v>
      </c>
      <c r="G591" s="42" t="s">
        <v>301</v>
      </c>
      <c r="H591" s="42" t="s">
        <v>384</v>
      </c>
      <c r="I591" s="42" t="s">
        <v>2367</v>
      </c>
      <c r="J591" s="42" t="s">
        <v>2391</v>
      </c>
      <c r="K591" s="45">
        <v>395000</v>
      </c>
      <c r="L591" s="42" t="s">
        <v>305</v>
      </c>
      <c r="M591" s="42" t="s">
        <v>2389</v>
      </c>
      <c r="N591" s="42" t="s">
        <v>2392</v>
      </c>
      <c r="O591" s="42" t="s">
        <v>341</v>
      </c>
      <c r="P591" s="46">
        <v>1</v>
      </c>
      <c r="Q591" s="45">
        <v>395000</v>
      </c>
      <c r="R591" s="45">
        <v>395000</v>
      </c>
      <c r="S591" s="42" t="s">
        <v>309</v>
      </c>
      <c r="T591" s="42" t="s">
        <v>310</v>
      </c>
      <c r="U591" s="42" t="s">
        <v>311</v>
      </c>
      <c r="V591" s="42" t="s">
        <v>107</v>
      </c>
      <c r="W591" s="42" t="s">
        <v>114</v>
      </c>
      <c r="X591" s="42" t="s">
        <v>127</v>
      </c>
      <c r="Y591" s="42" t="s">
        <v>312</v>
      </c>
      <c r="Z591" s="42" t="s">
        <v>312</v>
      </c>
      <c r="AA591" s="9" t="s">
        <v>139</v>
      </c>
      <c r="AB591" s="42" t="s">
        <v>388</v>
      </c>
      <c r="AC591" s="45">
        <v>395000</v>
      </c>
    </row>
    <row r="592" spans="1:29" ht="12.75" customHeight="1" x14ac:dyDescent="0.2">
      <c r="A592" s="42" t="s">
        <v>2393</v>
      </c>
      <c r="B592" s="42" t="s">
        <v>36</v>
      </c>
      <c r="C592" s="43" t="s">
        <v>181</v>
      </c>
      <c r="D592" s="44">
        <v>418</v>
      </c>
      <c r="E592" s="42" t="s">
        <v>2394</v>
      </c>
      <c r="F592" s="42" t="s">
        <v>2395</v>
      </c>
      <c r="G592" s="42" t="s">
        <v>301</v>
      </c>
      <c r="H592" s="42" t="s">
        <v>384</v>
      </c>
      <c r="I592" s="42" t="s">
        <v>2396</v>
      </c>
      <c r="J592" s="42" t="s">
        <v>2397</v>
      </c>
      <c r="K592" s="45">
        <v>2153044.1</v>
      </c>
      <c r="L592" s="42" t="s">
        <v>511</v>
      </c>
      <c r="M592" s="42" t="s">
        <v>256</v>
      </c>
      <c r="N592" s="42" t="s">
        <v>2398</v>
      </c>
      <c r="O592" s="42" t="s">
        <v>2399</v>
      </c>
      <c r="P592" s="46">
        <v>1</v>
      </c>
      <c r="Q592" s="45">
        <v>2153044.1</v>
      </c>
      <c r="R592" s="45">
        <v>2153044.1</v>
      </c>
      <c r="S592" s="42" t="s">
        <v>309</v>
      </c>
      <c r="T592" s="42" t="s">
        <v>310</v>
      </c>
      <c r="U592" s="42" t="s">
        <v>311</v>
      </c>
      <c r="V592" s="42" t="s">
        <v>107</v>
      </c>
      <c r="W592" s="42" t="s">
        <v>256</v>
      </c>
      <c r="X592" s="42" t="s">
        <v>513</v>
      </c>
      <c r="Y592" s="42" t="s">
        <v>312</v>
      </c>
      <c r="Z592" s="42" t="s">
        <v>312</v>
      </c>
      <c r="AA592" s="9" t="s">
        <v>140</v>
      </c>
      <c r="AB592" s="42" t="s">
        <v>541</v>
      </c>
      <c r="AC592" s="45">
        <v>2153044.1</v>
      </c>
    </row>
    <row r="593" spans="1:29" ht="12.75" customHeight="1" x14ac:dyDescent="0.2">
      <c r="A593" s="42" t="s">
        <v>369</v>
      </c>
      <c r="B593" s="42" t="s">
        <v>22</v>
      </c>
      <c r="C593" s="43" t="s">
        <v>144</v>
      </c>
      <c r="D593" s="44">
        <v>420</v>
      </c>
      <c r="E593" s="42" t="s">
        <v>2400</v>
      </c>
      <c r="F593" s="42" t="s">
        <v>2401</v>
      </c>
      <c r="G593" s="42" t="s">
        <v>301</v>
      </c>
      <c r="H593" s="42" t="s">
        <v>384</v>
      </c>
      <c r="I593" s="42" t="s">
        <v>372</v>
      </c>
      <c r="J593" s="42" t="s">
        <v>373</v>
      </c>
      <c r="K593" s="45">
        <v>370630</v>
      </c>
      <c r="L593" s="42" t="s">
        <v>305</v>
      </c>
      <c r="M593" s="42" t="s">
        <v>2402</v>
      </c>
      <c r="N593" s="42" t="s">
        <v>2403</v>
      </c>
      <c r="O593" s="42" t="s">
        <v>813</v>
      </c>
      <c r="P593" s="46">
        <v>1</v>
      </c>
      <c r="Q593" s="45">
        <v>370630</v>
      </c>
      <c r="R593" s="45">
        <v>370630</v>
      </c>
      <c r="S593" s="42" t="s">
        <v>309</v>
      </c>
      <c r="T593" s="42" t="s">
        <v>310</v>
      </c>
      <c r="U593" s="42" t="s">
        <v>311</v>
      </c>
      <c r="V593" s="42" t="s">
        <v>109</v>
      </c>
      <c r="W593" s="42" t="s">
        <v>115</v>
      </c>
      <c r="X593" s="42" t="s">
        <v>899</v>
      </c>
      <c r="Y593" s="42" t="s">
        <v>312</v>
      </c>
      <c r="Z593" s="42" t="s">
        <v>312</v>
      </c>
      <c r="AA593" s="9" t="s">
        <v>140</v>
      </c>
      <c r="AB593" s="42" t="s">
        <v>935</v>
      </c>
      <c r="AC593" s="45">
        <v>370630</v>
      </c>
    </row>
    <row r="594" spans="1:29" ht="12.75" customHeight="1" x14ac:dyDescent="0.2">
      <c r="A594" s="42" t="s">
        <v>369</v>
      </c>
      <c r="B594" s="42" t="s">
        <v>22</v>
      </c>
      <c r="C594" s="43" t="s">
        <v>144</v>
      </c>
      <c r="D594" s="44">
        <v>421</v>
      </c>
      <c r="E594" s="42" t="s">
        <v>2404</v>
      </c>
      <c r="F594" s="42" t="s">
        <v>2405</v>
      </c>
      <c r="G594" s="42" t="s">
        <v>358</v>
      </c>
      <c r="H594" s="42" t="s">
        <v>469</v>
      </c>
      <c r="I594" s="42" t="s">
        <v>909</v>
      </c>
      <c r="J594" s="42" t="s">
        <v>910</v>
      </c>
      <c r="K594" s="45">
        <v>45000</v>
      </c>
      <c r="L594" s="42" t="s">
        <v>305</v>
      </c>
      <c r="M594" s="42" t="s">
        <v>2406</v>
      </c>
      <c r="N594" s="42" t="s">
        <v>2407</v>
      </c>
      <c r="O594" s="42" t="s">
        <v>2408</v>
      </c>
      <c r="P594" s="46">
        <v>10</v>
      </c>
      <c r="Q594" s="45">
        <v>2000</v>
      </c>
      <c r="R594" s="45">
        <v>20000</v>
      </c>
      <c r="S594" s="42" t="s">
        <v>309</v>
      </c>
      <c r="T594" s="42" t="s">
        <v>310</v>
      </c>
      <c r="U594" s="42" t="s">
        <v>311</v>
      </c>
      <c r="V594" s="42" t="s">
        <v>109</v>
      </c>
      <c r="W594" s="42" t="s">
        <v>115</v>
      </c>
      <c r="X594" s="42" t="s">
        <v>134</v>
      </c>
      <c r="Y594" s="42" t="s">
        <v>312</v>
      </c>
      <c r="Z594" s="42" t="s">
        <v>312</v>
      </c>
      <c r="AA594" s="9" t="s">
        <v>139</v>
      </c>
      <c r="AB594" s="42" t="s">
        <v>365</v>
      </c>
      <c r="AC594" s="45">
        <v>20000</v>
      </c>
    </row>
    <row r="595" spans="1:29" ht="12.75" customHeight="1" x14ac:dyDescent="0.2">
      <c r="A595" s="42" t="s">
        <v>369</v>
      </c>
      <c r="B595" s="42" t="s">
        <v>22</v>
      </c>
      <c r="C595" s="43" t="s">
        <v>144</v>
      </c>
      <c r="D595" s="44">
        <v>421</v>
      </c>
      <c r="E595" s="42" t="s">
        <v>2404</v>
      </c>
      <c r="F595" s="42" t="s">
        <v>2405</v>
      </c>
      <c r="G595" s="42" t="s">
        <v>358</v>
      </c>
      <c r="H595" s="42" t="s">
        <v>469</v>
      </c>
      <c r="I595" s="42" t="s">
        <v>909</v>
      </c>
      <c r="J595" s="42" t="s">
        <v>910</v>
      </c>
      <c r="K595" s="45">
        <v>45000</v>
      </c>
      <c r="L595" s="42" t="s">
        <v>305</v>
      </c>
      <c r="M595" s="42" t="s">
        <v>2409</v>
      </c>
      <c r="N595" s="42" t="s">
        <v>2410</v>
      </c>
      <c r="O595" s="42" t="s">
        <v>813</v>
      </c>
      <c r="P595" s="46">
        <v>5</v>
      </c>
      <c r="Q595" s="45">
        <v>3000</v>
      </c>
      <c r="R595" s="45">
        <v>15000</v>
      </c>
      <c r="S595" s="42" t="s">
        <v>309</v>
      </c>
      <c r="T595" s="42" t="s">
        <v>310</v>
      </c>
      <c r="U595" s="42" t="s">
        <v>311</v>
      </c>
      <c r="V595" s="42" t="s">
        <v>109</v>
      </c>
      <c r="W595" s="42" t="s">
        <v>115</v>
      </c>
      <c r="X595" s="42" t="s">
        <v>134</v>
      </c>
      <c r="Y595" s="42" t="s">
        <v>312</v>
      </c>
      <c r="Z595" s="42" t="s">
        <v>312</v>
      </c>
      <c r="AA595" s="9" t="s">
        <v>139</v>
      </c>
      <c r="AB595" s="42" t="s">
        <v>365</v>
      </c>
      <c r="AC595" s="45">
        <v>15000</v>
      </c>
    </row>
    <row r="596" spans="1:29" ht="12.75" customHeight="1" x14ac:dyDescent="0.2">
      <c r="A596" s="42" t="s">
        <v>369</v>
      </c>
      <c r="B596" s="42" t="s">
        <v>22</v>
      </c>
      <c r="C596" s="43" t="s">
        <v>144</v>
      </c>
      <c r="D596" s="44">
        <v>421</v>
      </c>
      <c r="E596" s="42" t="s">
        <v>2404</v>
      </c>
      <c r="F596" s="42" t="s">
        <v>2405</v>
      </c>
      <c r="G596" s="42" t="s">
        <v>358</v>
      </c>
      <c r="H596" s="42" t="s">
        <v>469</v>
      </c>
      <c r="I596" s="42" t="s">
        <v>909</v>
      </c>
      <c r="J596" s="42" t="s">
        <v>910</v>
      </c>
      <c r="K596" s="45">
        <v>45000</v>
      </c>
      <c r="L596" s="42" t="s">
        <v>305</v>
      </c>
      <c r="M596" s="42" t="s">
        <v>2411</v>
      </c>
      <c r="N596" s="42" t="s">
        <v>2412</v>
      </c>
      <c r="O596" s="42" t="s">
        <v>813</v>
      </c>
      <c r="P596" s="46">
        <v>5</v>
      </c>
      <c r="Q596" s="45">
        <v>2000</v>
      </c>
      <c r="R596" s="45">
        <v>10000</v>
      </c>
      <c r="S596" s="42" t="s">
        <v>309</v>
      </c>
      <c r="T596" s="42" t="s">
        <v>310</v>
      </c>
      <c r="U596" s="42" t="s">
        <v>311</v>
      </c>
      <c r="V596" s="42" t="s">
        <v>109</v>
      </c>
      <c r="W596" s="42" t="s">
        <v>115</v>
      </c>
      <c r="X596" s="42" t="s">
        <v>134</v>
      </c>
      <c r="Y596" s="42" t="s">
        <v>312</v>
      </c>
      <c r="Z596" s="42" t="s">
        <v>312</v>
      </c>
      <c r="AA596" s="9" t="s">
        <v>139</v>
      </c>
      <c r="AB596" s="42" t="s">
        <v>365</v>
      </c>
      <c r="AC596" s="45">
        <v>10000</v>
      </c>
    </row>
    <row r="597" spans="1:29" ht="12.75" customHeight="1" x14ac:dyDescent="0.2">
      <c r="A597" s="42" t="s">
        <v>1805</v>
      </c>
      <c r="B597" s="42" t="s">
        <v>18</v>
      </c>
      <c r="C597" s="43" t="s">
        <v>143</v>
      </c>
      <c r="D597" s="44">
        <v>429</v>
      </c>
      <c r="E597" s="42" t="s">
        <v>2413</v>
      </c>
      <c r="F597" s="42" t="s">
        <v>2414</v>
      </c>
      <c r="G597" s="42" t="s">
        <v>301</v>
      </c>
      <c r="H597" s="42" t="s">
        <v>384</v>
      </c>
      <c r="I597" s="42" t="s">
        <v>2320</v>
      </c>
      <c r="J597" s="42" t="s">
        <v>2415</v>
      </c>
      <c r="K597" s="45">
        <v>119219.71</v>
      </c>
      <c r="L597" s="42" t="s">
        <v>305</v>
      </c>
      <c r="M597" s="42" t="s">
        <v>2413</v>
      </c>
      <c r="N597" s="42" t="s">
        <v>2416</v>
      </c>
      <c r="O597" s="42" t="s">
        <v>341</v>
      </c>
      <c r="P597" s="46">
        <v>1</v>
      </c>
      <c r="Q597" s="45">
        <v>119219.71</v>
      </c>
      <c r="R597" s="45">
        <v>119219.71</v>
      </c>
      <c r="S597" s="42" t="s">
        <v>309</v>
      </c>
      <c r="T597" s="42" t="s">
        <v>310</v>
      </c>
      <c r="U597" s="42" t="s">
        <v>311</v>
      </c>
      <c r="V597" s="42" t="s">
        <v>107</v>
      </c>
      <c r="W597" s="42" t="s">
        <v>114</v>
      </c>
      <c r="X597" s="42" t="s">
        <v>127</v>
      </c>
      <c r="Y597" s="42" t="s">
        <v>312</v>
      </c>
      <c r="Z597" s="42" t="s">
        <v>312</v>
      </c>
      <c r="AA597" s="9" t="s">
        <v>139</v>
      </c>
      <c r="AB597" s="42" t="s">
        <v>388</v>
      </c>
      <c r="AC597" s="45">
        <v>119219.71</v>
      </c>
    </row>
    <row r="598" spans="1:29" ht="12.75" customHeight="1" x14ac:dyDescent="0.2">
      <c r="A598" s="42" t="s">
        <v>814</v>
      </c>
      <c r="B598" s="42" t="s">
        <v>28</v>
      </c>
      <c r="C598" s="43" t="s">
        <v>147</v>
      </c>
      <c r="D598" s="44">
        <v>435</v>
      </c>
      <c r="E598" s="42" t="s">
        <v>2417</v>
      </c>
      <c r="F598" s="42" t="s">
        <v>2418</v>
      </c>
      <c r="G598" s="42" t="s">
        <v>301</v>
      </c>
      <c r="H598" s="42" t="s">
        <v>384</v>
      </c>
      <c r="I598" s="42" t="s">
        <v>2419</v>
      </c>
      <c r="J598" s="42" t="s">
        <v>2420</v>
      </c>
      <c r="K598" s="45">
        <v>48000</v>
      </c>
      <c r="L598" s="42" t="s">
        <v>305</v>
      </c>
      <c r="M598" s="42" t="s">
        <v>2417</v>
      </c>
      <c r="N598" s="42" t="s">
        <v>2421</v>
      </c>
      <c r="O598" s="42" t="s">
        <v>2422</v>
      </c>
      <c r="P598" s="46">
        <v>40</v>
      </c>
      <c r="Q598" s="45">
        <v>1200</v>
      </c>
      <c r="R598" s="45">
        <v>48000</v>
      </c>
      <c r="S598" s="42" t="s">
        <v>309</v>
      </c>
      <c r="T598" s="42" t="s">
        <v>310</v>
      </c>
      <c r="U598" s="42" t="s">
        <v>311</v>
      </c>
      <c r="V598" s="42" t="s">
        <v>107</v>
      </c>
      <c r="W598" s="42" t="s">
        <v>114</v>
      </c>
      <c r="X598" s="42" t="s">
        <v>127</v>
      </c>
      <c r="Y598" s="42" t="s">
        <v>312</v>
      </c>
      <c r="Z598" s="42" t="s">
        <v>312</v>
      </c>
      <c r="AA598" s="9" t="s">
        <v>139</v>
      </c>
      <c r="AB598" s="42" t="s">
        <v>461</v>
      </c>
      <c r="AC598" s="45">
        <v>48000</v>
      </c>
    </row>
    <row r="599" spans="1:29" ht="12.75" customHeight="1" x14ac:dyDescent="0.2">
      <c r="A599" s="42" t="s">
        <v>814</v>
      </c>
      <c r="B599" s="42" t="s">
        <v>28</v>
      </c>
      <c r="C599" s="43" t="s">
        <v>147</v>
      </c>
      <c r="D599" s="44">
        <v>436</v>
      </c>
      <c r="E599" s="42" t="s">
        <v>2423</v>
      </c>
      <c r="F599" s="42" t="s">
        <v>2424</v>
      </c>
      <c r="G599" s="42" t="s">
        <v>301</v>
      </c>
      <c r="H599" s="42" t="s">
        <v>384</v>
      </c>
      <c r="I599" s="42" t="s">
        <v>2425</v>
      </c>
      <c r="J599" s="42" t="s">
        <v>2426</v>
      </c>
      <c r="K599" s="45">
        <v>47999.6</v>
      </c>
      <c r="L599" s="42" t="s">
        <v>305</v>
      </c>
      <c r="M599" s="42" t="s">
        <v>2423</v>
      </c>
      <c r="N599" s="42" t="s">
        <v>2427</v>
      </c>
      <c r="O599" s="42" t="s">
        <v>1011</v>
      </c>
      <c r="P599" s="46">
        <v>40</v>
      </c>
      <c r="Q599" s="45">
        <v>1199.99</v>
      </c>
      <c r="R599" s="45">
        <v>47999.6</v>
      </c>
      <c r="S599" s="42" t="s">
        <v>309</v>
      </c>
      <c r="T599" s="42" t="s">
        <v>310</v>
      </c>
      <c r="U599" s="42" t="s">
        <v>311</v>
      </c>
      <c r="V599" s="42" t="s">
        <v>107</v>
      </c>
      <c r="W599" s="42" t="s">
        <v>114</v>
      </c>
      <c r="X599" s="42" t="s">
        <v>127</v>
      </c>
      <c r="Y599" s="42" t="s">
        <v>312</v>
      </c>
      <c r="Z599" s="42" t="s">
        <v>312</v>
      </c>
      <c r="AA599" s="9" t="s">
        <v>139</v>
      </c>
      <c r="AB599" s="42" t="s">
        <v>461</v>
      </c>
      <c r="AC599" s="45">
        <v>47999.6</v>
      </c>
    </row>
    <row r="600" spans="1:29" ht="12.75" customHeight="1" x14ac:dyDescent="0.2">
      <c r="A600" s="42" t="s">
        <v>814</v>
      </c>
      <c r="B600" s="42" t="s">
        <v>28</v>
      </c>
      <c r="C600" s="43" t="s">
        <v>147</v>
      </c>
      <c r="D600" s="44">
        <v>437</v>
      </c>
      <c r="E600" s="42" t="s">
        <v>2428</v>
      </c>
      <c r="F600" s="42" t="s">
        <v>2429</v>
      </c>
      <c r="G600" s="42" t="s">
        <v>301</v>
      </c>
      <c r="H600" s="42" t="s">
        <v>384</v>
      </c>
      <c r="I600" s="42" t="s">
        <v>2430</v>
      </c>
      <c r="J600" s="42" t="s">
        <v>2431</v>
      </c>
      <c r="K600" s="45">
        <v>80000</v>
      </c>
      <c r="L600" s="42" t="s">
        <v>305</v>
      </c>
      <c r="M600" s="42" t="s">
        <v>2428</v>
      </c>
      <c r="N600" s="42" t="s">
        <v>2432</v>
      </c>
      <c r="O600" s="42" t="s">
        <v>1011</v>
      </c>
      <c r="P600" s="46">
        <v>50</v>
      </c>
      <c r="Q600" s="45">
        <v>1600</v>
      </c>
      <c r="R600" s="45">
        <v>80000</v>
      </c>
      <c r="S600" s="42" t="s">
        <v>309</v>
      </c>
      <c r="T600" s="42" t="s">
        <v>310</v>
      </c>
      <c r="U600" s="42" t="s">
        <v>311</v>
      </c>
      <c r="V600" s="42" t="s">
        <v>107</v>
      </c>
      <c r="W600" s="42" t="s">
        <v>114</v>
      </c>
      <c r="X600" s="42" t="s">
        <v>127</v>
      </c>
      <c r="Y600" s="42" t="s">
        <v>312</v>
      </c>
      <c r="Z600" s="42" t="s">
        <v>312</v>
      </c>
      <c r="AA600" s="9" t="s">
        <v>139</v>
      </c>
      <c r="AB600" s="42" t="s">
        <v>461</v>
      </c>
      <c r="AC600" s="45">
        <v>80000</v>
      </c>
    </row>
    <row r="601" spans="1:29" ht="12.75" customHeight="1" x14ac:dyDescent="0.2">
      <c r="A601" s="42" t="s">
        <v>814</v>
      </c>
      <c r="B601" s="42" t="s">
        <v>28</v>
      </c>
      <c r="C601" s="43" t="s">
        <v>147</v>
      </c>
      <c r="D601" s="44">
        <v>438</v>
      </c>
      <c r="E601" s="42" t="s">
        <v>2433</v>
      </c>
      <c r="F601" s="42" t="s">
        <v>2434</v>
      </c>
      <c r="G601" s="42" t="s">
        <v>358</v>
      </c>
      <c r="H601" s="42" t="s">
        <v>359</v>
      </c>
      <c r="I601" s="42" t="s">
        <v>2435</v>
      </c>
      <c r="J601" s="42" t="s">
        <v>2436</v>
      </c>
      <c r="K601" s="45">
        <v>17500</v>
      </c>
      <c r="L601" s="42" t="s">
        <v>305</v>
      </c>
      <c r="M601" s="42" t="s">
        <v>2437</v>
      </c>
      <c r="N601" s="42" t="s">
        <v>2434</v>
      </c>
      <c r="O601" s="42" t="s">
        <v>996</v>
      </c>
      <c r="P601" s="46">
        <v>5</v>
      </c>
      <c r="Q601" s="45">
        <v>3500</v>
      </c>
      <c r="R601" s="45">
        <v>17500</v>
      </c>
      <c r="S601" s="42" t="s">
        <v>309</v>
      </c>
      <c r="T601" s="42" t="s">
        <v>310</v>
      </c>
      <c r="U601" s="42" t="s">
        <v>311</v>
      </c>
      <c r="V601" s="42" t="s">
        <v>107</v>
      </c>
      <c r="W601" s="42" t="s">
        <v>110</v>
      </c>
      <c r="X601" s="42" t="s">
        <v>971</v>
      </c>
      <c r="Y601" s="42" t="s">
        <v>312</v>
      </c>
      <c r="Z601" s="42" t="s">
        <v>312</v>
      </c>
      <c r="AA601" s="9" t="s">
        <v>139</v>
      </c>
      <c r="AB601" s="42" t="s">
        <v>354</v>
      </c>
      <c r="AC601" s="45">
        <v>17500</v>
      </c>
    </row>
    <row r="602" spans="1:29" ht="12.75" customHeight="1" x14ac:dyDescent="0.2">
      <c r="A602" s="42" t="s">
        <v>814</v>
      </c>
      <c r="B602" s="42" t="s">
        <v>28</v>
      </c>
      <c r="C602" s="43" t="s">
        <v>147</v>
      </c>
      <c r="D602" s="44">
        <v>439</v>
      </c>
      <c r="E602" s="42" t="s">
        <v>2438</v>
      </c>
      <c r="F602" s="42" t="s">
        <v>2439</v>
      </c>
      <c r="G602" s="42" t="s">
        <v>358</v>
      </c>
      <c r="H602" s="42" t="s">
        <v>359</v>
      </c>
      <c r="I602" s="42" t="s">
        <v>1007</v>
      </c>
      <c r="J602" s="42" t="s">
        <v>2440</v>
      </c>
      <c r="K602" s="45">
        <v>57500</v>
      </c>
      <c r="L602" s="42" t="s">
        <v>305</v>
      </c>
      <c r="M602" s="42" t="s">
        <v>2441</v>
      </c>
      <c r="N602" s="42" t="s">
        <v>2442</v>
      </c>
      <c r="O602" s="42" t="s">
        <v>996</v>
      </c>
      <c r="P602" s="46">
        <v>1</v>
      </c>
      <c r="Q602" s="45">
        <v>17500</v>
      </c>
      <c r="R602" s="45">
        <v>17500</v>
      </c>
      <c r="S602" s="42" t="s">
        <v>309</v>
      </c>
      <c r="T602" s="42" t="s">
        <v>310</v>
      </c>
      <c r="U602" s="42" t="s">
        <v>311</v>
      </c>
      <c r="V602" s="42" t="s">
        <v>109</v>
      </c>
      <c r="W602" s="42" t="s">
        <v>115</v>
      </c>
      <c r="X602" s="42" t="s">
        <v>136</v>
      </c>
      <c r="Y602" s="42" t="s">
        <v>312</v>
      </c>
      <c r="Z602" s="42" t="s">
        <v>312</v>
      </c>
      <c r="AA602" s="9" t="s">
        <v>139</v>
      </c>
      <c r="AB602" s="42" t="s">
        <v>354</v>
      </c>
      <c r="AC602" s="45">
        <v>17500</v>
      </c>
    </row>
    <row r="603" spans="1:29" ht="12.75" customHeight="1" x14ac:dyDescent="0.2">
      <c r="A603" s="42" t="s">
        <v>814</v>
      </c>
      <c r="B603" s="42" t="s">
        <v>28</v>
      </c>
      <c r="C603" s="43" t="s">
        <v>147</v>
      </c>
      <c r="D603" s="44">
        <v>439</v>
      </c>
      <c r="E603" s="42" t="s">
        <v>2438</v>
      </c>
      <c r="F603" s="42" t="s">
        <v>2439</v>
      </c>
      <c r="G603" s="42" t="s">
        <v>358</v>
      </c>
      <c r="H603" s="42" t="s">
        <v>359</v>
      </c>
      <c r="I603" s="42" t="s">
        <v>1007</v>
      </c>
      <c r="J603" s="42" t="s">
        <v>2440</v>
      </c>
      <c r="K603" s="45">
        <v>57500</v>
      </c>
      <c r="L603" s="42" t="s">
        <v>305</v>
      </c>
      <c r="M603" s="42" t="s">
        <v>2443</v>
      </c>
      <c r="N603" s="42" t="s">
        <v>2444</v>
      </c>
      <c r="O603" s="42" t="s">
        <v>996</v>
      </c>
      <c r="P603" s="46">
        <v>1</v>
      </c>
      <c r="Q603" s="45">
        <v>20000</v>
      </c>
      <c r="R603" s="45">
        <v>20000</v>
      </c>
      <c r="S603" s="42" t="s">
        <v>309</v>
      </c>
      <c r="T603" s="42" t="s">
        <v>310</v>
      </c>
      <c r="U603" s="42" t="s">
        <v>311</v>
      </c>
      <c r="V603" s="42" t="s">
        <v>109</v>
      </c>
      <c r="W603" s="42" t="s">
        <v>115</v>
      </c>
      <c r="X603" s="42" t="s">
        <v>136</v>
      </c>
      <c r="Y603" s="42" t="s">
        <v>312</v>
      </c>
      <c r="Z603" s="42" t="s">
        <v>312</v>
      </c>
      <c r="AA603" s="9" t="s">
        <v>139</v>
      </c>
      <c r="AB603" s="42" t="s">
        <v>354</v>
      </c>
      <c r="AC603" s="45">
        <v>20000</v>
      </c>
    </row>
    <row r="604" spans="1:29" ht="12.75" customHeight="1" x14ac:dyDescent="0.2">
      <c r="A604" s="42" t="s">
        <v>814</v>
      </c>
      <c r="B604" s="42" t="s">
        <v>28</v>
      </c>
      <c r="C604" s="43" t="s">
        <v>147</v>
      </c>
      <c r="D604" s="44">
        <v>439</v>
      </c>
      <c r="E604" s="42" t="s">
        <v>2438</v>
      </c>
      <c r="F604" s="42" t="s">
        <v>2439</v>
      </c>
      <c r="G604" s="42" t="s">
        <v>358</v>
      </c>
      <c r="H604" s="42" t="s">
        <v>359</v>
      </c>
      <c r="I604" s="42" t="s">
        <v>1007</v>
      </c>
      <c r="J604" s="42" t="s">
        <v>2440</v>
      </c>
      <c r="K604" s="45">
        <v>57500</v>
      </c>
      <c r="L604" s="42" t="s">
        <v>305</v>
      </c>
      <c r="M604" s="42" t="s">
        <v>2445</v>
      </c>
      <c r="N604" s="42" t="s">
        <v>2446</v>
      </c>
      <c r="O604" s="42" t="s">
        <v>996</v>
      </c>
      <c r="P604" s="46">
        <v>1</v>
      </c>
      <c r="Q604" s="45">
        <v>20000</v>
      </c>
      <c r="R604" s="45">
        <v>20000</v>
      </c>
      <c r="S604" s="42" t="s">
        <v>309</v>
      </c>
      <c r="T604" s="42" t="s">
        <v>310</v>
      </c>
      <c r="U604" s="42" t="s">
        <v>311</v>
      </c>
      <c r="V604" s="42" t="s">
        <v>109</v>
      </c>
      <c r="W604" s="42" t="s">
        <v>115</v>
      </c>
      <c r="X604" s="42" t="s">
        <v>136</v>
      </c>
      <c r="Y604" s="42" t="s">
        <v>312</v>
      </c>
      <c r="Z604" s="42" t="s">
        <v>312</v>
      </c>
      <c r="AA604" s="9" t="s">
        <v>139</v>
      </c>
      <c r="AB604" s="42" t="s">
        <v>354</v>
      </c>
      <c r="AC604" s="45">
        <v>20000</v>
      </c>
    </row>
    <row r="605" spans="1:29" ht="12.75" customHeight="1" x14ac:dyDescent="0.2">
      <c r="A605" s="42" t="s">
        <v>1614</v>
      </c>
      <c r="B605" s="42" t="s">
        <v>62</v>
      </c>
      <c r="C605" s="43" t="s">
        <v>161</v>
      </c>
      <c r="D605" s="44">
        <v>440</v>
      </c>
      <c r="E605" s="42" t="s">
        <v>2447</v>
      </c>
      <c r="F605" s="42" t="s">
        <v>2448</v>
      </c>
      <c r="G605" s="42" t="s">
        <v>358</v>
      </c>
      <c r="H605" s="42" t="s">
        <v>469</v>
      </c>
      <c r="I605" s="42" t="s">
        <v>2449</v>
      </c>
      <c r="J605" s="42" t="s">
        <v>1791</v>
      </c>
      <c r="K605" s="45">
        <v>20000</v>
      </c>
      <c r="L605" s="42" t="s">
        <v>305</v>
      </c>
      <c r="M605" s="42" t="s">
        <v>2450</v>
      </c>
      <c r="N605" s="42" t="s">
        <v>2451</v>
      </c>
      <c r="O605" s="42" t="s">
        <v>351</v>
      </c>
      <c r="P605" s="46">
        <v>1</v>
      </c>
      <c r="Q605" s="45">
        <v>20000</v>
      </c>
      <c r="R605" s="45">
        <v>20000</v>
      </c>
      <c r="S605" s="42" t="s">
        <v>309</v>
      </c>
      <c r="T605" s="42" t="s">
        <v>310</v>
      </c>
      <c r="U605" s="42" t="s">
        <v>311</v>
      </c>
      <c r="V605" s="42" t="s">
        <v>107</v>
      </c>
      <c r="W605" s="42" t="s">
        <v>111</v>
      </c>
      <c r="X605" s="42" t="s">
        <v>121</v>
      </c>
      <c r="Y605" s="42" t="s">
        <v>312</v>
      </c>
      <c r="Z605" s="42" t="s">
        <v>312</v>
      </c>
      <c r="AA605" s="9" t="s">
        <v>139</v>
      </c>
      <c r="AB605" s="42" t="s">
        <v>354</v>
      </c>
      <c r="AC605" s="45">
        <v>20000</v>
      </c>
    </row>
    <row r="606" spans="1:29" ht="12.75" customHeight="1" x14ac:dyDescent="0.2">
      <c r="A606" s="42" t="s">
        <v>814</v>
      </c>
      <c r="B606" s="42" t="s">
        <v>28</v>
      </c>
      <c r="C606" s="43" t="s">
        <v>147</v>
      </c>
      <c r="D606" s="44">
        <v>441</v>
      </c>
      <c r="E606" s="42" t="s">
        <v>2452</v>
      </c>
      <c r="F606" s="42" t="s">
        <v>2453</v>
      </c>
      <c r="G606" s="42" t="s">
        <v>301</v>
      </c>
      <c r="H606" s="42" t="s">
        <v>302</v>
      </c>
      <c r="I606" s="42" t="s">
        <v>1173</v>
      </c>
      <c r="J606" s="42" t="s">
        <v>2454</v>
      </c>
      <c r="K606" s="45">
        <v>9843</v>
      </c>
      <c r="L606" s="42" t="s">
        <v>305</v>
      </c>
      <c r="M606" s="42" t="s">
        <v>2455</v>
      </c>
      <c r="N606" s="42" t="s">
        <v>2456</v>
      </c>
      <c r="O606" s="42" t="s">
        <v>611</v>
      </c>
      <c r="P606" s="46">
        <v>10</v>
      </c>
      <c r="Q606" s="45">
        <v>984.3</v>
      </c>
      <c r="R606" s="45">
        <v>9843</v>
      </c>
      <c r="S606" s="42" t="s">
        <v>309</v>
      </c>
      <c r="T606" s="42" t="s">
        <v>310</v>
      </c>
      <c r="U606" s="42" t="s">
        <v>311</v>
      </c>
      <c r="V606" s="42" t="s">
        <v>107</v>
      </c>
      <c r="W606" s="42" t="s">
        <v>114</v>
      </c>
      <c r="X606" s="42" t="s">
        <v>127</v>
      </c>
      <c r="Y606" s="42" t="s">
        <v>312</v>
      </c>
      <c r="Z606" s="42" t="s">
        <v>312</v>
      </c>
      <c r="AA606" s="9" t="s">
        <v>139</v>
      </c>
      <c r="AB606" s="42" t="s">
        <v>1430</v>
      </c>
      <c r="AC606" s="45">
        <v>9843</v>
      </c>
    </row>
    <row r="607" spans="1:29" ht="12.75" customHeight="1" x14ac:dyDescent="0.2">
      <c r="A607" s="42" t="s">
        <v>1614</v>
      </c>
      <c r="B607" s="42" t="s">
        <v>62</v>
      </c>
      <c r="C607" s="43" t="s">
        <v>161</v>
      </c>
      <c r="D607" s="44">
        <v>442</v>
      </c>
      <c r="E607" s="42" t="s">
        <v>2457</v>
      </c>
      <c r="F607" s="42" t="s">
        <v>2458</v>
      </c>
      <c r="G607" s="42" t="s">
        <v>301</v>
      </c>
      <c r="H607" s="42" t="s">
        <v>302</v>
      </c>
      <c r="I607" s="42" t="s">
        <v>2459</v>
      </c>
      <c r="J607" s="42" t="s">
        <v>1059</v>
      </c>
      <c r="K607" s="45">
        <v>34000</v>
      </c>
      <c r="L607" s="42" t="s">
        <v>305</v>
      </c>
      <c r="M607" s="42" t="s">
        <v>2460</v>
      </c>
      <c r="N607" s="42" t="s">
        <v>2461</v>
      </c>
      <c r="O607" s="42" t="s">
        <v>351</v>
      </c>
      <c r="P607" s="46">
        <v>1</v>
      </c>
      <c r="Q607" s="45">
        <v>34000</v>
      </c>
      <c r="R607" s="45">
        <v>34000</v>
      </c>
      <c r="S607" s="42" t="s">
        <v>309</v>
      </c>
      <c r="T607" s="42" t="s">
        <v>310</v>
      </c>
      <c r="U607" s="42" t="s">
        <v>311</v>
      </c>
      <c r="V607" s="42" t="s">
        <v>109</v>
      </c>
      <c r="W607" s="42" t="s">
        <v>115</v>
      </c>
      <c r="X607" s="42" t="s">
        <v>134</v>
      </c>
      <c r="Y607" s="42" t="s">
        <v>312</v>
      </c>
      <c r="Z607" s="42" t="s">
        <v>312</v>
      </c>
      <c r="AA607" s="9" t="s">
        <v>139</v>
      </c>
      <c r="AB607" s="42" t="s">
        <v>365</v>
      </c>
      <c r="AC607" s="45">
        <v>34000</v>
      </c>
    </row>
    <row r="608" spans="1:29" ht="12.75" customHeight="1" x14ac:dyDescent="0.2">
      <c r="A608" s="42" t="s">
        <v>1805</v>
      </c>
      <c r="B608" s="42" t="s">
        <v>18</v>
      </c>
      <c r="C608" s="43" t="s">
        <v>143</v>
      </c>
      <c r="D608" s="44">
        <v>443</v>
      </c>
      <c r="E608" s="42" t="s">
        <v>2462</v>
      </c>
      <c r="F608" s="42" t="s">
        <v>2463</v>
      </c>
      <c r="G608" s="42" t="s">
        <v>481</v>
      </c>
      <c r="H608" s="42" t="s">
        <v>482</v>
      </c>
      <c r="I608" s="42" t="s">
        <v>2464</v>
      </c>
      <c r="J608" s="42" t="s">
        <v>2465</v>
      </c>
      <c r="K608" s="45">
        <v>1610942.31</v>
      </c>
      <c r="L608" s="42" t="s">
        <v>511</v>
      </c>
      <c r="M608" s="42" t="s">
        <v>241</v>
      </c>
      <c r="N608" s="42" t="s">
        <v>2466</v>
      </c>
      <c r="O608" s="42" t="s">
        <v>1811</v>
      </c>
      <c r="P608" s="46">
        <v>1</v>
      </c>
      <c r="Q608" s="45">
        <v>1610942.31</v>
      </c>
      <c r="R608" s="45">
        <v>1610942.31</v>
      </c>
      <c r="S608" s="42" t="s">
        <v>309</v>
      </c>
      <c r="T608" s="42" t="s">
        <v>310</v>
      </c>
      <c r="U608" s="42" t="s">
        <v>311</v>
      </c>
      <c r="V608" s="42" t="s">
        <v>107</v>
      </c>
      <c r="W608" s="42" t="s">
        <v>241</v>
      </c>
      <c r="X608" s="42" t="s">
        <v>513</v>
      </c>
      <c r="Y608" s="42" t="s">
        <v>312</v>
      </c>
      <c r="Z608" s="42" t="s">
        <v>312</v>
      </c>
      <c r="AA608" s="9" t="s">
        <v>140</v>
      </c>
      <c r="AB608" s="42" t="s">
        <v>541</v>
      </c>
      <c r="AC608" s="45">
        <v>1610942.31</v>
      </c>
    </row>
    <row r="609" spans="1:29" ht="12.75" customHeight="1" x14ac:dyDescent="0.2">
      <c r="A609" s="42" t="s">
        <v>1301</v>
      </c>
      <c r="B609" s="42" t="s">
        <v>42</v>
      </c>
      <c r="C609" s="43" t="s">
        <v>153</v>
      </c>
      <c r="D609" s="44">
        <v>444</v>
      </c>
      <c r="E609" s="42" t="s">
        <v>2467</v>
      </c>
      <c r="F609" s="42" t="s">
        <v>2468</v>
      </c>
      <c r="G609" s="42" t="s">
        <v>301</v>
      </c>
      <c r="H609" s="42" t="s">
        <v>384</v>
      </c>
      <c r="I609" s="42" t="s">
        <v>2469</v>
      </c>
      <c r="J609" s="42" t="s">
        <v>2470</v>
      </c>
      <c r="K609" s="45">
        <v>26400</v>
      </c>
      <c r="L609" s="42" t="s">
        <v>305</v>
      </c>
      <c r="M609" s="42" t="s">
        <v>2471</v>
      </c>
      <c r="N609" s="42" t="s">
        <v>2472</v>
      </c>
      <c r="O609" s="42" t="s">
        <v>387</v>
      </c>
      <c r="P609" s="46">
        <v>1</v>
      </c>
      <c r="Q609" s="45">
        <v>26400</v>
      </c>
      <c r="R609" s="45">
        <v>26400</v>
      </c>
      <c r="S609" s="42" t="s">
        <v>309</v>
      </c>
      <c r="T609" s="42" t="s">
        <v>2473</v>
      </c>
      <c r="U609" s="42" t="s">
        <v>438</v>
      </c>
      <c r="V609" s="42" t="s">
        <v>108</v>
      </c>
      <c r="W609" s="42" t="s">
        <v>115</v>
      </c>
      <c r="X609" s="42" t="s">
        <v>128</v>
      </c>
      <c r="Y609" s="42" t="s">
        <v>312</v>
      </c>
      <c r="Z609" s="42" t="s">
        <v>312</v>
      </c>
      <c r="AA609" s="9" t="s">
        <v>139</v>
      </c>
      <c r="AB609" s="42" t="s">
        <v>466</v>
      </c>
      <c r="AC609" s="45">
        <v>26400</v>
      </c>
    </row>
    <row r="610" spans="1:29" ht="12.75" customHeight="1" x14ac:dyDescent="0.2">
      <c r="A610" s="42" t="s">
        <v>814</v>
      </c>
      <c r="B610" s="42" t="s">
        <v>28</v>
      </c>
      <c r="C610" s="43" t="s">
        <v>147</v>
      </c>
      <c r="D610" s="44">
        <v>445</v>
      </c>
      <c r="E610" s="42" t="s">
        <v>2474</v>
      </c>
      <c r="F610" s="42" t="s">
        <v>2475</v>
      </c>
      <c r="G610" s="42" t="s">
        <v>481</v>
      </c>
      <c r="H610" s="42" t="s">
        <v>482</v>
      </c>
      <c r="I610" s="42" t="s">
        <v>1015</v>
      </c>
      <c r="J610" s="42" t="s">
        <v>2476</v>
      </c>
      <c r="K610" s="45">
        <v>12000</v>
      </c>
      <c r="L610" s="42" t="s">
        <v>305</v>
      </c>
      <c r="M610" s="42" t="s">
        <v>2477</v>
      </c>
      <c r="N610" s="42" t="s">
        <v>2475</v>
      </c>
      <c r="O610" s="42" t="s">
        <v>996</v>
      </c>
      <c r="P610" s="46">
        <v>1</v>
      </c>
      <c r="Q610" s="45">
        <v>12000</v>
      </c>
      <c r="R610" s="45">
        <v>12000</v>
      </c>
      <c r="S610" s="42" t="s">
        <v>309</v>
      </c>
      <c r="T610" s="42" t="s">
        <v>310</v>
      </c>
      <c r="U610" s="42" t="s">
        <v>311</v>
      </c>
      <c r="V610" s="42" t="s">
        <v>107</v>
      </c>
      <c r="W610" s="42" t="s">
        <v>112</v>
      </c>
      <c r="X610" s="42" t="s">
        <v>123</v>
      </c>
      <c r="Y610" s="42" t="s">
        <v>312</v>
      </c>
      <c r="Z610" s="42" t="s">
        <v>312</v>
      </c>
      <c r="AA610" s="9" t="s">
        <v>139</v>
      </c>
      <c r="AB610" s="42" t="s">
        <v>354</v>
      </c>
      <c r="AC610" s="45">
        <v>12000</v>
      </c>
    </row>
    <row r="611" spans="1:29" ht="12.75" customHeight="1" x14ac:dyDescent="0.2">
      <c r="A611" s="42" t="s">
        <v>814</v>
      </c>
      <c r="B611" s="42" t="s">
        <v>28</v>
      </c>
      <c r="C611" s="43" t="s">
        <v>147</v>
      </c>
      <c r="D611" s="44">
        <v>446</v>
      </c>
      <c r="E611" s="42" t="s">
        <v>2478</v>
      </c>
      <c r="F611" s="42" t="s">
        <v>966</v>
      </c>
      <c r="G611" s="42" t="s">
        <v>301</v>
      </c>
      <c r="H611" s="42" t="s">
        <v>630</v>
      </c>
      <c r="I611" s="42" t="s">
        <v>2479</v>
      </c>
      <c r="J611" s="42" t="s">
        <v>968</v>
      </c>
      <c r="K611" s="45">
        <v>164500</v>
      </c>
      <c r="L611" s="42" t="s">
        <v>305</v>
      </c>
      <c r="M611" s="42" t="s">
        <v>2478</v>
      </c>
      <c r="N611" s="42" t="s">
        <v>966</v>
      </c>
      <c r="O611" s="42" t="s">
        <v>730</v>
      </c>
      <c r="P611" s="46">
        <v>1</v>
      </c>
      <c r="Q611" s="45">
        <v>164500</v>
      </c>
      <c r="R611" s="45">
        <v>164500</v>
      </c>
      <c r="S611" s="42" t="s">
        <v>309</v>
      </c>
      <c r="T611" s="42" t="s">
        <v>310</v>
      </c>
      <c r="U611" s="42" t="s">
        <v>311</v>
      </c>
      <c r="V611" s="42" t="s">
        <v>107</v>
      </c>
      <c r="W611" s="42" t="s">
        <v>110</v>
      </c>
      <c r="X611" s="42" t="s">
        <v>971</v>
      </c>
      <c r="Y611" s="42" t="s">
        <v>312</v>
      </c>
      <c r="Z611" s="42" t="s">
        <v>312</v>
      </c>
      <c r="AA611" s="9" t="s">
        <v>139</v>
      </c>
      <c r="AB611" s="42" t="s">
        <v>648</v>
      </c>
      <c r="AC611" s="45">
        <v>164500</v>
      </c>
    </row>
    <row r="612" spans="1:29" ht="12.75" customHeight="1" x14ac:dyDescent="0.2">
      <c r="A612" s="42" t="s">
        <v>1805</v>
      </c>
      <c r="B612" s="42" t="s">
        <v>18</v>
      </c>
      <c r="C612" s="43" t="s">
        <v>143</v>
      </c>
      <c r="D612" s="44">
        <v>448</v>
      </c>
      <c r="E612" s="42" t="s">
        <v>2480</v>
      </c>
      <c r="F612" s="42" t="s">
        <v>2481</v>
      </c>
      <c r="G612" s="42" t="s">
        <v>481</v>
      </c>
      <c r="H612" s="42" t="s">
        <v>482</v>
      </c>
      <c r="I612" s="42" t="s">
        <v>2482</v>
      </c>
      <c r="J612" s="42" t="s">
        <v>2483</v>
      </c>
      <c r="K612" s="45">
        <v>598429.93999999994</v>
      </c>
      <c r="L612" s="42" t="s">
        <v>305</v>
      </c>
      <c r="M612" s="42" t="s">
        <v>1144</v>
      </c>
      <c r="N612" s="42" t="s">
        <v>2484</v>
      </c>
      <c r="O612" s="42" t="s">
        <v>1418</v>
      </c>
      <c r="P612" s="46">
        <v>1</v>
      </c>
      <c r="Q612" s="45">
        <v>598429.93999999994</v>
      </c>
      <c r="R612" s="45">
        <v>598429.93999999994</v>
      </c>
      <c r="S612" s="42" t="s">
        <v>309</v>
      </c>
      <c r="T612" s="42" t="s">
        <v>310</v>
      </c>
      <c r="U612" s="42" t="s">
        <v>311</v>
      </c>
      <c r="V612" s="42" t="s">
        <v>107</v>
      </c>
      <c r="W612" s="42" t="s">
        <v>114</v>
      </c>
      <c r="X612" s="42" t="s">
        <v>127</v>
      </c>
      <c r="Y612" s="42" t="s">
        <v>312</v>
      </c>
      <c r="Z612" s="42" t="s">
        <v>312</v>
      </c>
      <c r="AA612" s="9" t="s">
        <v>140</v>
      </c>
      <c r="AB612" s="42" t="s">
        <v>342</v>
      </c>
      <c r="AC612" s="45">
        <v>598429.93999999994</v>
      </c>
    </row>
    <row r="613" spans="1:29" ht="12.75" customHeight="1" x14ac:dyDescent="0.2">
      <c r="A613" s="42" t="s">
        <v>369</v>
      </c>
      <c r="B613" s="42" t="s">
        <v>22</v>
      </c>
      <c r="C613" s="43" t="s">
        <v>144</v>
      </c>
      <c r="D613" s="44">
        <v>449</v>
      </c>
      <c r="E613" s="42" t="s">
        <v>2485</v>
      </c>
      <c r="F613" s="42" t="s">
        <v>2486</v>
      </c>
      <c r="G613" s="42" t="s">
        <v>301</v>
      </c>
      <c r="H613" s="42" t="s">
        <v>384</v>
      </c>
      <c r="I613" s="42" t="s">
        <v>2487</v>
      </c>
      <c r="J613" s="42" t="s">
        <v>2488</v>
      </c>
      <c r="K613" s="45">
        <v>742240</v>
      </c>
      <c r="L613" s="42" t="s">
        <v>511</v>
      </c>
      <c r="M613" s="42" t="s">
        <v>248</v>
      </c>
      <c r="N613" s="42" t="s">
        <v>2489</v>
      </c>
      <c r="O613" s="42" t="s">
        <v>2490</v>
      </c>
      <c r="P613" s="46">
        <v>100</v>
      </c>
      <c r="Q613" s="45">
        <v>7422.4</v>
      </c>
      <c r="R613" s="45">
        <v>742240</v>
      </c>
      <c r="S613" s="42" t="s">
        <v>309</v>
      </c>
      <c r="T613" s="42" t="s">
        <v>310</v>
      </c>
      <c r="U613" s="42" t="s">
        <v>2304</v>
      </c>
      <c r="V613" s="42" t="s">
        <v>107</v>
      </c>
      <c r="W613" s="42" t="s">
        <v>248</v>
      </c>
      <c r="X613" s="42" t="s">
        <v>513</v>
      </c>
      <c r="Y613" s="42" t="s">
        <v>312</v>
      </c>
      <c r="Z613" s="42" t="s">
        <v>312</v>
      </c>
      <c r="AA613" s="9" t="s">
        <v>140</v>
      </c>
      <c r="AB613" s="42" t="s">
        <v>514</v>
      </c>
      <c r="AC613" s="45">
        <v>742240</v>
      </c>
    </row>
    <row r="614" spans="1:29" ht="12.75" customHeight="1" x14ac:dyDescent="0.2">
      <c r="A614" s="42" t="s">
        <v>369</v>
      </c>
      <c r="B614" s="42" t="s">
        <v>22</v>
      </c>
      <c r="C614" s="43" t="s">
        <v>144</v>
      </c>
      <c r="D614" s="44">
        <v>451</v>
      </c>
      <c r="E614" s="42" t="s">
        <v>2491</v>
      </c>
      <c r="F614" s="42" t="s">
        <v>2492</v>
      </c>
      <c r="G614" s="42" t="s">
        <v>301</v>
      </c>
      <c r="H614" s="42" t="s">
        <v>384</v>
      </c>
      <c r="I614" s="42" t="s">
        <v>2487</v>
      </c>
      <c r="J614" s="42" t="s">
        <v>2493</v>
      </c>
      <c r="K614" s="45">
        <v>501618</v>
      </c>
      <c r="L614" s="42" t="s">
        <v>511</v>
      </c>
      <c r="M614" s="42" t="s">
        <v>249</v>
      </c>
      <c r="N614" s="42" t="s">
        <v>2494</v>
      </c>
      <c r="O614" s="42" t="s">
        <v>2490</v>
      </c>
      <c r="P614" s="46">
        <v>100</v>
      </c>
      <c r="Q614" s="45">
        <v>5016.18</v>
      </c>
      <c r="R614" s="45">
        <v>501618</v>
      </c>
      <c r="S614" s="42" t="s">
        <v>309</v>
      </c>
      <c r="T614" s="42" t="s">
        <v>310</v>
      </c>
      <c r="U614" s="42" t="s">
        <v>311</v>
      </c>
      <c r="V614" s="42" t="s">
        <v>107</v>
      </c>
      <c r="W614" s="42" t="s">
        <v>249</v>
      </c>
      <c r="X614" s="42" t="s">
        <v>513</v>
      </c>
      <c r="Y614" s="42" t="s">
        <v>312</v>
      </c>
      <c r="Z614" s="42" t="s">
        <v>312</v>
      </c>
      <c r="AA614" s="9" t="s">
        <v>140</v>
      </c>
      <c r="AB614" s="42" t="s">
        <v>514</v>
      </c>
      <c r="AC614" s="45">
        <v>501618</v>
      </c>
    </row>
    <row r="615" spans="1:29" ht="12.75" customHeight="1" x14ac:dyDescent="0.2">
      <c r="A615" s="42" t="s">
        <v>731</v>
      </c>
      <c r="B615" s="42" t="s">
        <v>14</v>
      </c>
      <c r="C615" s="43" t="s">
        <v>142</v>
      </c>
      <c r="D615" s="44">
        <v>452</v>
      </c>
      <c r="E615" s="42" t="s">
        <v>2495</v>
      </c>
      <c r="F615" s="42" t="s">
        <v>2496</v>
      </c>
      <c r="G615" s="42" t="s">
        <v>301</v>
      </c>
      <c r="H615" s="42" t="s">
        <v>384</v>
      </c>
      <c r="I615" s="42" t="s">
        <v>2497</v>
      </c>
      <c r="J615" s="42" t="s">
        <v>2498</v>
      </c>
      <c r="K615" s="45">
        <v>555000</v>
      </c>
      <c r="L615" s="42" t="s">
        <v>511</v>
      </c>
      <c r="M615" s="42" t="s">
        <v>236</v>
      </c>
      <c r="N615" s="42" t="s">
        <v>2499</v>
      </c>
      <c r="O615" s="42" t="s">
        <v>341</v>
      </c>
      <c r="P615" s="46">
        <v>30</v>
      </c>
      <c r="Q615" s="45">
        <v>16619.66</v>
      </c>
      <c r="R615" s="45">
        <v>498589.8</v>
      </c>
      <c r="S615" s="42" t="s">
        <v>309</v>
      </c>
      <c r="T615" s="42" t="s">
        <v>310</v>
      </c>
      <c r="U615" s="42" t="s">
        <v>311</v>
      </c>
      <c r="V615" s="42" t="s">
        <v>107</v>
      </c>
      <c r="W615" s="42" t="s">
        <v>236</v>
      </c>
      <c r="X615" s="42" t="s">
        <v>2500</v>
      </c>
      <c r="Y615" s="42" t="s">
        <v>312</v>
      </c>
      <c r="Z615" s="42" t="s">
        <v>312</v>
      </c>
      <c r="AA615" s="9" t="s">
        <v>140</v>
      </c>
      <c r="AB615" s="42" t="s">
        <v>1183</v>
      </c>
      <c r="AC615" s="45">
        <v>498589.8</v>
      </c>
    </row>
    <row r="616" spans="1:29" ht="12.75" customHeight="1" x14ac:dyDescent="0.2">
      <c r="A616" s="42" t="s">
        <v>731</v>
      </c>
      <c r="B616" s="42" t="s">
        <v>14</v>
      </c>
      <c r="C616" s="43" t="s">
        <v>142</v>
      </c>
      <c r="D616" s="44">
        <v>452</v>
      </c>
      <c r="E616" s="42" t="s">
        <v>2495</v>
      </c>
      <c r="F616" s="42" t="s">
        <v>2496</v>
      </c>
      <c r="G616" s="42" t="s">
        <v>301</v>
      </c>
      <c r="H616" s="42" t="s">
        <v>384</v>
      </c>
      <c r="I616" s="42" t="s">
        <v>2497</v>
      </c>
      <c r="J616" s="42" t="s">
        <v>2498</v>
      </c>
      <c r="K616" s="45">
        <v>555000</v>
      </c>
      <c r="L616" s="42" t="s">
        <v>511</v>
      </c>
      <c r="M616" s="42" t="s">
        <v>236</v>
      </c>
      <c r="N616" s="42" t="s">
        <v>2499</v>
      </c>
      <c r="O616" s="42" t="s">
        <v>341</v>
      </c>
      <c r="P616" s="46">
        <v>1</v>
      </c>
      <c r="Q616" s="45">
        <v>56410.2</v>
      </c>
      <c r="R616" s="45">
        <v>56410.2</v>
      </c>
      <c r="S616" s="42" t="s">
        <v>309</v>
      </c>
      <c r="T616" s="42" t="s">
        <v>310</v>
      </c>
      <c r="U616" s="42" t="s">
        <v>311</v>
      </c>
      <c r="V616" s="42" t="s">
        <v>107</v>
      </c>
      <c r="W616" s="42" t="s">
        <v>236</v>
      </c>
      <c r="X616" s="42" t="s">
        <v>2500</v>
      </c>
      <c r="Y616" s="42" t="s">
        <v>312</v>
      </c>
      <c r="Z616" s="42" t="s">
        <v>312</v>
      </c>
      <c r="AA616" s="9" t="s">
        <v>140</v>
      </c>
      <c r="AB616" s="42" t="s">
        <v>507</v>
      </c>
      <c r="AC616" s="45">
        <v>56410.2</v>
      </c>
    </row>
    <row r="617" spans="1:29" ht="12.75" customHeight="1" x14ac:dyDescent="0.2">
      <c r="A617" s="42" t="s">
        <v>2017</v>
      </c>
      <c r="B617" s="42" t="s">
        <v>48</v>
      </c>
      <c r="C617" s="43" t="s">
        <v>156</v>
      </c>
      <c r="D617" s="44">
        <v>453</v>
      </c>
      <c r="E617" s="42" t="s">
        <v>2501</v>
      </c>
      <c r="F617" s="42" t="s">
        <v>2502</v>
      </c>
      <c r="G617" s="42" t="s">
        <v>301</v>
      </c>
      <c r="H617" s="42" t="s">
        <v>630</v>
      </c>
      <c r="I617" s="42" t="s">
        <v>2154</v>
      </c>
      <c r="J617" s="42" t="s">
        <v>2503</v>
      </c>
      <c r="K617" s="45">
        <v>31722.400000000001</v>
      </c>
      <c r="L617" s="42" t="s">
        <v>305</v>
      </c>
      <c r="M617" s="42" t="s">
        <v>2504</v>
      </c>
      <c r="N617" s="42" t="s">
        <v>2505</v>
      </c>
      <c r="O617" s="42" t="s">
        <v>351</v>
      </c>
      <c r="P617" s="46">
        <v>1</v>
      </c>
      <c r="Q617" s="45">
        <v>31722.400000000001</v>
      </c>
      <c r="R617" s="45">
        <v>31722.400000000001</v>
      </c>
      <c r="S617" s="42" t="s">
        <v>309</v>
      </c>
      <c r="T617" s="42" t="s">
        <v>310</v>
      </c>
      <c r="U617" s="42" t="s">
        <v>311</v>
      </c>
      <c r="V617" s="42" t="s">
        <v>107</v>
      </c>
      <c r="W617" s="42" t="s">
        <v>114</v>
      </c>
      <c r="X617" s="42" t="s">
        <v>127</v>
      </c>
      <c r="Y617" s="42" t="s">
        <v>312</v>
      </c>
      <c r="Z617" s="42" t="s">
        <v>312</v>
      </c>
      <c r="AA617" s="9" t="s">
        <v>139</v>
      </c>
      <c r="AB617" s="42" t="s">
        <v>388</v>
      </c>
      <c r="AC617" s="45">
        <v>31722.400000000001</v>
      </c>
    </row>
    <row r="618" spans="1:29" ht="12.75" customHeight="1" x14ac:dyDescent="0.2">
      <c r="A618" s="42" t="s">
        <v>731</v>
      </c>
      <c r="B618" s="42" t="s">
        <v>14</v>
      </c>
      <c r="C618" s="43" t="s">
        <v>142</v>
      </c>
      <c r="D618" s="44">
        <v>455</v>
      </c>
      <c r="E618" s="42" t="s">
        <v>2506</v>
      </c>
      <c r="F618" s="42" t="s">
        <v>2507</v>
      </c>
      <c r="G618" s="42" t="s">
        <v>301</v>
      </c>
      <c r="H618" s="42" t="s">
        <v>384</v>
      </c>
      <c r="I618" s="42" t="s">
        <v>2508</v>
      </c>
      <c r="J618" s="42" t="s">
        <v>2509</v>
      </c>
      <c r="K618" s="45">
        <v>605000</v>
      </c>
      <c r="L618" s="42" t="s">
        <v>511</v>
      </c>
      <c r="M618" s="42" t="s">
        <v>177</v>
      </c>
      <c r="N618" s="42" t="s">
        <v>2510</v>
      </c>
      <c r="O618" s="42" t="s">
        <v>341</v>
      </c>
      <c r="P618" s="46">
        <v>1</v>
      </c>
      <c r="Q618" s="45">
        <v>105000</v>
      </c>
      <c r="R618" s="45">
        <v>105000</v>
      </c>
      <c r="S618" s="42" t="s">
        <v>309</v>
      </c>
      <c r="T618" s="42" t="s">
        <v>310</v>
      </c>
      <c r="U618" s="42" t="s">
        <v>311</v>
      </c>
      <c r="V618" s="42" t="s">
        <v>107</v>
      </c>
      <c r="W618" s="42" t="s">
        <v>177</v>
      </c>
      <c r="X618" s="42" t="s">
        <v>513</v>
      </c>
      <c r="Y618" s="42" t="s">
        <v>312</v>
      </c>
      <c r="Z618" s="42" t="s">
        <v>312</v>
      </c>
      <c r="AA618" s="9" t="s">
        <v>140</v>
      </c>
      <c r="AB618" s="42" t="s">
        <v>620</v>
      </c>
      <c r="AC618" s="45">
        <v>105000</v>
      </c>
    </row>
    <row r="619" spans="1:29" ht="12.75" customHeight="1" x14ac:dyDescent="0.2">
      <c r="A619" s="42" t="s">
        <v>731</v>
      </c>
      <c r="B619" s="42" t="s">
        <v>14</v>
      </c>
      <c r="C619" s="43" t="s">
        <v>142</v>
      </c>
      <c r="D619" s="44">
        <v>455</v>
      </c>
      <c r="E619" s="42" t="s">
        <v>2506</v>
      </c>
      <c r="F619" s="42" t="s">
        <v>2507</v>
      </c>
      <c r="G619" s="42" t="s">
        <v>301</v>
      </c>
      <c r="H619" s="42" t="s">
        <v>384</v>
      </c>
      <c r="I619" s="42" t="s">
        <v>2508</v>
      </c>
      <c r="J619" s="42" t="s">
        <v>2509</v>
      </c>
      <c r="K619" s="45">
        <v>605000</v>
      </c>
      <c r="L619" s="42" t="s">
        <v>511</v>
      </c>
      <c r="M619" s="42" t="s">
        <v>177</v>
      </c>
      <c r="N619" s="42" t="s">
        <v>2510</v>
      </c>
      <c r="O619" s="42" t="s">
        <v>341</v>
      </c>
      <c r="P619" s="46">
        <v>2</v>
      </c>
      <c r="Q619" s="45">
        <v>250000</v>
      </c>
      <c r="R619" s="45">
        <v>500000</v>
      </c>
      <c r="S619" s="42" t="s">
        <v>309</v>
      </c>
      <c r="T619" s="42" t="s">
        <v>310</v>
      </c>
      <c r="U619" s="42" t="s">
        <v>311</v>
      </c>
      <c r="V619" s="42" t="s">
        <v>107</v>
      </c>
      <c r="W619" s="42" t="s">
        <v>177</v>
      </c>
      <c r="X619" s="42" t="s">
        <v>513</v>
      </c>
      <c r="Y619" s="42" t="s">
        <v>312</v>
      </c>
      <c r="Z619" s="42" t="s">
        <v>312</v>
      </c>
      <c r="AA619" s="9" t="s">
        <v>140</v>
      </c>
      <c r="AB619" s="42" t="s">
        <v>1183</v>
      </c>
      <c r="AC619" s="45">
        <v>500000</v>
      </c>
    </row>
    <row r="620" spans="1:29" ht="12.75" customHeight="1" x14ac:dyDescent="0.2">
      <c r="A620" s="42" t="s">
        <v>2017</v>
      </c>
      <c r="B620" s="42" t="s">
        <v>48</v>
      </c>
      <c r="C620" s="43" t="s">
        <v>156</v>
      </c>
      <c r="D620" s="44">
        <v>457</v>
      </c>
      <c r="E620" s="42" t="s">
        <v>2511</v>
      </c>
      <c r="F620" s="42" t="s">
        <v>2512</v>
      </c>
      <c r="G620" s="42" t="s">
        <v>301</v>
      </c>
      <c r="H620" s="42" t="s">
        <v>384</v>
      </c>
      <c r="I620" s="42" t="s">
        <v>1950</v>
      </c>
      <c r="J620" s="42" t="s">
        <v>2513</v>
      </c>
      <c r="K620" s="45">
        <v>1151893</v>
      </c>
      <c r="L620" s="42" t="s">
        <v>511</v>
      </c>
      <c r="M620" s="42" t="s">
        <v>259</v>
      </c>
      <c r="N620" s="42" t="s">
        <v>2514</v>
      </c>
      <c r="O620" s="42" t="s">
        <v>2076</v>
      </c>
      <c r="P620" s="46">
        <v>1</v>
      </c>
      <c r="Q620" s="45">
        <v>1151893</v>
      </c>
      <c r="R620" s="45">
        <v>1151893</v>
      </c>
      <c r="S620" s="42" t="s">
        <v>309</v>
      </c>
      <c r="T620" s="42" t="s">
        <v>310</v>
      </c>
      <c r="U620" s="42" t="s">
        <v>311</v>
      </c>
      <c r="V620" s="42" t="s">
        <v>107</v>
      </c>
      <c r="W620" s="42" t="s">
        <v>259</v>
      </c>
      <c r="X620" s="42" t="s">
        <v>513</v>
      </c>
      <c r="Y620" s="42" t="s">
        <v>312</v>
      </c>
      <c r="Z620" s="42" t="s">
        <v>312</v>
      </c>
      <c r="AA620" s="9" t="s">
        <v>140</v>
      </c>
      <c r="AB620" s="42" t="s">
        <v>541</v>
      </c>
      <c r="AC620" s="45">
        <v>1151893</v>
      </c>
    </row>
    <row r="621" spans="1:29" ht="12.75" customHeight="1" x14ac:dyDescent="0.2">
      <c r="A621" s="42" t="s">
        <v>731</v>
      </c>
      <c r="B621" s="42" t="s">
        <v>14</v>
      </c>
      <c r="C621" s="43" t="s">
        <v>142</v>
      </c>
      <c r="D621" s="44">
        <v>458</v>
      </c>
      <c r="E621" s="42" t="s">
        <v>2515</v>
      </c>
      <c r="F621" s="42" t="s">
        <v>2516</v>
      </c>
      <c r="G621" s="42" t="s">
        <v>301</v>
      </c>
      <c r="H621" s="42" t="s">
        <v>384</v>
      </c>
      <c r="I621" s="42" t="s">
        <v>2517</v>
      </c>
      <c r="J621" s="42" t="s">
        <v>2518</v>
      </c>
      <c r="K621" s="45">
        <v>524016</v>
      </c>
      <c r="L621" s="42" t="s">
        <v>511</v>
      </c>
      <c r="M621" s="42" t="s">
        <v>178</v>
      </c>
      <c r="N621" s="42" t="s">
        <v>2519</v>
      </c>
      <c r="O621" s="42" t="s">
        <v>341</v>
      </c>
      <c r="P621" s="46">
        <v>18</v>
      </c>
      <c r="Q621" s="45">
        <v>12312.22</v>
      </c>
      <c r="R621" s="45">
        <v>221619.96</v>
      </c>
      <c r="S621" s="42" t="s">
        <v>309</v>
      </c>
      <c r="T621" s="42" t="s">
        <v>310</v>
      </c>
      <c r="U621" s="42" t="s">
        <v>311</v>
      </c>
      <c r="V621" s="42" t="s">
        <v>107</v>
      </c>
      <c r="W621" s="42" t="s">
        <v>178</v>
      </c>
      <c r="X621" s="42" t="s">
        <v>513</v>
      </c>
      <c r="Y621" s="42" t="s">
        <v>312</v>
      </c>
      <c r="Z621" s="42" t="s">
        <v>312</v>
      </c>
      <c r="AA621" s="9" t="s">
        <v>140</v>
      </c>
      <c r="AB621" s="42" t="s">
        <v>620</v>
      </c>
      <c r="AC621" s="45">
        <v>221619.96</v>
      </c>
    </row>
    <row r="622" spans="1:29" ht="12.75" customHeight="1" x14ac:dyDescent="0.2">
      <c r="A622" s="42" t="s">
        <v>731</v>
      </c>
      <c r="B622" s="42" t="s">
        <v>14</v>
      </c>
      <c r="C622" s="43" t="s">
        <v>142</v>
      </c>
      <c r="D622" s="44">
        <v>458</v>
      </c>
      <c r="E622" s="42" t="s">
        <v>2515</v>
      </c>
      <c r="F622" s="42" t="s">
        <v>2516</v>
      </c>
      <c r="G622" s="42" t="s">
        <v>301</v>
      </c>
      <c r="H622" s="42" t="s">
        <v>384</v>
      </c>
      <c r="I622" s="42" t="s">
        <v>2517</v>
      </c>
      <c r="J622" s="42" t="s">
        <v>2518</v>
      </c>
      <c r="K622" s="45">
        <v>524016</v>
      </c>
      <c r="L622" s="42" t="s">
        <v>511</v>
      </c>
      <c r="M622" s="42" t="s">
        <v>178</v>
      </c>
      <c r="N622" s="42" t="s">
        <v>2519</v>
      </c>
      <c r="O622" s="42" t="s">
        <v>341</v>
      </c>
      <c r="P622" s="46">
        <v>4</v>
      </c>
      <c r="Q622" s="45">
        <v>3917.5</v>
      </c>
      <c r="R622" s="45">
        <v>15670</v>
      </c>
      <c r="S622" s="42" t="s">
        <v>309</v>
      </c>
      <c r="T622" s="42" t="s">
        <v>310</v>
      </c>
      <c r="U622" s="42" t="s">
        <v>311</v>
      </c>
      <c r="V622" s="42" t="s">
        <v>107</v>
      </c>
      <c r="W622" s="42" t="s">
        <v>178</v>
      </c>
      <c r="X622" s="42" t="s">
        <v>513</v>
      </c>
      <c r="Y622" s="42" t="s">
        <v>312</v>
      </c>
      <c r="Z622" s="42" t="s">
        <v>312</v>
      </c>
      <c r="AA622" s="9" t="s">
        <v>140</v>
      </c>
      <c r="AB622" s="42" t="s">
        <v>1183</v>
      </c>
      <c r="AC622" s="45">
        <v>15670</v>
      </c>
    </row>
    <row r="623" spans="1:29" ht="12.75" customHeight="1" x14ac:dyDescent="0.2">
      <c r="A623" s="42" t="s">
        <v>731</v>
      </c>
      <c r="B623" s="42" t="s">
        <v>14</v>
      </c>
      <c r="C623" s="43" t="s">
        <v>142</v>
      </c>
      <c r="D623" s="44">
        <v>458</v>
      </c>
      <c r="E623" s="42" t="s">
        <v>2515</v>
      </c>
      <c r="F623" s="42" t="s">
        <v>2516</v>
      </c>
      <c r="G623" s="42" t="s">
        <v>301</v>
      </c>
      <c r="H623" s="42" t="s">
        <v>384</v>
      </c>
      <c r="I623" s="42" t="s">
        <v>2517</v>
      </c>
      <c r="J623" s="42" t="s">
        <v>2518</v>
      </c>
      <c r="K623" s="45">
        <v>524016</v>
      </c>
      <c r="L623" s="42" t="s">
        <v>511</v>
      </c>
      <c r="M623" s="42" t="s">
        <v>178</v>
      </c>
      <c r="N623" s="42" t="s">
        <v>2519</v>
      </c>
      <c r="O623" s="42" t="s">
        <v>341</v>
      </c>
      <c r="P623" s="46">
        <v>3</v>
      </c>
      <c r="Q623" s="45">
        <v>19675.32</v>
      </c>
      <c r="R623" s="45">
        <v>59025.96</v>
      </c>
      <c r="S623" s="42" t="s">
        <v>309</v>
      </c>
      <c r="T623" s="42" t="s">
        <v>310</v>
      </c>
      <c r="U623" s="42" t="s">
        <v>311</v>
      </c>
      <c r="V623" s="42" t="s">
        <v>107</v>
      </c>
      <c r="W623" s="42" t="s">
        <v>178</v>
      </c>
      <c r="X623" s="42" t="s">
        <v>513</v>
      </c>
      <c r="Y623" s="42" t="s">
        <v>312</v>
      </c>
      <c r="Z623" s="42" t="s">
        <v>312</v>
      </c>
      <c r="AA623" s="9" t="s">
        <v>140</v>
      </c>
      <c r="AB623" s="42" t="s">
        <v>507</v>
      </c>
      <c r="AC623" s="45">
        <v>59025.96</v>
      </c>
    </row>
    <row r="624" spans="1:29" ht="12.75" customHeight="1" x14ac:dyDescent="0.2">
      <c r="A624" s="42" t="s">
        <v>731</v>
      </c>
      <c r="B624" s="42" t="s">
        <v>14</v>
      </c>
      <c r="C624" s="43" t="s">
        <v>142</v>
      </c>
      <c r="D624" s="44">
        <v>458</v>
      </c>
      <c r="E624" s="42" t="s">
        <v>2515</v>
      </c>
      <c r="F624" s="42" t="s">
        <v>2516</v>
      </c>
      <c r="G624" s="42" t="s">
        <v>301</v>
      </c>
      <c r="H624" s="42" t="s">
        <v>384</v>
      </c>
      <c r="I624" s="42" t="s">
        <v>2517</v>
      </c>
      <c r="J624" s="42" t="s">
        <v>2518</v>
      </c>
      <c r="K624" s="45">
        <v>524016</v>
      </c>
      <c r="L624" s="42" t="s">
        <v>511</v>
      </c>
      <c r="M624" s="42" t="s">
        <v>178</v>
      </c>
      <c r="N624" s="42" t="s">
        <v>2519</v>
      </c>
      <c r="O624" s="42" t="s">
        <v>341</v>
      </c>
      <c r="P624" s="46">
        <v>2</v>
      </c>
      <c r="Q624" s="45">
        <v>31050</v>
      </c>
      <c r="R624" s="45">
        <v>62100</v>
      </c>
      <c r="S624" s="42" t="s">
        <v>309</v>
      </c>
      <c r="T624" s="42" t="s">
        <v>310</v>
      </c>
      <c r="U624" s="42" t="s">
        <v>311</v>
      </c>
      <c r="V624" s="42" t="s">
        <v>107</v>
      </c>
      <c r="W624" s="42" t="s">
        <v>178</v>
      </c>
      <c r="X624" s="42" t="s">
        <v>513</v>
      </c>
      <c r="Y624" s="42" t="s">
        <v>312</v>
      </c>
      <c r="Z624" s="42" t="s">
        <v>312</v>
      </c>
      <c r="AA624" s="9" t="s">
        <v>140</v>
      </c>
      <c r="AB624" s="42" t="s">
        <v>1152</v>
      </c>
      <c r="AC624" s="45">
        <v>62100</v>
      </c>
    </row>
    <row r="625" spans="1:29" ht="12.75" customHeight="1" x14ac:dyDescent="0.2">
      <c r="A625" s="42" t="s">
        <v>731</v>
      </c>
      <c r="B625" s="42" t="s">
        <v>14</v>
      </c>
      <c r="C625" s="43" t="s">
        <v>142</v>
      </c>
      <c r="D625" s="44">
        <v>458</v>
      </c>
      <c r="E625" s="42" t="s">
        <v>2515</v>
      </c>
      <c r="F625" s="42" t="s">
        <v>2516</v>
      </c>
      <c r="G625" s="42" t="s">
        <v>301</v>
      </c>
      <c r="H625" s="42" t="s">
        <v>384</v>
      </c>
      <c r="I625" s="42" t="s">
        <v>2517</v>
      </c>
      <c r="J625" s="42" t="s">
        <v>2518</v>
      </c>
      <c r="K625" s="45">
        <v>524016</v>
      </c>
      <c r="L625" s="42" t="s">
        <v>511</v>
      </c>
      <c r="M625" s="42" t="s">
        <v>178</v>
      </c>
      <c r="N625" s="42" t="s">
        <v>2519</v>
      </c>
      <c r="O625" s="42" t="s">
        <v>341</v>
      </c>
      <c r="P625" s="46">
        <v>2</v>
      </c>
      <c r="Q625" s="45">
        <v>3100.02</v>
      </c>
      <c r="R625" s="45">
        <v>6200.04</v>
      </c>
      <c r="S625" s="42" t="s">
        <v>309</v>
      </c>
      <c r="T625" s="42" t="s">
        <v>310</v>
      </c>
      <c r="U625" s="42" t="s">
        <v>311</v>
      </c>
      <c r="V625" s="42" t="s">
        <v>107</v>
      </c>
      <c r="W625" s="42" t="s">
        <v>178</v>
      </c>
      <c r="X625" s="42" t="s">
        <v>513</v>
      </c>
      <c r="Y625" s="42" t="s">
        <v>312</v>
      </c>
      <c r="Z625" s="42" t="s">
        <v>312</v>
      </c>
      <c r="AA625" s="9" t="s">
        <v>140</v>
      </c>
      <c r="AB625" s="42" t="s">
        <v>940</v>
      </c>
      <c r="AC625" s="45">
        <v>6200.04</v>
      </c>
    </row>
    <row r="626" spans="1:29" ht="12.75" customHeight="1" x14ac:dyDescent="0.2">
      <c r="A626" s="42" t="s">
        <v>731</v>
      </c>
      <c r="B626" s="42" t="s">
        <v>14</v>
      </c>
      <c r="C626" s="43" t="s">
        <v>142</v>
      </c>
      <c r="D626" s="44">
        <v>458</v>
      </c>
      <c r="E626" s="42" t="s">
        <v>2515</v>
      </c>
      <c r="F626" s="42" t="s">
        <v>2516</v>
      </c>
      <c r="G626" s="42" t="s">
        <v>301</v>
      </c>
      <c r="H626" s="42" t="s">
        <v>384</v>
      </c>
      <c r="I626" s="42" t="s">
        <v>2517</v>
      </c>
      <c r="J626" s="42" t="s">
        <v>2518</v>
      </c>
      <c r="K626" s="45">
        <v>524016</v>
      </c>
      <c r="L626" s="42" t="s">
        <v>511</v>
      </c>
      <c r="M626" s="42" t="s">
        <v>178</v>
      </c>
      <c r="N626" s="42" t="s">
        <v>2519</v>
      </c>
      <c r="O626" s="42" t="s">
        <v>341</v>
      </c>
      <c r="P626" s="46">
        <v>4</v>
      </c>
      <c r="Q626" s="45">
        <v>39850.01</v>
      </c>
      <c r="R626" s="45">
        <v>159400.04</v>
      </c>
      <c r="S626" s="42" t="s">
        <v>309</v>
      </c>
      <c r="T626" s="42" t="s">
        <v>310</v>
      </c>
      <c r="U626" s="42" t="s">
        <v>311</v>
      </c>
      <c r="V626" s="42" t="s">
        <v>107</v>
      </c>
      <c r="W626" s="42" t="s">
        <v>178</v>
      </c>
      <c r="X626" s="42" t="s">
        <v>513</v>
      </c>
      <c r="Y626" s="42" t="s">
        <v>312</v>
      </c>
      <c r="Z626" s="42" t="s">
        <v>312</v>
      </c>
      <c r="AA626" s="9" t="s">
        <v>140</v>
      </c>
      <c r="AB626" s="42" t="s">
        <v>747</v>
      </c>
      <c r="AC626" s="45">
        <v>159400.04</v>
      </c>
    </row>
    <row r="627" spans="1:29" ht="12.75" customHeight="1" x14ac:dyDescent="0.2">
      <c r="A627" s="42" t="s">
        <v>2064</v>
      </c>
      <c r="B627" s="42" t="s">
        <v>24</v>
      </c>
      <c r="C627" s="43" t="s">
        <v>145</v>
      </c>
      <c r="D627" s="44">
        <v>459</v>
      </c>
      <c r="E627" s="42" t="s">
        <v>2520</v>
      </c>
      <c r="F627" s="42" t="s">
        <v>2521</v>
      </c>
      <c r="G627" s="42" t="s">
        <v>301</v>
      </c>
      <c r="H627" s="42" t="s">
        <v>630</v>
      </c>
      <c r="I627" s="42" t="s">
        <v>2067</v>
      </c>
      <c r="J627" s="42" t="s">
        <v>2068</v>
      </c>
      <c r="K627" s="45">
        <v>1300000</v>
      </c>
      <c r="L627" s="42" t="s">
        <v>305</v>
      </c>
      <c r="M627" s="42" t="s">
        <v>2520</v>
      </c>
      <c r="N627" s="42" t="s">
        <v>2521</v>
      </c>
      <c r="O627" s="42" t="s">
        <v>512</v>
      </c>
      <c r="P627" s="46">
        <v>1</v>
      </c>
      <c r="Q627" s="45">
        <v>1300000</v>
      </c>
      <c r="R627" s="45">
        <v>1300000</v>
      </c>
      <c r="S627" s="42" t="s">
        <v>309</v>
      </c>
      <c r="T627" s="42" t="s">
        <v>310</v>
      </c>
      <c r="U627" s="42" t="s">
        <v>311</v>
      </c>
      <c r="V627" s="42" t="s">
        <v>107</v>
      </c>
      <c r="W627" s="42" t="s">
        <v>114</v>
      </c>
      <c r="X627" s="42" t="s">
        <v>127</v>
      </c>
      <c r="Y627" s="42" t="s">
        <v>312</v>
      </c>
      <c r="Z627" s="42" t="s">
        <v>312</v>
      </c>
      <c r="AA627" s="9" t="s">
        <v>140</v>
      </c>
      <c r="AB627" s="42" t="s">
        <v>342</v>
      </c>
      <c r="AC627" s="45">
        <v>1300000</v>
      </c>
    </row>
    <row r="628" spans="1:29" ht="12.75" customHeight="1" x14ac:dyDescent="0.2">
      <c r="A628" s="42" t="s">
        <v>2064</v>
      </c>
      <c r="B628" s="42" t="s">
        <v>24</v>
      </c>
      <c r="C628" s="43" t="s">
        <v>145</v>
      </c>
      <c r="D628" s="44">
        <v>460</v>
      </c>
      <c r="E628" s="42" t="s">
        <v>2522</v>
      </c>
      <c r="F628" s="42" t="s">
        <v>2523</v>
      </c>
      <c r="G628" s="42" t="s">
        <v>301</v>
      </c>
      <c r="H628" s="42" t="s">
        <v>630</v>
      </c>
      <c r="I628" s="42" t="s">
        <v>2067</v>
      </c>
      <c r="J628" s="42" t="s">
        <v>2068</v>
      </c>
      <c r="K628" s="45">
        <v>201298</v>
      </c>
      <c r="L628" s="42" t="s">
        <v>305</v>
      </c>
      <c r="M628" s="42" t="s">
        <v>2524</v>
      </c>
      <c r="N628" s="42" t="s">
        <v>2525</v>
      </c>
      <c r="O628" s="42" t="s">
        <v>813</v>
      </c>
      <c r="P628" s="46">
        <v>1</v>
      </c>
      <c r="Q628" s="45">
        <v>201298</v>
      </c>
      <c r="R628" s="45">
        <v>201298</v>
      </c>
      <c r="S628" s="42" t="s">
        <v>309</v>
      </c>
      <c r="T628" s="42" t="s">
        <v>310</v>
      </c>
      <c r="U628" s="42" t="s">
        <v>311</v>
      </c>
      <c r="V628" s="42" t="s">
        <v>109</v>
      </c>
      <c r="W628" s="42" t="s">
        <v>115</v>
      </c>
      <c r="X628" s="42" t="s">
        <v>132</v>
      </c>
      <c r="Y628" s="42" t="s">
        <v>312</v>
      </c>
      <c r="Z628" s="42" t="s">
        <v>312</v>
      </c>
      <c r="AA628" s="9" t="s">
        <v>139</v>
      </c>
      <c r="AB628" s="42" t="s">
        <v>2086</v>
      </c>
      <c r="AC628" s="45">
        <v>201298</v>
      </c>
    </row>
    <row r="629" spans="1:29" ht="12.75" customHeight="1" x14ac:dyDescent="0.2">
      <c r="A629" s="42" t="s">
        <v>2181</v>
      </c>
      <c r="B629" s="42" t="s">
        <v>16</v>
      </c>
      <c r="C629" s="43" t="s">
        <v>237</v>
      </c>
      <c r="D629" s="44">
        <v>461</v>
      </c>
      <c r="E629" s="42" t="s">
        <v>2526</v>
      </c>
      <c r="F629" s="42" t="s">
        <v>2527</v>
      </c>
      <c r="G629" s="42" t="s">
        <v>301</v>
      </c>
      <c r="H629" s="42" t="s">
        <v>302</v>
      </c>
      <c r="I629" s="42" t="s">
        <v>2528</v>
      </c>
      <c r="J629" s="42" t="s">
        <v>2529</v>
      </c>
      <c r="K629" s="45">
        <v>1300000</v>
      </c>
      <c r="L629" s="42" t="s">
        <v>305</v>
      </c>
      <c r="M629" s="42" t="s">
        <v>2530</v>
      </c>
      <c r="N629" s="42" t="s">
        <v>2531</v>
      </c>
      <c r="O629" s="42" t="s">
        <v>635</v>
      </c>
      <c r="P629" s="46">
        <v>1</v>
      </c>
      <c r="Q629" s="45">
        <v>1300000</v>
      </c>
      <c r="R629" s="45">
        <v>1300000</v>
      </c>
      <c r="S629" s="42" t="s">
        <v>309</v>
      </c>
      <c r="T629" s="42" t="s">
        <v>310</v>
      </c>
      <c r="U629" s="42" t="s">
        <v>311</v>
      </c>
      <c r="V629" s="42" t="s">
        <v>107</v>
      </c>
      <c r="W629" s="42" t="s">
        <v>114</v>
      </c>
      <c r="X629" s="42" t="s">
        <v>127</v>
      </c>
      <c r="Y629" s="42" t="s">
        <v>312</v>
      </c>
      <c r="Z629" s="42" t="s">
        <v>312</v>
      </c>
      <c r="AA629" s="9" t="s">
        <v>140</v>
      </c>
      <c r="AB629" s="42" t="s">
        <v>342</v>
      </c>
      <c r="AC629" s="45">
        <v>1300000</v>
      </c>
    </row>
    <row r="630" spans="1:29" ht="12.75" customHeight="1" x14ac:dyDescent="0.2">
      <c r="A630" s="42" t="s">
        <v>701</v>
      </c>
      <c r="B630" s="42" t="s">
        <v>44</v>
      </c>
      <c r="C630" s="43" t="s">
        <v>154</v>
      </c>
      <c r="D630" s="44">
        <v>462</v>
      </c>
      <c r="E630" s="42" t="s">
        <v>2532</v>
      </c>
      <c r="F630" s="42" t="s">
        <v>2533</v>
      </c>
      <c r="G630" s="42" t="s">
        <v>301</v>
      </c>
      <c r="H630" s="42" t="s">
        <v>302</v>
      </c>
      <c r="I630" s="42" t="s">
        <v>2534</v>
      </c>
      <c r="J630" s="42" t="s">
        <v>2535</v>
      </c>
      <c r="K630" s="45">
        <v>299986</v>
      </c>
      <c r="L630" s="42" t="s">
        <v>305</v>
      </c>
      <c r="M630" s="42" t="s">
        <v>2536</v>
      </c>
      <c r="N630" s="42" t="s">
        <v>2533</v>
      </c>
      <c r="O630" s="42" t="s">
        <v>1121</v>
      </c>
      <c r="P630" s="46">
        <v>1</v>
      </c>
      <c r="Q630" s="45">
        <v>299986</v>
      </c>
      <c r="R630" s="45">
        <v>299986</v>
      </c>
      <c r="S630" s="42" t="s">
        <v>309</v>
      </c>
      <c r="T630" s="42" t="s">
        <v>310</v>
      </c>
      <c r="U630" s="42" t="s">
        <v>311</v>
      </c>
      <c r="V630" s="42" t="s">
        <v>107</v>
      </c>
      <c r="W630" s="42" t="s">
        <v>114</v>
      </c>
      <c r="X630" s="42" t="s">
        <v>127</v>
      </c>
      <c r="Y630" s="42" t="s">
        <v>312</v>
      </c>
      <c r="Z630" s="42" t="s">
        <v>312</v>
      </c>
      <c r="AA630" s="9" t="s">
        <v>140</v>
      </c>
      <c r="AB630" s="42" t="s">
        <v>718</v>
      </c>
      <c r="AC630" s="45">
        <v>299986</v>
      </c>
    </row>
    <row r="631" spans="1:29" ht="12.75" customHeight="1" x14ac:dyDescent="0.2">
      <c r="A631" s="42" t="s">
        <v>701</v>
      </c>
      <c r="B631" s="42" t="s">
        <v>44</v>
      </c>
      <c r="C631" s="43" t="s">
        <v>154</v>
      </c>
      <c r="D631" s="44">
        <v>463</v>
      </c>
      <c r="E631" s="42" t="s">
        <v>2537</v>
      </c>
      <c r="F631" s="42" t="s">
        <v>2538</v>
      </c>
      <c r="G631" s="42" t="s">
        <v>301</v>
      </c>
      <c r="H631" s="42" t="s">
        <v>302</v>
      </c>
      <c r="I631" s="42" t="s">
        <v>2539</v>
      </c>
      <c r="J631" s="42" t="s">
        <v>2535</v>
      </c>
      <c r="K631" s="45">
        <v>250000</v>
      </c>
      <c r="L631" s="42" t="s">
        <v>305</v>
      </c>
      <c r="M631" s="42" t="s">
        <v>2540</v>
      </c>
      <c r="N631" s="42" t="s">
        <v>2541</v>
      </c>
      <c r="O631" s="42" t="s">
        <v>1121</v>
      </c>
      <c r="P631" s="46">
        <v>1</v>
      </c>
      <c r="Q631" s="45">
        <v>250000</v>
      </c>
      <c r="R631" s="45">
        <v>250000</v>
      </c>
      <c r="S631" s="42" t="s">
        <v>309</v>
      </c>
      <c r="T631" s="42" t="s">
        <v>310</v>
      </c>
      <c r="U631" s="42" t="s">
        <v>311</v>
      </c>
      <c r="V631" s="42" t="s">
        <v>107</v>
      </c>
      <c r="W631" s="42" t="s">
        <v>114</v>
      </c>
      <c r="X631" s="42" t="s">
        <v>127</v>
      </c>
      <c r="Y631" s="42" t="s">
        <v>312</v>
      </c>
      <c r="Z631" s="42" t="s">
        <v>312</v>
      </c>
      <c r="AA631" s="9" t="s">
        <v>140</v>
      </c>
      <c r="AB631" s="42" t="s">
        <v>342</v>
      </c>
      <c r="AC631" s="45">
        <v>250000</v>
      </c>
    </row>
    <row r="632" spans="1:29" ht="12.75" customHeight="1" x14ac:dyDescent="0.2">
      <c r="A632" s="42" t="s">
        <v>701</v>
      </c>
      <c r="B632" s="42" t="s">
        <v>44</v>
      </c>
      <c r="C632" s="43" t="s">
        <v>154</v>
      </c>
      <c r="D632" s="44">
        <v>464</v>
      </c>
      <c r="E632" s="42" t="s">
        <v>2542</v>
      </c>
      <c r="F632" s="42" t="s">
        <v>2543</v>
      </c>
      <c r="G632" s="42" t="s">
        <v>301</v>
      </c>
      <c r="H632" s="42" t="s">
        <v>302</v>
      </c>
      <c r="I632" s="42" t="s">
        <v>2539</v>
      </c>
      <c r="J632" s="42" t="s">
        <v>2535</v>
      </c>
      <c r="K632" s="45">
        <v>350000</v>
      </c>
      <c r="L632" s="42" t="s">
        <v>305</v>
      </c>
      <c r="M632" s="42" t="s">
        <v>2544</v>
      </c>
      <c r="N632" s="42" t="s">
        <v>2545</v>
      </c>
      <c r="O632" s="42" t="s">
        <v>1121</v>
      </c>
      <c r="P632" s="46">
        <v>1</v>
      </c>
      <c r="Q632" s="45">
        <v>350000</v>
      </c>
      <c r="R632" s="45">
        <v>350000</v>
      </c>
      <c r="S632" s="42" t="s">
        <v>309</v>
      </c>
      <c r="T632" s="42" t="s">
        <v>310</v>
      </c>
      <c r="U632" s="42" t="s">
        <v>311</v>
      </c>
      <c r="V632" s="42" t="s">
        <v>107</v>
      </c>
      <c r="W632" s="42" t="s">
        <v>114</v>
      </c>
      <c r="X632" s="42" t="s">
        <v>127</v>
      </c>
      <c r="Y632" s="42" t="s">
        <v>312</v>
      </c>
      <c r="Z632" s="42" t="s">
        <v>312</v>
      </c>
      <c r="AA632" s="9" t="s">
        <v>140</v>
      </c>
      <c r="AB632" s="42" t="s">
        <v>718</v>
      </c>
      <c r="AC632" s="45">
        <v>350000</v>
      </c>
    </row>
    <row r="633" spans="1:29" ht="12.75" customHeight="1" x14ac:dyDescent="0.2">
      <c r="A633" s="42" t="s">
        <v>701</v>
      </c>
      <c r="B633" s="42" t="s">
        <v>44</v>
      </c>
      <c r="C633" s="43" t="s">
        <v>154</v>
      </c>
      <c r="D633" s="44">
        <v>465</v>
      </c>
      <c r="E633" s="42" t="s">
        <v>2546</v>
      </c>
      <c r="F633" s="42" t="s">
        <v>2547</v>
      </c>
      <c r="G633" s="42" t="s">
        <v>301</v>
      </c>
      <c r="H633" s="42" t="s">
        <v>302</v>
      </c>
      <c r="I633" s="42" t="s">
        <v>2539</v>
      </c>
      <c r="J633" s="42" t="s">
        <v>2535</v>
      </c>
      <c r="K633" s="45">
        <v>77220</v>
      </c>
      <c r="L633" s="42" t="s">
        <v>305</v>
      </c>
      <c r="M633" s="42" t="s">
        <v>2548</v>
      </c>
      <c r="N633" s="42" t="s">
        <v>2549</v>
      </c>
      <c r="O633" s="42" t="s">
        <v>1121</v>
      </c>
      <c r="P633" s="46">
        <v>1</v>
      </c>
      <c r="Q633" s="45">
        <v>77220</v>
      </c>
      <c r="R633" s="45">
        <v>77220</v>
      </c>
      <c r="S633" s="42" t="s">
        <v>309</v>
      </c>
      <c r="T633" s="42" t="s">
        <v>310</v>
      </c>
      <c r="U633" s="42" t="s">
        <v>311</v>
      </c>
      <c r="V633" s="42" t="s">
        <v>107</v>
      </c>
      <c r="W633" s="42" t="s">
        <v>114</v>
      </c>
      <c r="X633" s="42" t="s">
        <v>127</v>
      </c>
      <c r="Y633" s="42" t="s">
        <v>312</v>
      </c>
      <c r="Z633" s="42" t="s">
        <v>312</v>
      </c>
      <c r="AA633" s="9" t="s">
        <v>140</v>
      </c>
      <c r="AB633" s="42" t="s">
        <v>342</v>
      </c>
      <c r="AC633" s="45">
        <v>77220</v>
      </c>
    </row>
    <row r="634" spans="1:29" ht="12.75" customHeight="1" x14ac:dyDescent="0.2">
      <c r="A634" s="42" t="s">
        <v>701</v>
      </c>
      <c r="B634" s="42" t="s">
        <v>44</v>
      </c>
      <c r="C634" s="43" t="s">
        <v>154</v>
      </c>
      <c r="D634" s="44">
        <v>466</v>
      </c>
      <c r="E634" s="42" t="s">
        <v>2550</v>
      </c>
      <c r="F634" s="42" t="s">
        <v>2551</v>
      </c>
      <c r="G634" s="42" t="s">
        <v>301</v>
      </c>
      <c r="H634" s="42" t="s">
        <v>302</v>
      </c>
      <c r="I634" s="42" t="s">
        <v>2539</v>
      </c>
      <c r="J634" s="42" t="s">
        <v>2535</v>
      </c>
      <c r="K634" s="45">
        <v>64000</v>
      </c>
      <c r="L634" s="42" t="s">
        <v>305</v>
      </c>
      <c r="M634" s="42" t="s">
        <v>2552</v>
      </c>
      <c r="N634" s="42" t="s">
        <v>2553</v>
      </c>
      <c r="O634" s="42" t="s">
        <v>1121</v>
      </c>
      <c r="P634" s="46">
        <v>1</v>
      </c>
      <c r="Q634" s="45">
        <v>64000</v>
      </c>
      <c r="R634" s="45">
        <v>64000</v>
      </c>
      <c r="S634" s="42" t="s">
        <v>309</v>
      </c>
      <c r="T634" s="42" t="s">
        <v>310</v>
      </c>
      <c r="U634" s="42" t="s">
        <v>311</v>
      </c>
      <c r="V634" s="42" t="s">
        <v>107</v>
      </c>
      <c r="W634" s="42" t="s">
        <v>114</v>
      </c>
      <c r="X634" s="42" t="s">
        <v>127</v>
      </c>
      <c r="Y634" s="42" t="s">
        <v>312</v>
      </c>
      <c r="Z634" s="42" t="s">
        <v>312</v>
      </c>
      <c r="AA634" s="9" t="s">
        <v>140</v>
      </c>
      <c r="AB634" s="42" t="s">
        <v>342</v>
      </c>
      <c r="AC634" s="45">
        <v>64000</v>
      </c>
    </row>
    <row r="635" spans="1:29" ht="12.75" customHeight="1" x14ac:dyDescent="0.2">
      <c r="A635" s="42" t="s">
        <v>1559</v>
      </c>
      <c r="B635" s="42" t="s">
        <v>26</v>
      </c>
      <c r="C635" s="43" t="s">
        <v>146</v>
      </c>
      <c r="D635" s="44">
        <v>467</v>
      </c>
      <c r="E635" s="42" t="s">
        <v>2554</v>
      </c>
      <c r="F635" s="42" t="s">
        <v>2555</v>
      </c>
      <c r="G635" s="42" t="s">
        <v>301</v>
      </c>
      <c r="H635" s="42" t="s">
        <v>384</v>
      </c>
      <c r="I635" s="42" t="s">
        <v>2556</v>
      </c>
      <c r="J635" s="42" t="s">
        <v>2557</v>
      </c>
      <c r="K635" s="45">
        <v>200000</v>
      </c>
      <c r="L635" s="42" t="s">
        <v>305</v>
      </c>
      <c r="M635" s="42" t="s">
        <v>2554</v>
      </c>
      <c r="N635" s="42" t="s">
        <v>2558</v>
      </c>
      <c r="O635" s="42" t="s">
        <v>1011</v>
      </c>
      <c r="P635" s="46">
        <v>1</v>
      </c>
      <c r="Q635" s="45">
        <v>200000</v>
      </c>
      <c r="R635" s="45">
        <v>200000</v>
      </c>
      <c r="S635" s="42" t="s">
        <v>309</v>
      </c>
      <c r="T635" s="42" t="s">
        <v>310</v>
      </c>
      <c r="U635" s="42" t="s">
        <v>311</v>
      </c>
      <c r="V635" s="42" t="s">
        <v>107</v>
      </c>
      <c r="W635" s="42" t="s">
        <v>114</v>
      </c>
      <c r="X635" s="42" t="s">
        <v>127</v>
      </c>
      <c r="Y635" s="42" t="s">
        <v>312</v>
      </c>
      <c r="Z635" s="42" t="s">
        <v>312</v>
      </c>
      <c r="AA635" s="9" t="s">
        <v>139</v>
      </c>
      <c r="AB635" s="42" t="s">
        <v>388</v>
      </c>
      <c r="AC635" s="45">
        <v>200000</v>
      </c>
    </row>
    <row r="636" spans="1:29" ht="12.75" customHeight="1" x14ac:dyDescent="0.2">
      <c r="A636" s="42" t="s">
        <v>1559</v>
      </c>
      <c r="B636" s="42" t="s">
        <v>26</v>
      </c>
      <c r="C636" s="43" t="s">
        <v>146</v>
      </c>
      <c r="D636" s="44">
        <v>468</v>
      </c>
      <c r="E636" s="42" t="s">
        <v>2559</v>
      </c>
      <c r="F636" s="42" t="s">
        <v>2560</v>
      </c>
      <c r="G636" s="42" t="s">
        <v>301</v>
      </c>
      <c r="H636" s="42" t="s">
        <v>384</v>
      </c>
      <c r="I636" s="42" t="s">
        <v>2561</v>
      </c>
      <c r="J636" s="42" t="s">
        <v>2562</v>
      </c>
      <c r="K636" s="45">
        <v>1800000</v>
      </c>
      <c r="L636" s="42" t="s">
        <v>511</v>
      </c>
      <c r="M636" s="42" t="s">
        <v>250</v>
      </c>
      <c r="N636" s="42" t="s">
        <v>2563</v>
      </c>
      <c r="O636" s="42" t="s">
        <v>1155</v>
      </c>
      <c r="P636" s="46">
        <v>24</v>
      </c>
      <c r="Q636" s="45">
        <v>75000</v>
      </c>
      <c r="R636" s="45">
        <v>1800000</v>
      </c>
      <c r="S636" s="42" t="s">
        <v>309</v>
      </c>
      <c r="T636" s="42" t="s">
        <v>310</v>
      </c>
      <c r="U636" s="42" t="s">
        <v>311</v>
      </c>
      <c r="V636" s="42" t="s">
        <v>107</v>
      </c>
      <c r="W636" s="42" t="s">
        <v>250</v>
      </c>
      <c r="X636" s="42" t="s">
        <v>513</v>
      </c>
      <c r="Y636" s="42" t="s">
        <v>312</v>
      </c>
      <c r="Z636" s="42" t="s">
        <v>312</v>
      </c>
      <c r="AA636" s="9" t="s">
        <v>140</v>
      </c>
      <c r="AB636" s="42" t="s">
        <v>747</v>
      </c>
      <c r="AC636" s="45">
        <v>1800000</v>
      </c>
    </row>
    <row r="637" spans="1:29" ht="12.75" customHeight="1" x14ac:dyDescent="0.2">
      <c r="A637" s="42" t="s">
        <v>1353</v>
      </c>
      <c r="B637" s="42" t="s">
        <v>34</v>
      </c>
      <c r="C637" s="43" t="s">
        <v>150</v>
      </c>
      <c r="D637" s="44">
        <v>470</v>
      </c>
      <c r="E637" s="42" t="s">
        <v>2564</v>
      </c>
      <c r="F637" s="42" t="s">
        <v>2565</v>
      </c>
      <c r="G637" s="42" t="s">
        <v>301</v>
      </c>
      <c r="H637" s="42" t="s">
        <v>384</v>
      </c>
      <c r="I637" s="42" t="s">
        <v>2566</v>
      </c>
      <c r="J637" s="42" t="s">
        <v>2567</v>
      </c>
      <c r="K637" s="45">
        <v>1000000</v>
      </c>
      <c r="L637" s="42" t="s">
        <v>511</v>
      </c>
      <c r="M637" s="42" t="s">
        <v>180</v>
      </c>
      <c r="N637" s="42" t="s">
        <v>2568</v>
      </c>
      <c r="O637" s="42" t="s">
        <v>1155</v>
      </c>
      <c r="P637" s="46">
        <v>1</v>
      </c>
      <c r="Q637" s="45">
        <v>1000000</v>
      </c>
      <c r="R637" s="45">
        <v>1000000</v>
      </c>
      <c r="S637" s="42" t="s">
        <v>309</v>
      </c>
      <c r="T637" s="42" t="s">
        <v>310</v>
      </c>
      <c r="U637" s="42" t="s">
        <v>311</v>
      </c>
      <c r="V637" s="42" t="s">
        <v>107</v>
      </c>
      <c r="W637" s="42" t="s">
        <v>180</v>
      </c>
      <c r="X637" s="42" t="s">
        <v>513</v>
      </c>
      <c r="Y637" s="42" t="s">
        <v>312</v>
      </c>
      <c r="Z637" s="42" t="s">
        <v>312</v>
      </c>
      <c r="AA637" s="9" t="s">
        <v>140</v>
      </c>
      <c r="AB637" s="42" t="s">
        <v>747</v>
      </c>
      <c r="AC637" s="45">
        <v>1000000</v>
      </c>
    </row>
    <row r="638" spans="1:29" ht="12.75" customHeight="1" x14ac:dyDescent="0.2">
      <c r="A638" s="42" t="s">
        <v>1353</v>
      </c>
      <c r="B638" s="42" t="s">
        <v>34</v>
      </c>
      <c r="C638" s="43" t="s">
        <v>150</v>
      </c>
      <c r="D638" s="44">
        <v>471</v>
      </c>
      <c r="E638" s="42" t="s">
        <v>2569</v>
      </c>
      <c r="F638" s="42" t="s">
        <v>2570</v>
      </c>
      <c r="G638" s="42" t="s">
        <v>301</v>
      </c>
      <c r="H638" s="42" t="s">
        <v>384</v>
      </c>
      <c r="I638" s="42" t="s">
        <v>2566</v>
      </c>
      <c r="J638" s="42" t="s">
        <v>2571</v>
      </c>
      <c r="K638" s="45">
        <v>1000000</v>
      </c>
      <c r="L638" s="42" t="s">
        <v>511</v>
      </c>
      <c r="M638" s="42" t="s">
        <v>255</v>
      </c>
      <c r="N638" s="42" t="s">
        <v>2572</v>
      </c>
      <c r="O638" s="42" t="s">
        <v>1288</v>
      </c>
      <c r="P638" s="46">
        <v>1</v>
      </c>
      <c r="Q638" s="45">
        <v>1000000</v>
      </c>
      <c r="R638" s="45">
        <v>1000000</v>
      </c>
      <c r="S638" s="42" t="s">
        <v>309</v>
      </c>
      <c r="T638" s="42" t="s">
        <v>310</v>
      </c>
      <c r="U638" s="42" t="s">
        <v>311</v>
      </c>
      <c r="V638" s="42" t="s">
        <v>107</v>
      </c>
      <c r="W638" s="42" t="s">
        <v>255</v>
      </c>
      <c r="X638" s="42" t="s">
        <v>513</v>
      </c>
      <c r="Y638" s="42" t="s">
        <v>312</v>
      </c>
      <c r="Z638" s="42" t="s">
        <v>312</v>
      </c>
      <c r="AA638" s="9" t="s">
        <v>140</v>
      </c>
      <c r="AB638" s="42" t="s">
        <v>541</v>
      </c>
      <c r="AC638" s="45">
        <v>1000000</v>
      </c>
    </row>
    <row r="639" spans="1:29" ht="12.75" customHeight="1" x14ac:dyDescent="0.2">
      <c r="K639" s="19"/>
      <c r="Q639" s="19"/>
      <c r="R639" s="19"/>
      <c r="S639" s="9"/>
      <c r="T639" s="9"/>
      <c r="AC639" s="19">
        <f>SUM(AC2:AC638)</f>
        <v>79999418.350000039</v>
      </c>
    </row>
    <row r="640" spans="1:29" ht="12.75" customHeight="1" x14ac:dyDescent="0.2">
      <c r="K640" s="19"/>
      <c r="Q640" s="19"/>
      <c r="R640" s="19"/>
      <c r="S640" s="9"/>
      <c r="T640" s="9"/>
      <c r="AC640" s="19"/>
    </row>
    <row r="641" spans="11:29" ht="12.75" customHeight="1" x14ac:dyDescent="0.2">
      <c r="K641" s="19"/>
      <c r="Q641" s="19"/>
      <c r="R641" s="19"/>
      <c r="S641" s="9"/>
      <c r="T641" s="9"/>
      <c r="AC641" s="19"/>
    </row>
    <row r="642" spans="11:29" ht="12.75" customHeight="1" x14ac:dyDescent="0.2">
      <c r="K642" s="19"/>
      <c r="Q642" s="19"/>
      <c r="R642" s="19"/>
      <c r="S642" s="9"/>
      <c r="T642" s="9"/>
      <c r="AC642" s="19"/>
    </row>
    <row r="643" spans="11:29" ht="12.75" customHeight="1" x14ac:dyDescent="0.2">
      <c r="K643" s="19"/>
      <c r="Q643" s="19"/>
      <c r="R643" s="19"/>
      <c r="S643" s="9"/>
      <c r="T643" s="9"/>
      <c r="AC643" s="19"/>
    </row>
    <row r="644" spans="11:29" ht="12.75" customHeight="1" x14ac:dyDescent="0.2">
      <c r="K644" s="19"/>
      <c r="Q644" s="19"/>
      <c r="R644" s="19"/>
      <c r="S644" s="9"/>
      <c r="T644" s="9"/>
      <c r="AC644" s="19"/>
    </row>
    <row r="645" spans="11:29" ht="12.75" customHeight="1" x14ac:dyDescent="0.2">
      <c r="K645" s="19"/>
      <c r="Q645" s="19"/>
      <c r="R645" s="19"/>
      <c r="S645" s="9"/>
      <c r="T645" s="9"/>
      <c r="AC645" s="19"/>
    </row>
    <row r="646" spans="11:29" ht="12.75" customHeight="1" x14ac:dyDescent="0.2">
      <c r="K646" s="19"/>
      <c r="Q646" s="19"/>
      <c r="R646" s="19"/>
      <c r="S646" s="9"/>
      <c r="T646" s="9"/>
      <c r="AC646" s="19"/>
    </row>
    <row r="647" spans="11:29" ht="12.75" customHeight="1" x14ac:dyDescent="0.2">
      <c r="K647" s="19"/>
      <c r="Q647" s="19"/>
      <c r="R647" s="19"/>
      <c r="S647" s="9"/>
      <c r="T647" s="9"/>
      <c r="AC647" s="19"/>
    </row>
    <row r="648" spans="11:29" ht="12.75" customHeight="1" x14ac:dyDescent="0.2">
      <c r="K648" s="19"/>
      <c r="Q648" s="19"/>
      <c r="R648" s="19"/>
      <c r="S648" s="9"/>
      <c r="T648" s="9"/>
      <c r="AC648" s="19"/>
    </row>
    <row r="649" spans="11:29" ht="12.75" customHeight="1" x14ac:dyDescent="0.2">
      <c r="K649" s="19"/>
      <c r="Q649" s="19"/>
      <c r="R649" s="19"/>
      <c r="S649" s="9"/>
      <c r="T649" s="9"/>
      <c r="AC649" s="19"/>
    </row>
    <row r="650" spans="11:29" ht="12.75" customHeight="1" x14ac:dyDescent="0.2">
      <c r="K650" s="19"/>
      <c r="Q650" s="19"/>
      <c r="R650" s="19"/>
      <c r="S650" s="9"/>
      <c r="T650" s="9"/>
      <c r="AC650" s="19"/>
    </row>
    <row r="651" spans="11:29" ht="12.75" customHeight="1" x14ac:dyDescent="0.2">
      <c r="K651" s="19"/>
      <c r="Q651" s="19"/>
      <c r="R651" s="19"/>
      <c r="S651" s="9"/>
      <c r="T651" s="9"/>
      <c r="AC651" s="19"/>
    </row>
    <row r="652" spans="11:29" ht="12.75" customHeight="1" x14ac:dyDescent="0.2">
      <c r="K652" s="19"/>
      <c r="Q652" s="19"/>
      <c r="R652" s="19"/>
      <c r="S652" s="9"/>
      <c r="T652" s="9"/>
      <c r="AC652" s="19"/>
    </row>
    <row r="653" spans="11:29" ht="12.75" customHeight="1" x14ac:dyDescent="0.2">
      <c r="K653" s="19"/>
      <c r="Q653" s="19"/>
      <c r="R653" s="19"/>
      <c r="S653" s="9"/>
      <c r="T653" s="9"/>
      <c r="AC653" s="19"/>
    </row>
    <row r="654" spans="11:29" ht="12.75" customHeight="1" x14ac:dyDescent="0.2">
      <c r="K654" s="19"/>
      <c r="Q654" s="19"/>
      <c r="R654" s="19"/>
      <c r="S654" s="9"/>
      <c r="T654" s="9"/>
      <c r="AC654" s="19"/>
    </row>
    <row r="655" spans="11:29" ht="12.75" customHeight="1" x14ac:dyDescent="0.2">
      <c r="K655" s="19"/>
      <c r="Q655" s="19"/>
      <c r="R655" s="19"/>
      <c r="S655" s="9"/>
      <c r="T655" s="9"/>
      <c r="AC655" s="19"/>
    </row>
    <row r="656" spans="11:29" ht="12.75" customHeight="1" x14ac:dyDescent="0.2">
      <c r="K656" s="19"/>
      <c r="Q656" s="19"/>
      <c r="R656" s="19"/>
      <c r="S656" s="9"/>
      <c r="T656" s="9"/>
      <c r="AC656" s="19"/>
    </row>
    <row r="657" spans="11:29" ht="12.75" customHeight="1" x14ac:dyDescent="0.2">
      <c r="K657" s="19"/>
      <c r="Q657" s="19"/>
      <c r="R657" s="19"/>
      <c r="S657" s="9"/>
      <c r="T657" s="9"/>
      <c r="AC657" s="19"/>
    </row>
    <row r="658" spans="11:29" ht="12.75" customHeight="1" x14ac:dyDescent="0.2">
      <c r="K658" s="19"/>
      <c r="Q658" s="19"/>
      <c r="R658" s="19"/>
      <c r="S658" s="9"/>
      <c r="T658" s="9"/>
      <c r="AC658" s="19"/>
    </row>
    <row r="659" spans="11:29" ht="12.75" customHeight="1" x14ac:dyDescent="0.2">
      <c r="K659" s="19"/>
      <c r="Q659" s="19"/>
      <c r="R659" s="19"/>
      <c r="S659" s="9"/>
      <c r="T659" s="9"/>
      <c r="AC659" s="19"/>
    </row>
    <row r="660" spans="11:29" ht="12.75" customHeight="1" x14ac:dyDescent="0.2">
      <c r="K660" s="19"/>
      <c r="Q660" s="19"/>
      <c r="R660" s="19"/>
      <c r="S660" s="9"/>
      <c r="T660" s="9"/>
      <c r="AC660" s="19"/>
    </row>
    <row r="661" spans="11:29" ht="12.75" customHeight="1" x14ac:dyDescent="0.2">
      <c r="K661" s="19"/>
      <c r="Q661" s="19"/>
      <c r="R661" s="19"/>
      <c r="S661" s="9"/>
      <c r="T661" s="9"/>
      <c r="AC661" s="19"/>
    </row>
    <row r="662" spans="11:29" ht="12.75" customHeight="1" x14ac:dyDescent="0.2">
      <c r="K662" s="19"/>
      <c r="Q662" s="19"/>
      <c r="R662" s="19"/>
      <c r="S662" s="9"/>
      <c r="T662" s="9"/>
      <c r="AC662" s="19"/>
    </row>
    <row r="663" spans="11:29" ht="12.75" customHeight="1" x14ac:dyDescent="0.2">
      <c r="K663" s="19"/>
      <c r="Q663" s="19"/>
      <c r="R663" s="19"/>
      <c r="S663" s="9"/>
      <c r="T663" s="9"/>
      <c r="AC663" s="19"/>
    </row>
    <row r="664" spans="11:29" ht="12.75" customHeight="1" x14ac:dyDescent="0.2">
      <c r="K664" s="19"/>
      <c r="Q664" s="19"/>
      <c r="R664" s="19"/>
      <c r="S664" s="9"/>
      <c r="T664" s="9"/>
      <c r="AC664" s="19"/>
    </row>
    <row r="665" spans="11:29" ht="12.75" customHeight="1" x14ac:dyDescent="0.2">
      <c r="K665" s="19"/>
      <c r="Q665" s="19"/>
      <c r="R665" s="19"/>
      <c r="S665" s="9"/>
      <c r="T665" s="9"/>
      <c r="AC665" s="19"/>
    </row>
    <row r="666" spans="11:29" ht="12.75" customHeight="1" x14ac:dyDescent="0.2">
      <c r="K666" s="19"/>
      <c r="Q666" s="19"/>
      <c r="R666" s="19"/>
      <c r="S666" s="9"/>
      <c r="T666" s="9"/>
      <c r="AC666" s="19"/>
    </row>
    <row r="667" spans="11:29" ht="12.75" customHeight="1" x14ac:dyDescent="0.2">
      <c r="K667" s="19"/>
      <c r="Q667" s="19"/>
      <c r="R667" s="19"/>
      <c r="S667" s="9"/>
      <c r="T667" s="9"/>
      <c r="AC667" s="19"/>
    </row>
    <row r="668" spans="11:29" ht="12.75" customHeight="1" x14ac:dyDescent="0.2">
      <c r="K668" s="19"/>
      <c r="Q668" s="19"/>
      <c r="R668" s="19"/>
      <c r="S668" s="9"/>
      <c r="T668" s="9"/>
      <c r="AC668" s="19"/>
    </row>
    <row r="669" spans="11:29" ht="12.75" customHeight="1" x14ac:dyDescent="0.2">
      <c r="K669" s="19"/>
      <c r="Q669" s="19"/>
      <c r="R669" s="19"/>
      <c r="S669" s="9"/>
      <c r="T669" s="9"/>
      <c r="AC669" s="19"/>
    </row>
    <row r="670" spans="11:29" ht="12.75" customHeight="1" x14ac:dyDescent="0.2">
      <c r="K670" s="19"/>
      <c r="Q670" s="19"/>
      <c r="R670" s="19"/>
      <c r="S670" s="9"/>
      <c r="T670" s="9"/>
      <c r="AC670" s="19"/>
    </row>
    <row r="671" spans="11:29" ht="12.75" customHeight="1" x14ac:dyDescent="0.2">
      <c r="K671" s="19"/>
      <c r="Q671" s="19"/>
      <c r="R671" s="19"/>
      <c r="S671" s="9"/>
      <c r="T671" s="9"/>
      <c r="AC671" s="19"/>
    </row>
    <row r="672" spans="11:29" ht="12.75" customHeight="1" x14ac:dyDescent="0.2">
      <c r="K672" s="19"/>
      <c r="Q672" s="19"/>
      <c r="R672" s="19"/>
      <c r="S672" s="9"/>
      <c r="T672" s="9"/>
      <c r="AC672" s="19"/>
    </row>
    <row r="673" spans="11:29" ht="12.75" customHeight="1" x14ac:dyDescent="0.2">
      <c r="K673" s="19"/>
      <c r="Q673" s="19"/>
      <c r="R673" s="19"/>
      <c r="S673" s="9"/>
      <c r="T673" s="9"/>
      <c r="AC673" s="19"/>
    </row>
    <row r="674" spans="11:29" ht="12.75" customHeight="1" x14ac:dyDescent="0.2">
      <c r="K674" s="19"/>
      <c r="Q674" s="19"/>
      <c r="R674" s="19"/>
      <c r="S674" s="9"/>
      <c r="T674" s="9"/>
      <c r="AC674" s="19"/>
    </row>
    <row r="675" spans="11:29" ht="12.75" customHeight="1" x14ac:dyDescent="0.2">
      <c r="K675" s="19"/>
      <c r="Q675" s="19"/>
      <c r="R675" s="19"/>
      <c r="S675" s="9"/>
      <c r="T675" s="9"/>
      <c r="AC675" s="19"/>
    </row>
    <row r="676" spans="11:29" ht="12.75" customHeight="1" x14ac:dyDescent="0.2">
      <c r="K676" s="19"/>
      <c r="Q676" s="19"/>
      <c r="R676" s="19"/>
      <c r="S676" s="9"/>
      <c r="T676" s="9"/>
      <c r="AC676" s="19"/>
    </row>
    <row r="677" spans="11:29" ht="12.75" customHeight="1" x14ac:dyDescent="0.2">
      <c r="K677" s="19"/>
      <c r="Q677" s="19"/>
      <c r="R677" s="19"/>
      <c r="S677" s="9"/>
      <c r="T677" s="9"/>
      <c r="AC677" s="19"/>
    </row>
    <row r="678" spans="11:29" ht="12.75" customHeight="1" x14ac:dyDescent="0.2">
      <c r="K678" s="19"/>
      <c r="Q678" s="19"/>
      <c r="R678" s="19"/>
      <c r="S678" s="9"/>
      <c r="T678" s="9"/>
      <c r="AC678" s="19"/>
    </row>
    <row r="679" spans="11:29" ht="12.75" customHeight="1" x14ac:dyDescent="0.2">
      <c r="K679" s="19"/>
      <c r="Q679" s="19"/>
      <c r="R679" s="19"/>
      <c r="S679" s="9"/>
      <c r="T679" s="9"/>
      <c r="AC679" s="19"/>
    </row>
    <row r="680" spans="11:29" ht="12.75" customHeight="1" x14ac:dyDescent="0.2">
      <c r="K680" s="19"/>
      <c r="Q680" s="19"/>
      <c r="R680" s="19"/>
      <c r="S680" s="9"/>
      <c r="T680" s="9"/>
      <c r="AC680" s="19"/>
    </row>
    <row r="681" spans="11:29" ht="12.75" customHeight="1" x14ac:dyDescent="0.2">
      <c r="K681" s="19"/>
      <c r="Q681" s="19"/>
      <c r="R681" s="19"/>
      <c r="S681" s="9"/>
      <c r="T681" s="9"/>
      <c r="AC681" s="19"/>
    </row>
    <row r="682" spans="11:29" ht="12.75" customHeight="1" x14ac:dyDescent="0.2">
      <c r="K682" s="19"/>
      <c r="Q682" s="19"/>
      <c r="R682" s="19"/>
      <c r="S682" s="9"/>
      <c r="T682" s="9"/>
      <c r="AC682" s="19"/>
    </row>
    <row r="683" spans="11:29" ht="12.75" customHeight="1" x14ac:dyDescent="0.2">
      <c r="K683" s="19"/>
      <c r="Q683" s="19"/>
      <c r="R683" s="19"/>
      <c r="S683" s="9"/>
      <c r="T683" s="9"/>
      <c r="AC683" s="19"/>
    </row>
    <row r="684" spans="11:29" ht="12.75" customHeight="1" x14ac:dyDescent="0.2">
      <c r="K684" s="19"/>
      <c r="Q684" s="19"/>
      <c r="R684" s="19"/>
      <c r="S684" s="9"/>
      <c r="T684" s="9"/>
      <c r="AC684" s="19"/>
    </row>
    <row r="685" spans="11:29" ht="12.75" customHeight="1" x14ac:dyDescent="0.2">
      <c r="K685" s="19"/>
      <c r="Q685" s="19"/>
      <c r="R685" s="19"/>
      <c r="S685" s="9"/>
      <c r="T685" s="9"/>
      <c r="AC685" s="19"/>
    </row>
    <row r="686" spans="11:29" ht="12.75" customHeight="1" x14ac:dyDescent="0.2">
      <c r="K686" s="19"/>
      <c r="Q686" s="19"/>
      <c r="R686" s="19"/>
      <c r="S686" s="9"/>
      <c r="T686" s="9"/>
      <c r="AC686" s="19"/>
    </row>
    <row r="687" spans="11:29" ht="12.75" customHeight="1" x14ac:dyDescent="0.2">
      <c r="K687" s="19"/>
      <c r="Q687" s="19"/>
      <c r="R687" s="19"/>
      <c r="S687" s="9"/>
      <c r="T687" s="9"/>
      <c r="AC687" s="19"/>
    </row>
    <row r="688" spans="11:29" ht="12.75" customHeight="1" x14ac:dyDescent="0.2">
      <c r="K688" s="19"/>
      <c r="Q688" s="19"/>
      <c r="R688" s="19"/>
      <c r="S688" s="9"/>
      <c r="T688" s="9"/>
      <c r="AC688" s="19"/>
    </row>
    <row r="689" spans="11:29" ht="12.75" customHeight="1" x14ac:dyDescent="0.2">
      <c r="K689" s="19"/>
      <c r="Q689" s="19"/>
      <c r="R689" s="19"/>
      <c r="S689" s="9"/>
      <c r="T689" s="9"/>
      <c r="AC689" s="19"/>
    </row>
    <row r="690" spans="11:29" ht="12.75" customHeight="1" x14ac:dyDescent="0.2">
      <c r="K690" s="19"/>
      <c r="Q690" s="19"/>
      <c r="R690" s="19"/>
      <c r="S690" s="9"/>
      <c r="T690" s="9"/>
      <c r="AC690" s="19"/>
    </row>
    <row r="691" spans="11:29" ht="12.75" customHeight="1" x14ac:dyDescent="0.2">
      <c r="K691" s="19"/>
      <c r="Q691" s="19"/>
      <c r="R691" s="19"/>
      <c r="S691" s="9"/>
      <c r="T691" s="9"/>
      <c r="AC691" s="19"/>
    </row>
    <row r="692" spans="11:29" ht="12.75" customHeight="1" x14ac:dyDescent="0.2">
      <c r="K692" s="19"/>
      <c r="Q692" s="19"/>
      <c r="R692" s="19"/>
      <c r="S692" s="9"/>
      <c r="T692" s="9"/>
      <c r="AC692" s="19"/>
    </row>
    <row r="693" spans="11:29" ht="12.75" customHeight="1" x14ac:dyDescent="0.2">
      <c r="K693" s="19"/>
      <c r="Q693" s="19"/>
      <c r="R693" s="19"/>
      <c r="S693" s="9"/>
      <c r="T693" s="9"/>
      <c r="AC693" s="19"/>
    </row>
    <row r="694" spans="11:29" ht="12.75" customHeight="1" x14ac:dyDescent="0.2">
      <c r="K694" s="19"/>
      <c r="Q694" s="19"/>
      <c r="R694" s="19"/>
      <c r="S694" s="9"/>
      <c r="T694" s="9"/>
      <c r="AC694" s="19"/>
    </row>
    <row r="695" spans="11:29" ht="12.75" customHeight="1" x14ac:dyDescent="0.2">
      <c r="K695" s="19"/>
      <c r="Q695" s="19"/>
      <c r="R695" s="19"/>
      <c r="S695" s="9"/>
      <c r="T695" s="9"/>
      <c r="AC695" s="19"/>
    </row>
    <row r="696" spans="11:29" ht="12.75" customHeight="1" x14ac:dyDescent="0.2">
      <c r="K696" s="19"/>
      <c r="Q696" s="19"/>
      <c r="R696" s="19"/>
      <c r="S696" s="9"/>
      <c r="T696" s="9"/>
      <c r="AC696" s="19"/>
    </row>
    <row r="697" spans="11:29" ht="12.75" customHeight="1" x14ac:dyDescent="0.2">
      <c r="K697" s="19"/>
      <c r="Q697" s="19"/>
      <c r="R697" s="19"/>
      <c r="S697" s="9"/>
      <c r="T697" s="9"/>
      <c r="AC697" s="19"/>
    </row>
    <row r="698" spans="11:29" ht="12.75" customHeight="1" x14ac:dyDescent="0.2">
      <c r="K698" s="19"/>
      <c r="Q698" s="19"/>
      <c r="R698" s="19"/>
      <c r="S698" s="9"/>
      <c r="T698" s="9"/>
      <c r="AC698" s="19"/>
    </row>
    <row r="699" spans="11:29" ht="12.75" customHeight="1" x14ac:dyDescent="0.2">
      <c r="K699" s="19"/>
      <c r="Q699" s="19"/>
      <c r="R699" s="19"/>
      <c r="S699" s="9"/>
      <c r="T699" s="9"/>
      <c r="AC699" s="19"/>
    </row>
    <row r="700" spans="11:29" ht="12.75" customHeight="1" x14ac:dyDescent="0.2">
      <c r="K700" s="19"/>
      <c r="Q700" s="19"/>
      <c r="R700" s="19"/>
      <c r="S700" s="9"/>
      <c r="T700" s="9"/>
      <c r="AC700" s="19"/>
    </row>
    <row r="701" spans="11:29" ht="12.75" customHeight="1" x14ac:dyDescent="0.2">
      <c r="K701" s="19"/>
      <c r="Q701" s="19"/>
      <c r="R701" s="19"/>
      <c r="S701" s="9"/>
      <c r="T701" s="9"/>
      <c r="AC701" s="19"/>
    </row>
    <row r="702" spans="11:29" ht="12.75" customHeight="1" x14ac:dyDescent="0.2">
      <c r="K702" s="19"/>
      <c r="Q702" s="19"/>
      <c r="R702" s="19"/>
      <c r="S702" s="9"/>
      <c r="T702" s="9"/>
      <c r="AC702" s="19"/>
    </row>
    <row r="703" spans="11:29" ht="12.75" customHeight="1" x14ac:dyDescent="0.2">
      <c r="K703" s="19"/>
      <c r="Q703" s="19"/>
      <c r="R703" s="19"/>
      <c r="S703" s="9"/>
      <c r="T703" s="9"/>
      <c r="AC703" s="19"/>
    </row>
    <row r="704" spans="11:29" ht="12.75" customHeight="1" x14ac:dyDescent="0.2">
      <c r="K704" s="19"/>
      <c r="Q704" s="19"/>
      <c r="R704" s="19"/>
      <c r="S704" s="9"/>
      <c r="T704" s="9"/>
      <c r="AC704" s="19"/>
    </row>
    <row r="705" spans="11:29" ht="12.75" customHeight="1" x14ac:dyDescent="0.2">
      <c r="K705" s="19"/>
      <c r="Q705" s="19"/>
      <c r="R705" s="19"/>
      <c r="S705" s="9"/>
      <c r="T705" s="9"/>
      <c r="AC705" s="19"/>
    </row>
    <row r="706" spans="11:29" ht="12.75" customHeight="1" x14ac:dyDescent="0.2">
      <c r="K706" s="19"/>
      <c r="Q706" s="19"/>
      <c r="R706" s="19"/>
      <c r="S706" s="9"/>
      <c r="T706" s="9"/>
      <c r="AC706" s="19"/>
    </row>
    <row r="707" spans="11:29" ht="12.75" customHeight="1" x14ac:dyDescent="0.2">
      <c r="K707" s="19"/>
      <c r="Q707" s="19"/>
      <c r="R707" s="19"/>
      <c r="S707" s="9"/>
      <c r="T707" s="9"/>
      <c r="AC707" s="19"/>
    </row>
    <row r="708" spans="11:29" ht="12.75" customHeight="1" x14ac:dyDescent="0.2">
      <c r="K708" s="19"/>
      <c r="Q708" s="19"/>
      <c r="R708" s="19"/>
      <c r="S708" s="9"/>
      <c r="T708" s="9"/>
      <c r="AC708" s="19"/>
    </row>
    <row r="709" spans="11:29" ht="12.75" customHeight="1" x14ac:dyDescent="0.2">
      <c r="K709" s="19"/>
      <c r="Q709" s="19"/>
      <c r="R709" s="19"/>
      <c r="S709" s="9"/>
      <c r="T709" s="9"/>
      <c r="AC709" s="19"/>
    </row>
    <row r="710" spans="11:29" ht="12.75" customHeight="1" x14ac:dyDescent="0.2">
      <c r="K710" s="19"/>
      <c r="Q710" s="19"/>
      <c r="R710" s="19"/>
      <c r="S710" s="9"/>
      <c r="T710" s="9"/>
      <c r="AC710" s="19"/>
    </row>
    <row r="711" spans="11:29" ht="12.75" customHeight="1" x14ac:dyDescent="0.2">
      <c r="K711" s="19"/>
      <c r="Q711" s="19"/>
      <c r="R711" s="19"/>
      <c r="S711" s="9"/>
      <c r="T711" s="9"/>
      <c r="AC711" s="19"/>
    </row>
    <row r="712" spans="11:29" ht="12.75" customHeight="1" x14ac:dyDescent="0.2">
      <c r="K712" s="19"/>
      <c r="Q712" s="19"/>
      <c r="R712" s="19"/>
      <c r="S712" s="9"/>
      <c r="T712" s="9"/>
      <c r="AC712" s="19"/>
    </row>
    <row r="713" spans="11:29" ht="12.75" customHeight="1" x14ac:dyDescent="0.2">
      <c r="K713" s="19"/>
      <c r="Q713" s="19"/>
      <c r="R713" s="19"/>
      <c r="S713" s="9"/>
      <c r="T713" s="9"/>
      <c r="AC713" s="19"/>
    </row>
    <row r="714" spans="11:29" ht="12.75" customHeight="1" x14ac:dyDescent="0.2">
      <c r="K714" s="19"/>
      <c r="Q714" s="19"/>
      <c r="R714" s="19"/>
      <c r="S714" s="9"/>
      <c r="T714" s="9"/>
      <c r="AC714" s="19"/>
    </row>
    <row r="715" spans="11:29" ht="12.75" customHeight="1" x14ac:dyDescent="0.2">
      <c r="K715" s="19"/>
      <c r="Q715" s="19"/>
      <c r="R715" s="19"/>
      <c r="S715" s="9"/>
      <c r="T715" s="9"/>
      <c r="AC715" s="19"/>
    </row>
    <row r="716" spans="11:29" ht="12.75" customHeight="1" x14ac:dyDescent="0.2">
      <c r="K716" s="19"/>
      <c r="Q716" s="19"/>
      <c r="R716" s="19"/>
      <c r="S716" s="9"/>
      <c r="T716" s="9"/>
      <c r="AC716" s="19"/>
    </row>
    <row r="717" spans="11:29" ht="12.75" customHeight="1" x14ac:dyDescent="0.2">
      <c r="K717" s="19"/>
      <c r="Q717" s="19"/>
      <c r="R717" s="19"/>
      <c r="S717" s="9"/>
      <c r="T717" s="9"/>
      <c r="AC717" s="19"/>
    </row>
    <row r="718" spans="11:29" ht="12.75" customHeight="1" x14ac:dyDescent="0.2">
      <c r="K718" s="19"/>
      <c r="Q718" s="19"/>
      <c r="R718" s="19"/>
      <c r="S718" s="9"/>
      <c r="T718" s="9"/>
      <c r="AC718" s="19"/>
    </row>
    <row r="719" spans="11:29" ht="12.75" customHeight="1" x14ac:dyDescent="0.2">
      <c r="K719" s="19"/>
      <c r="Q719" s="19"/>
      <c r="R719" s="19"/>
      <c r="S719" s="9"/>
      <c r="T719" s="9"/>
      <c r="AC719" s="19"/>
    </row>
    <row r="720" spans="11:29" ht="12.75" customHeight="1" x14ac:dyDescent="0.2">
      <c r="K720" s="19"/>
      <c r="Q720" s="19"/>
      <c r="R720" s="19"/>
      <c r="S720" s="9"/>
      <c r="T720" s="9"/>
      <c r="AC720" s="19"/>
    </row>
    <row r="721" spans="11:29" ht="12.75" customHeight="1" x14ac:dyDescent="0.2">
      <c r="K721" s="19"/>
      <c r="Q721" s="19"/>
      <c r="R721" s="19"/>
      <c r="S721" s="9"/>
      <c r="T721" s="9"/>
      <c r="AC721" s="19"/>
    </row>
    <row r="722" spans="11:29" ht="12.75" customHeight="1" x14ac:dyDescent="0.2">
      <c r="K722" s="19"/>
      <c r="Q722" s="19"/>
      <c r="R722" s="19"/>
      <c r="S722" s="9"/>
      <c r="T722" s="9"/>
      <c r="AC722" s="19"/>
    </row>
    <row r="723" spans="11:29" ht="12.75" customHeight="1" x14ac:dyDescent="0.2">
      <c r="K723" s="19"/>
      <c r="Q723" s="19"/>
      <c r="R723" s="19"/>
      <c r="S723" s="9"/>
      <c r="T723" s="9"/>
      <c r="AC723" s="19"/>
    </row>
    <row r="724" spans="11:29" ht="12.75" customHeight="1" x14ac:dyDescent="0.2">
      <c r="K724" s="19"/>
      <c r="Q724" s="19"/>
      <c r="R724" s="19"/>
      <c r="S724" s="9"/>
      <c r="T724" s="9"/>
      <c r="AC724" s="19"/>
    </row>
    <row r="725" spans="11:29" ht="12.75" customHeight="1" x14ac:dyDescent="0.2">
      <c r="K725" s="19"/>
      <c r="Q725" s="19"/>
      <c r="R725" s="19"/>
      <c r="S725" s="9"/>
      <c r="T725" s="9"/>
      <c r="AC725" s="19"/>
    </row>
    <row r="726" spans="11:29" ht="12.75" customHeight="1" x14ac:dyDescent="0.2">
      <c r="K726" s="19"/>
      <c r="Q726" s="19"/>
      <c r="R726" s="19"/>
      <c r="S726" s="9"/>
      <c r="T726" s="9"/>
      <c r="AC726" s="19"/>
    </row>
    <row r="727" spans="11:29" ht="12.75" customHeight="1" x14ac:dyDescent="0.2">
      <c r="K727" s="19"/>
      <c r="Q727" s="19"/>
      <c r="R727" s="19"/>
      <c r="S727" s="9"/>
      <c r="T727" s="9"/>
      <c r="AC727" s="19"/>
    </row>
    <row r="728" spans="11:29" ht="12.75" customHeight="1" x14ac:dyDescent="0.2">
      <c r="K728" s="19"/>
      <c r="Q728" s="19"/>
      <c r="R728" s="19"/>
      <c r="S728" s="9"/>
      <c r="T728" s="9"/>
      <c r="AC728" s="19"/>
    </row>
    <row r="729" spans="11:29" ht="12.75" customHeight="1" x14ac:dyDescent="0.2">
      <c r="K729" s="19"/>
      <c r="Q729" s="19"/>
      <c r="R729" s="19"/>
      <c r="S729" s="9"/>
      <c r="T729" s="9"/>
      <c r="AC729" s="19"/>
    </row>
    <row r="730" spans="11:29" ht="12.75" customHeight="1" x14ac:dyDescent="0.2">
      <c r="K730" s="19"/>
      <c r="Q730" s="19"/>
      <c r="R730" s="19"/>
      <c r="S730" s="9"/>
      <c r="T730" s="9"/>
      <c r="AC730" s="19"/>
    </row>
    <row r="731" spans="11:29" ht="12.75" customHeight="1" x14ac:dyDescent="0.2">
      <c r="K731" s="19"/>
      <c r="Q731" s="19"/>
      <c r="R731" s="19"/>
      <c r="S731" s="9"/>
      <c r="T731" s="9"/>
      <c r="AC731" s="19"/>
    </row>
    <row r="732" spans="11:29" ht="12.75" customHeight="1" x14ac:dyDescent="0.2">
      <c r="K732" s="19"/>
      <c r="Q732" s="19"/>
      <c r="R732" s="19"/>
      <c r="S732" s="9"/>
      <c r="T732" s="9"/>
      <c r="AC732" s="19"/>
    </row>
    <row r="733" spans="11:29" ht="12.75" customHeight="1" x14ac:dyDescent="0.2">
      <c r="K733" s="19"/>
      <c r="Q733" s="19"/>
      <c r="R733" s="19"/>
      <c r="S733" s="9"/>
      <c r="T733" s="9"/>
      <c r="AC733" s="19"/>
    </row>
    <row r="734" spans="11:29" ht="12.75" customHeight="1" x14ac:dyDescent="0.2">
      <c r="K734" s="19"/>
      <c r="Q734" s="19"/>
      <c r="R734" s="19"/>
      <c r="S734" s="9"/>
      <c r="T734" s="9"/>
      <c r="AC734" s="19"/>
    </row>
    <row r="735" spans="11:29" ht="12.75" customHeight="1" x14ac:dyDescent="0.2">
      <c r="K735" s="19"/>
      <c r="Q735" s="19"/>
      <c r="R735" s="19"/>
      <c r="S735" s="9"/>
      <c r="T735" s="9"/>
      <c r="AC735" s="19"/>
    </row>
    <row r="736" spans="11:29" ht="12.75" customHeight="1" x14ac:dyDescent="0.2">
      <c r="K736" s="19"/>
      <c r="Q736" s="19"/>
      <c r="R736" s="19"/>
      <c r="S736" s="9"/>
      <c r="T736" s="9"/>
      <c r="AC736" s="19"/>
    </row>
    <row r="737" spans="11:29" ht="12.75" customHeight="1" x14ac:dyDescent="0.2">
      <c r="K737" s="19"/>
      <c r="Q737" s="19"/>
      <c r="R737" s="19"/>
      <c r="S737" s="9"/>
      <c r="T737" s="9"/>
      <c r="AC737" s="19"/>
    </row>
    <row r="738" spans="11:29" ht="12.75" customHeight="1" x14ac:dyDescent="0.2">
      <c r="K738" s="19"/>
      <c r="Q738" s="19"/>
      <c r="R738" s="19"/>
      <c r="S738" s="9"/>
      <c r="T738" s="9"/>
      <c r="AC738" s="19"/>
    </row>
    <row r="739" spans="11:29" ht="12.75" customHeight="1" x14ac:dyDescent="0.2">
      <c r="K739" s="19"/>
      <c r="Q739" s="19"/>
      <c r="R739" s="19"/>
      <c r="S739" s="9"/>
      <c r="T739" s="9"/>
      <c r="AC739" s="19"/>
    </row>
    <row r="740" spans="11:29" ht="12.75" customHeight="1" x14ac:dyDescent="0.2">
      <c r="K740" s="19"/>
      <c r="Q740" s="19"/>
      <c r="R740" s="19"/>
      <c r="S740" s="9"/>
      <c r="T740" s="9"/>
      <c r="AC740" s="19"/>
    </row>
    <row r="741" spans="11:29" ht="12.75" customHeight="1" x14ac:dyDescent="0.2">
      <c r="K741" s="19"/>
      <c r="Q741" s="19"/>
      <c r="R741" s="19"/>
      <c r="S741" s="9"/>
      <c r="T741" s="9"/>
      <c r="AC741" s="19"/>
    </row>
    <row r="742" spans="11:29" ht="12.75" customHeight="1" x14ac:dyDescent="0.2">
      <c r="K742" s="19"/>
      <c r="Q742" s="19"/>
      <c r="R742" s="19"/>
      <c r="S742" s="9"/>
      <c r="T742" s="9"/>
      <c r="AC742" s="19"/>
    </row>
    <row r="743" spans="11:29" ht="12.75" customHeight="1" x14ac:dyDescent="0.2">
      <c r="K743" s="19"/>
      <c r="Q743" s="19"/>
      <c r="R743" s="19"/>
      <c r="S743" s="9"/>
      <c r="T743" s="9"/>
      <c r="AC743" s="19"/>
    </row>
    <row r="744" spans="11:29" ht="12.75" customHeight="1" x14ac:dyDescent="0.2">
      <c r="K744" s="19"/>
      <c r="Q744" s="19"/>
      <c r="R744" s="19"/>
      <c r="S744" s="9"/>
      <c r="T744" s="9"/>
      <c r="AC744" s="19"/>
    </row>
    <row r="745" spans="11:29" ht="12.75" customHeight="1" x14ac:dyDescent="0.2">
      <c r="K745" s="19"/>
      <c r="Q745" s="19"/>
      <c r="R745" s="19"/>
      <c r="S745" s="9"/>
      <c r="T745" s="9"/>
      <c r="AC745" s="19"/>
    </row>
    <row r="746" spans="11:29" ht="12.75" customHeight="1" x14ac:dyDescent="0.2">
      <c r="K746" s="19"/>
      <c r="Q746" s="19"/>
      <c r="R746" s="19"/>
      <c r="S746" s="9"/>
      <c r="T746" s="9"/>
      <c r="AC746" s="19"/>
    </row>
    <row r="747" spans="11:29" ht="12.75" customHeight="1" x14ac:dyDescent="0.2">
      <c r="K747" s="19"/>
      <c r="Q747" s="19"/>
      <c r="R747" s="19"/>
      <c r="S747" s="9"/>
      <c r="T747" s="9"/>
      <c r="AC747" s="19"/>
    </row>
    <row r="748" spans="11:29" ht="12.75" customHeight="1" x14ac:dyDescent="0.2">
      <c r="K748" s="19"/>
      <c r="Q748" s="19"/>
      <c r="R748" s="19"/>
      <c r="S748" s="9"/>
      <c r="T748" s="9"/>
      <c r="AC748" s="19"/>
    </row>
    <row r="749" spans="11:29" ht="12.75" customHeight="1" x14ac:dyDescent="0.2">
      <c r="K749" s="19"/>
      <c r="Q749" s="19"/>
      <c r="R749" s="19"/>
      <c r="S749" s="9"/>
      <c r="T749" s="9"/>
      <c r="AC749" s="19"/>
    </row>
    <row r="750" spans="11:29" ht="12.75" customHeight="1" x14ac:dyDescent="0.2">
      <c r="K750" s="19"/>
      <c r="Q750" s="19"/>
      <c r="R750" s="19"/>
      <c r="S750" s="9"/>
      <c r="T750" s="9"/>
      <c r="AC750" s="19"/>
    </row>
    <row r="751" spans="11:29" ht="12.75" customHeight="1" x14ac:dyDescent="0.2">
      <c r="K751" s="19"/>
      <c r="Q751" s="19"/>
      <c r="R751" s="19"/>
      <c r="S751" s="9"/>
      <c r="T751" s="9"/>
      <c r="AC751" s="19"/>
    </row>
    <row r="752" spans="11:29" ht="12.75" customHeight="1" x14ac:dyDescent="0.2">
      <c r="K752" s="19"/>
      <c r="Q752" s="19"/>
      <c r="R752" s="19"/>
      <c r="S752" s="9"/>
      <c r="T752" s="9"/>
      <c r="AC752" s="19"/>
    </row>
    <row r="753" spans="11:29" ht="12.75" customHeight="1" x14ac:dyDescent="0.2">
      <c r="K753" s="19"/>
      <c r="Q753" s="19"/>
      <c r="R753" s="19"/>
      <c r="S753" s="9"/>
      <c r="T753" s="9"/>
      <c r="AC753" s="19"/>
    </row>
    <row r="754" spans="11:29" ht="12.75" customHeight="1" x14ac:dyDescent="0.2">
      <c r="K754" s="19"/>
      <c r="Q754" s="19"/>
      <c r="R754" s="19"/>
      <c r="S754" s="9"/>
      <c r="T754" s="9"/>
      <c r="AC754" s="19"/>
    </row>
    <row r="755" spans="11:29" ht="12.75" customHeight="1" x14ac:dyDescent="0.2">
      <c r="K755" s="19"/>
      <c r="Q755" s="19"/>
      <c r="R755" s="19"/>
      <c r="S755" s="9"/>
      <c r="T755" s="9"/>
      <c r="AC755" s="19"/>
    </row>
    <row r="756" spans="11:29" ht="12.75" customHeight="1" x14ac:dyDescent="0.2">
      <c r="K756" s="19"/>
      <c r="Q756" s="19"/>
      <c r="R756" s="19"/>
      <c r="S756" s="9"/>
      <c r="T756" s="9"/>
      <c r="AC756" s="19"/>
    </row>
    <row r="757" spans="11:29" ht="12.75" customHeight="1" x14ac:dyDescent="0.2">
      <c r="K757" s="19"/>
      <c r="Q757" s="19"/>
      <c r="R757" s="19"/>
      <c r="S757" s="9"/>
      <c r="T757" s="9"/>
      <c r="AC757" s="19"/>
    </row>
    <row r="758" spans="11:29" ht="12.75" customHeight="1" x14ac:dyDescent="0.2">
      <c r="K758" s="19"/>
      <c r="Q758" s="19"/>
      <c r="R758" s="19"/>
      <c r="S758" s="9"/>
      <c r="T758" s="9"/>
      <c r="AC758" s="19"/>
    </row>
    <row r="759" spans="11:29" ht="12.75" customHeight="1" x14ac:dyDescent="0.2">
      <c r="K759" s="19"/>
      <c r="Q759" s="19"/>
      <c r="R759" s="19"/>
      <c r="S759" s="9"/>
      <c r="T759" s="9"/>
      <c r="AC759" s="19"/>
    </row>
    <row r="760" spans="11:29" ht="12.75" customHeight="1" x14ac:dyDescent="0.2">
      <c r="K760" s="19"/>
      <c r="Q760" s="19"/>
      <c r="R760" s="19"/>
      <c r="S760" s="9"/>
      <c r="T760" s="9"/>
      <c r="AC760" s="19"/>
    </row>
    <row r="761" spans="11:29" ht="12.75" customHeight="1" x14ac:dyDescent="0.2">
      <c r="K761" s="19"/>
      <c r="Q761" s="19"/>
      <c r="R761" s="19"/>
      <c r="S761" s="9"/>
      <c r="T761" s="9"/>
      <c r="AC761" s="19"/>
    </row>
    <row r="762" spans="11:29" ht="12.75" customHeight="1" x14ac:dyDescent="0.2">
      <c r="K762" s="19"/>
      <c r="Q762" s="19"/>
      <c r="R762" s="19"/>
      <c r="S762" s="9"/>
      <c r="T762" s="9"/>
      <c r="AC762" s="19"/>
    </row>
    <row r="763" spans="11:29" ht="12.75" customHeight="1" x14ac:dyDescent="0.2">
      <c r="K763" s="19"/>
      <c r="Q763" s="19"/>
      <c r="R763" s="19"/>
      <c r="S763" s="9"/>
      <c r="T763" s="9"/>
      <c r="AC763" s="19"/>
    </row>
    <row r="764" spans="11:29" ht="12.75" customHeight="1" x14ac:dyDescent="0.2">
      <c r="K764" s="19"/>
      <c r="Q764" s="19"/>
      <c r="R764" s="19"/>
      <c r="S764" s="9"/>
      <c r="T764" s="9"/>
      <c r="AC764" s="19"/>
    </row>
    <row r="765" spans="11:29" ht="12.75" customHeight="1" x14ac:dyDescent="0.2">
      <c r="K765" s="19"/>
      <c r="Q765" s="19"/>
      <c r="R765" s="19"/>
      <c r="S765" s="9"/>
      <c r="T765" s="9"/>
      <c r="AC765" s="19"/>
    </row>
    <row r="766" spans="11:29" ht="12.75" customHeight="1" x14ac:dyDescent="0.2">
      <c r="K766" s="19"/>
      <c r="Q766" s="19"/>
      <c r="R766" s="19"/>
      <c r="S766" s="9"/>
      <c r="T766" s="9"/>
      <c r="AC766" s="19"/>
    </row>
    <row r="767" spans="11:29" ht="12.75" customHeight="1" x14ac:dyDescent="0.2">
      <c r="K767" s="19"/>
      <c r="Q767" s="19"/>
      <c r="R767" s="19"/>
      <c r="S767" s="9"/>
      <c r="T767" s="9"/>
      <c r="AC767" s="19"/>
    </row>
    <row r="768" spans="11:29" ht="12.75" customHeight="1" x14ac:dyDescent="0.2">
      <c r="K768" s="19"/>
      <c r="Q768" s="19"/>
      <c r="R768" s="19"/>
      <c r="S768" s="9"/>
      <c r="T768" s="9"/>
      <c r="AC768" s="19"/>
    </row>
    <row r="769" spans="11:29" ht="12.75" customHeight="1" x14ac:dyDescent="0.2">
      <c r="K769" s="19"/>
      <c r="Q769" s="19"/>
      <c r="R769" s="19"/>
      <c r="S769" s="9"/>
      <c r="T769" s="9"/>
      <c r="AC769" s="19"/>
    </row>
    <row r="770" spans="11:29" ht="12.75" customHeight="1" x14ac:dyDescent="0.2">
      <c r="K770" s="19"/>
      <c r="Q770" s="19"/>
      <c r="R770" s="19"/>
      <c r="S770" s="9"/>
      <c r="T770" s="9"/>
      <c r="AC770" s="19"/>
    </row>
    <row r="771" spans="11:29" ht="12.75" customHeight="1" x14ac:dyDescent="0.2">
      <c r="K771" s="19"/>
      <c r="Q771" s="19"/>
      <c r="R771" s="19"/>
      <c r="S771" s="9"/>
      <c r="T771" s="9"/>
      <c r="AC771" s="19"/>
    </row>
    <row r="772" spans="11:29" ht="12.75" customHeight="1" x14ac:dyDescent="0.2">
      <c r="K772" s="19"/>
      <c r="Q772" s="19"/>
      <c r="R772" s="19"/>
      <c r="S772" s="9"/>
      <c r="T772" s="9"/>
      <c r="AC772" s="19"/>
    </row>
    <row r="773" spans="11:29" ht="12.75" customHeight="1" x14ac:dyDescent="0.2">
      <c r="K773" s="19"/>
      <c r="Q773" s="19"/>
      <c r="R773" s="19"/>
      <c r="S773" s="9"/>
      <c r="T773" s="9"/>
      <c r="AC773" s="19"/>
    </row>
    <row r="774" spans="11:29" ht="12.75" customHeight="1" x14ac:dyDescent="0.2">
      <c r="K774" s="19"/>
      <c r="Q774" s="19"/>
      <c r="R774" s="19"/>
      <c r="S774" s="9"/>
      <c r="T774" s="9"/>
      <c r="AC774" s="19"/>
    </row>
    <row r="775" spans="11:29" ht="12.75" customHeight="1" x14ac:dyDescent="0.2">
      <c r="K775" s="19"/>
      <c r="Q775" s="19"/>
      <c r="R775" s="19"/>
      <c r="S775" s="9"/>
      <c r="T775" s="9"/>
      <c r="AC775" s="19"/>
    </row>
    <row r="776" spans="11:29" ht="12.75" customHeight="1" x14ac:dyDescent="0.2">
      <c r="K776" s="19"/>
      <c r="Q776" s="19"/>
      <c r="R776" s="19"/>
      <c r="S776" s="9"/>
      <c r="T776" s="9"/>
      <c r="AC776" s="19"/>
    </row>
    <row r="777" spans="11:29" ht="12.75" customHeight="1" x14ac:dyDescent="0.2">
      <c r="K777" s="19"/>
      <c r="Q777" s="19"/>
      <c r="R777" s="19"/>
      <c r="S777" s="9"/>
      <c r="T777" s="9"/>
      <c r="AC777" s="19"/>
    </row>
    <row r="778" spans="11:29" ht="12.75" customHeight="1" x14ac:dyDescent="0.2">
      <c r="K778" s="19"/>
      <c r="Q778" s="19"/>
      <c r="R778" s="19"/>
      <c r="S778" s="9"/>
      <c r="T778" s="9"/>
      <c r="AC778" s="19"/>
    </row>
    <row r="779" spans="11:29" ht="12.75" customHeight="1" x14ac:dyDescent="0.2">
      <c r="K779" s="19"/>
      <c r="Q779" s="19"/>
      <c r="R779" s="19"/>
      <c r="S779" s="9"/>
      <c r="T779" s="9"/>
      <c r="AC779" s="19"/>
    </row>
    <row r="780" spans="11:29" ht="12.75" customHeight="1" x14ac:dyDescent="0.2">
      <c r="K780" s="19"/>
      <c r="Q780" s="19"/>
      <c r="R780" s="19"/>
      <c r="S780" s="9"/>
      <c r="T780" s="9"/>
      <c r="AC780" s="19"/>
    </row>
    <row r="781" spans="11:29" ht="12.75" customHeight="1" x14ac:dyDescent="0.2">
      <c r="K781" s="19"/>
      <c r="Q781" s="19"/>
      <c r="R781" s="19"/>
      <c r="S781" s="9"/>
      <c r="T781" s="9"/>
      <c r="AC781" s="19"/>
    </row>
    <row r="782" spans="11:29" ht="12.75" customHeight="1" x14ac:dyDescent="0.2">
      <c r="K782" s="19"/>
      <c r="Q782" s="19"/>
      <c r="R782" s="19"/>
      <c r="S782" s="9"/>
      <c r="T782" s="9"/>
      <c r="AC782" s="19"/>
    </row>
    <row r="783" spans="11:29" ht="12.75" customHeight="1" x14ac:dyDescent="0.2">
      <c r="K783" s="19"/>
      <c r="Q783" s="19"/>
      <c r="R783" s="19"/>
      <c r="S783" s="9"/>
      <c r="T783" s="9"/>
      <c r="AC783" s="19"/>
    </row>
    <row r="784" spans="11:29" ht="12.75" customHeight="1" x14ac:dyDescent="0.2">
      <c r="K784" s="19"/>
      <c r="Q784" s="19"/>
      <c r="R784" s="19"/>
      <c r="S784" s="9"/>
      <c r="T784" s="9"/>
      <c r="AC784" s="19"/>
    </row>
    <row r="785" spans="11:29" ht="12.75" customHeight="1" x14ac:dyDescent="0.2">
      <c r="K785" s="19"/>
      <c r="Q785" s="19"/>
      <c r="R785" s="19"/>
      <c r="S785" s="9"/>
      <c r="T785" s="9"/>
      <c r="AC785" s="19"/>
    </row>
    <row r="786" spans="11:29" ht="12.75" customHeight="1" x14ac:dyDescent="0.2">
      <c r="K786" s="19"/>
      <c r="Q786" s="19"/>
      <c r="R786" s="19"/>
      <c r="S786" s="9"/>
      <c r="T786" s="9"/>
      <c r="AC786" s="19"/>
    </row>
    <row r="787" spans="11:29" ht="12.75" customHeight="1" x14ac:dyDescent="0.2">
      <c r="K787" s="19"/>
      <c r="Q787" s="19"/>
      <c r="R787" s="19"/>
      <c r="S787" s="9"/>
      <c r="T787" s="9"/>
      <c r="AC787" s="19"/>
    </row>
    <row r="788" spans="11:29" ht="12.75" customHeight="1" x14ac:dyDescent="0.2">
      <c r="K788" s="19"/>
      <c r="Q788" s="19"/>
      <c r="R788" s="19"/>
      <c r="S788" s="9"/>
      <c r="T788" s="9"/>
      <c r="AC788" s="19"/>
    </row>
    <row r="789" spans="11:29" ht="12.75" customHeight="1" x14ac:dyDescent="0.2">
      <c r="K789" s="19"/>
      <c r="Q789" s="19"/>
      <c r="R789" s="19"/>
      <c r="S789" s="9"/>
      <c r="T789" s="9"/>
      <c r="AC789" s="19"/>
    </row>
    <row r="790" spans="11:29" ht="12.75" customHeight="1" x14ac:dyDescent="0.2">
      <c r="K790" s="19"/>
      <c r="Q790" s="19"/>
      <c r="R790" s="19"/>
      <c r="S790" s="9"/>
      <c r="T790" s="9"/>
      <c r="AC790" s="19"/>
    </row>
    <row r="791" spans="11:29" ht="12.75" customHeight="1" x14ac:dyDescent="0.2">
      <c r="K791" s="19"/>
      <c r="Q791" s="19"/>
      <c r="R791" s="19"/>
      <c r="S791" s="9"/>
      <c r="T791" s="9"/>
      <c r="AC791" s="19"/>
    </row>
    <row r="792" spans="11:29" ht="12.75" customHeight="1" x14ac:dyDescent="0.2">
      <c r="K792" s="19"/>
      <c r="Q792" s="19"/>
      <c r="R792" s="19"/>
      <c r="S792" s="9"/>
      <c r="T792" s="9"/>
      <c r="AC792" s="19"/>
    </row>
    <row r="793" spans="11:29" ht="12.75" customHeight="1" x14ac:dyDescent="0.2">
      <c r="K793" s="19"/>
      <c r="Q793" s="19"/>
      <c r="R793" s="19"/>
      <c r="S793" s="9"/>
      <c r="T793" s="9"/>
      <c r="AC793" s="19"/>
    </row>
    <row r="794" spans="11:29" ht="12.75" customHeight="1" x14ac:dyDescent="0.2">
      <c r="K794" s="19"/>
      <c r="Q794" s="19"/>
      <c r="R794" s="19"/>
      <c r="S794" s="9"/>
      <c r="T794" s="9"/>
      <c r="AC794" s="19"/>
    </row>
    <row r="795" spans="11:29" ht="12.75" customHeight="1" x14ac:dyDescent="0.2">
      <c r="K795" s="19"/>
      <c r="Q795" s="19"/>
      <c r="R795" s="19"/>
      <c r="S795" s="9"/>
      <c r="T795" s="9"/>
      <c r="AC795" s="19"/>
    </row>
    <row r="796" spans="11:29" ht="12.75" customHeight="1" x14ac:dyDescent="0.2">
      <c r="K796" s="19"/>
      <c r="Q796" s="19"/>
      <c r="R796" s="19"/>
      <c r="S796" s="9"/>
      <c r="T796" s="9"/>
      <c r="AC796" s="19"/>
    </row>
    <row r="797" spans="11:29" ht="12.75" customHeight="1" x14ac:dyDescent="0.2">
      <c r="K797" s="19"/>
      <c r="Q797" s="19"/>
      <c r="R797" s="19"/>
      <c r="S797" s="9"/>
      <c r="T797" s="9"/>
      <c r="AC797" s="19"/>
    </row>
    <row r="798" spans="11:29" ht="12.75" customHeight="1" x14ac:dyDescent="0.2">
      <c r="K798" s="19"/>
      <c r="Q798" s="19"/>
      <c r="R798" s="19"/>
      <c r="S798" s="9"/>
      <c r="T798" s="9"/>
      <c r="AC798" s="19"/>
    </row>
    <row r="799" spans="11:29" ht="12.75" customHeight="1" x14ac:dyDescent="0.2">
      <c r="K799" s="19"/>
      <c r="Q799" s="19"/>
      <c r="R799" s="19"/>
      <c r="S799" s="9"/>
      <c r="T799" s="9"/>
      <c r="AC799" s="19"/>
    </row>
    <row r="800" spans="11:29" ht="12.75" customHeight="1" x14ac:dyDescent="0.2">
      <c r="K800" s="19"/>
      <c r="Q800" s="19"/>
      <c r="R800" s="19"/>
      <c r="S800" s="9"/>
      <c r="T800" s="9"/>
      <c r="AC800" s="19"/>
    </row>
    <row r="801" spans="11:29" ht="12.75" customHeight="1" x14ac:dyDescent="0.2">
      <c r="K801" s="19"/>
      <c r="Q801" s="19"/>
      <c r="R801" s="19"/>
      <c r="S801" s="9"/>
      <c r="T801" s="9"/>
      <c r="AC801" s="19"/>
    </row>
    <row r="802" spans="11:29" ht="12.75" customHeight="1" x14ac:dyDescent="0.2">
      <c r="K802" s="19"/>
      <c r="Q802" s="19"/>
      <c r="R802" s="19"/>
      <c r="S802" s="9"/>
      <c r="T802" s="9"/>
      <c r="AC802" s="19"/>
    </row>
    <row r="803" spans="11:29" ht="12.75" customHeight="1" x14ac:dyDescent="0.2">
      <c r="K803" s="19"/>
      <c r="Q803" s="19"/>
      <c r="R803" s="19"/>
      <c r="S803" s="9"/>
      <c r="T803" s="9"/>
      <c r="AC803" s="19"/>
    </row>
    <row r="804" spans="11:29" ht="12.75" customHeight="1" x14ac:dyDescent="0.2">
      <c r="K804" s="19"/>
      <c r="Q804" s="19"/>
      <c r="R804" s="19"/>
      <c r="S804" s="9"/>
      <c r="T804" s="9"/>
      <c r="AC804" s="19"/>
    </row>
    <row r="805" spans="11:29" ht="12.75" customHeight="1" x14ac:dyDescent="0.2">
      <c r="K805" s="19"/>
      <c r="Q805" s="19"/>
      <c r="R805" s="19"/>
      <c r="S805" s="9"/>
      <c r="T805" s="9"/>
      <c r="AC805" s="19"/>
    </row>
    <row r="806" spans="11:29" ht="12.75" customHeight="1" x14ac:dyDescent="0.2">
      <c r="K806" s="19"/>
      <c r="Q806" s="19"/>
      <c r="R806" s="19"/>
      <c r="S806" s="9"/>
      <c r="T806" s="9"/>
      <c r="AC806" s="19"/>
    </row>
    <row r="807" spans="11:29" ht="12.75" customHeight="1" x14ac:dyDescent="0.2">
      <c r="K807" s="19"/>
      <c r="Q807" s="19"/>
      <c r="R807" s="19"/>
      <c r="S807" s="9"/>
      <c r="T807" s="9"/>
      <c r="AC807" s="19"/>
    </row>
    <row r="808" spans="11:29" ht="12.75" customHeight="1" x14ac:dyDescent="0.2">
      <c r="K808" s="19"/>
      <c r="Q808" s="19"/>
      <c r="R808" s="19"/>
      <c r="S808" s="9"/>
      <c r="T808" s="9"/>
      <c r="AC808" s="19"/>
    </row>
    <row r="809" spans="11:29" ht="12.75" customHeight="1" x14ac:dyDescent="0.2">
      <c r="K809" s="19"/>
      <c r="Q809" s="19"/>
      <c r="R809" s="19"/>
      <c r="S809" s="9"/>
      <c r="T809" s="9"/>
      <c r="AC809" s="19"/>
    </row>
    <row r="810" spans="11:29" ht="12.75" customHeight="1" x14ac:dyDescent="0.2">
      <c r="K810" s="19"/>
      <c r="Q810" s="19"/>
      <c r="R810" s="19"/>
      <c r="S810" s="9"/>
      <c r="T810" s="9"/>
      <c r="AC810" s="19"/>
    </row>
    <row r="811" spans="11:29" ht="12.75" customHeight="1" x14ac:dyDescent="0.2">
      <c r="K811" s="19"/>
      <c r="Q811" s="19"/>
      <c r="R811" s="19"/>
      <c r="S811" s="9"/>
      <c r="T811" s="9"/>
      <c r="AC811" s="19"/>
    </row>
    <row r="812" spans="11:29" ht="12.75" customHeight="1" x14ac:dyDescent="0.2">
      <c r="K812" s="19"/>
      <c r="Q812" s="19"/>
      <c r="R812" s="19"/>
      <c r="S812" s="9"/>
      <c r="T812" s="9"/>
      <c r="AC812" s="19"/>
    </row>
    <row r="813" spans="11:29" ht="12.75" customHeight="1" x14ac:dyDescent="0.2">
      <c r="K813" s="19"/>
      <c r="Q813" s="19"/>
      <c r="R813" s="19"/>
      <c r="S813" s="9"/>
      <c r="T813" s="9"/>
      <c r="AC813" s="19"/>
    </row>
    <row r="814" spans="11:29" ht="12.75" customHeight="1" x14ac:dyDescent="0.2">
      <c r="K814" s="19"/>
      <c r="Q814" s="19"/>
      <c r="R814" s="19"/>
      <c r="S814" s="9"/>
      <c r="T814" s="9"/>
      <c r="AC814" s="19"/>
    </row>
    <row r="815" spans="11:29" ht="12.75" customHeight="1" x14ac:dyDescent="0.2">
      <c r="K815" s="19"/>
      <c r="Q815" s="19"/>
      <c r="R815" s="19"/>
      <c r="S815" s="9"/>
      <c r="T815" s="9"/>
      <c r="AC815" s="19"/>
    </row>
    <row r="816" spans="11:29" ht="12.75" customHeight="1" x14ac:dyDescent="0.2">
      <c r="K816" s="19"/>
      <c r="Q816" s="19"/>
      <c r="R816" s="19"/>
      <c r="S816" s="9"/>
      <c r="T816" s="9"/>
      <c r="AC816" s="19"/>
    </row>
    <row r="817" spans="11:29" ht="12.75" customHeight="1" x14ac:dyDescent="0.2">
      <c r="K817" s="19"/>
      <c r="Q817" s="19"/>
      <c r="R817" s="19"/>
      <c r="S817" s="9"/>
      <c r="T817" s="9"/>
      <c r="AC817" s="19"/>
    </row>
    <row r="818" spans="11:29" ht="12.75" customHeight="1" x14ac:dyDescent="0.2">
      <c r="K818" s="19"/>
      <c r="Q818" s="19"/>
      <c r="R818" s="19"/>
      <c r="S818" s="9"/>
      <c r="T818" s="9"/>
      <c r="AC818" s="19"/>
    </row>
    <row r="819" spans="11:29" ht="12.75" customHeight="1" x14ac:dyDescent="0.2">
      <c r="K819" s="19"/>
      <c r="Q819" s="19"/>
      <c r="R819" s="19"/>
      <c r="S819" s="9"/>
      <c r="T819" s="9"/>
      <c r="AC819" s="19"/>
    </row>
    <row r="820" spans="11:29" ht="12.75" customHeight="1" x14ac:dyDescent="0.2">
      <c r="K820" s="19"/>
      <c r="Q820" s="19"/>
      <c r="R820" s="19"/>
      <c r="S820" s="9"/>
      <c r="T820" s="9"/>
      <c r="AC820" s="19"/>
    </row>
    <row r="821" spans="11:29" ht="12.75" customHeight="1" x14ac:dyDescent="0.2">
      <c r="K821" s="19"/>
      <c r="Q821" s="19"/>
      <c r="R821" s="19"/>
      <c r="S821" s="9"/>
      <c r="T821" s="9"/>
      <c r="AC821" s="19"/>
    </row>
    <row r="822" spans="11:29" ht="12.75" customHeight="1" x14ac:dyDescent="0.2">
      <c r="K822" s="19"/>
      <c r="Q822" s="19"/>
      <c r="R822" s="19"/>
      <c r="S822" s="9"/>
      <c r="T822" s="9"/>
      <c r="AC822" s="19"/>
    </row>
    <row r="823" spans="11:29" ht="12.75" customHeight="1" x14ac:dyDescent="0.2">
      <c r="K823" s="19"/>
      <c r="Q823" s="19"/>
      <c r="R823" s="19"/>
      <c r="S823" s="9"/>
      <c r="T823" s="9"/>
      <c r="AC823" s="19"/>
    </row>
    <row r="824" spans="11:29" ht="12.75" customHeight="1" x14ac:dyDescent="0.2">
      <c r="K824" s="19"/>
      <c r="Q824" s="19"/>
      <c r="R824" s="19"/>
      <c r="S824" s="9"/>
      <c r="T824" s="9"/>
      <c r="AC824" s="19"/>
    </row>
    <row r="825" spans="11:29" ht="12.75" customHeight="1" x14ac:dyDescent="0.2">
      <c r="K825" s="19"/>
      <c r="Q825" s="19"/>
      <c r="R825" s="19"/>
      <c r="S825" s="9"/>
      <c r="T825" s="9"/>
      <c r="AC825" s="19"/>
    </row>
    <row r="826" spans="11:29" ht="12.75" customHeight="1" x14ac:dyDescent="0.2">
      <c r="K826" s="19"/>
      <c r="Q826" s="19"/>
      <c r="R826" s="19"/>
      <c r="S826" s="9"/>
      <c r="T826" s="9"/>
      <c r="AC826" s="19"/>
    </row>
    <row r="827" spans="11:29" ht="12.75" customHeight="1" x14ac:dyDescent="0.2">
      <c r="K827" s="19"/>
      <c r="Q827" s="19"/>
      <c r="R827" s="19"/>
      <c r="S827" s="9"/>
      <c r="T827" s="9"/>
      <c r="AC827" s="19"/>
    </row>
    <row r="828" spans="11:29" ht="12.75" customHeight="1" x14ac:dyDescent="0.2">
      <c r="K828" s="19"/>
      <c r="Q828" s="19"/>
      <c r="R828" s="19"/>
      <c r="S828" s="9"/>
      <c r="T828" s="9"/>
      <c r="AC828" s="19"/>
    </row>
    <row r="829" spans="11:29" ht="12.75" customHeight="1" x14ac:dyDescent="0.2">
      <c r="K829" s="19"/>
      <c r="Q829" s="19"/>
      <c r="R829" s="19"/>
      <c r="S829" s="9"/>
      <c r="T829" s="9"/>
      <c r="AC829" s="19"/>
    </row>
    <row r="830" spans="11:29" ht="12.75" customHeight="1" x14ac:dyDescent="0.2">
      <c r="K830" s="19"/>
      <c r="Q830" s="19"/>
      <c r="R830" s="19"/>
      <c r="S830" s="9"/>
      <c r="T830" s="9"/>
      <c r="AC830" s="19"/>
    </row>
    <row r="831" spans="11:29" ht="12.75" customHeight="1" x14ac:dyDescent="0.2">
      <c r="K831" s="19"/>
      <c r="Q831" s="19"/>
      <c r="R831" s="19"/>
      <c r="S831" s="9"/>
      <c r="T831" s="9"/>
      <c r="AC831" s="19"/>
    </row>
    <row r="832" spans="11:29" ht="12.75" customHeight="1" x14ac:dyDescent="0.2">
      <c r="K832" s="19"/>
      <c r="Q832" s="19"/>
      <c r="R832" s="19"/>
      <c r="S832" s="9"/>
      <c r="T832" s="9"/>
      <c r="AC832" s="19"/>
    </row>
    <row r="833" spans="11:29" ht="12.75" customHeight="1" x14ac:dyDescent="0.2">
      <c r="K833" s="19"/>
      <c r="Q833" s="19"/>
      <c r="R833" s="19"/>
      <c r="S833" s="9"/>
      <c r="T833" s="9"/>
      <c r="AC833" s="19"/>
    </row>
    <row r="834" spans="11:29" ht="12.75" customHeight="1" x14ac:dyDescent="0.2">
      <c r="K834" s="19"/>
      <c r="Q834" s="19"/>
      <c r="R834" s="19"/>
      <c r="S834" s="9"/>
      <c r="T834" s="9"/>
      <c r="AC834" s="19"/>
    </row>
    <row r="835" spans="11:29" ht="12.75" customHeight="1" x14ac:dyDescent="0.2">
      <c r="K835" s="19"/>
      <c r="Q835" s="19"/>
      <c r="R835" s="19"/>
      <c r="S835" s="9"/>
      <c r="T835" s="9"/>
      <c r="AC835" s="19"/>
    </row>
    <row r="836" spans="11:29" ht="12.75" customHeight="1" x14ac:dyDescent="0.2">
      <c r="K836" s="19"/>
      <c r="Q836" s="19"/>
      <c r="R836" s="19"/>
      <c r="S836" s="9"/>
      <c r="T836" s="9"/>
      <c r="AC836" s="19"/>
    </row>
    <row r="837" spans="11:29" ht="12.75" customHeight="1" x14ac:dyDescent="0.2">
      <c r="K837" s="19"/>
      <c r="Q837" s="19"/>
      <c r="R837" s="19"/>
      <c r="S837" s="9"/>
      <c r="T837" s="9"/>
      <c r="AC837" s="19"/>
    </row>
    <row r="838" spans="11:29" ht="12.75" customHeight="1" x14ac:dyDescent="0.2">
      <c r="K838" s="19"/>
      <c r="Q838" s="19"/>
      <c r="R838" s="19"/>
      <c r="S838" s="9"/>
      <c r="T838" s="9"/>
      <c r="AC838" s="19"/>
    </row>
    <row r="839" spans="11:29" ht="12.75" customHeight="1" x14ac:dyDescent="0.2">
      <c r="K839" s="19"/>
      <c r="Q839" s="19"/>
      <c r="R839" s="19"/>
      <c r="S839" s="9"/>
      <c r="T839" s="9"/>
      <c r="AC839" s="19"/>
    </row>
  </sheetData>
  <autoFilter ref="A1:AC639"/>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839"/>
  <sheetViews>
    <sheetView workbookViewId="0"/>
  </sheetViews>
  <sheetFormatPr baseColWidth="10" defaultColWidth="14.42578125" defaultRowHeight="15" customHeight="1" x14ac:dyDescent="0.2"/>
  <cols>
    <col min="1" max="1" width="9.140625" customWidth="1"/>
    <col min="2" max="2" width="55" customWidth="1"/>
    <col min="3" max="3" width="17.5703125" customWidth="1"/>
    <col min="4" max="18" width="9.140625" customWidth="1"/>
    <col min="19" max="19" width="14.5703125" customWidth="1"/>
    <col min="20" max="20" width="24.28515625" customWidth="1"/>
    <col min="21" max="21" width="20.42578125" customWidth="1"/>
    <col min="22" max="28" width="9.140625" customWidth="1"/>
    <col min="29" max="29" width="10.5703125" customWidth="1"/>
  </cols>
  <sheetData>
    <row r="1" spans="1:29" ht="12.75" customHeight="1" x14ac:dyDescent="0.2">
      <c r="A1" s="38" t="s">
        <v>269</v>
      </c>
      <c r="B1" s="38" t="s">
        <v>270</v>
      </c>
      <c r="C1" s="38" t="s">
        <v>271</v>
      </c>
      <c r="D1" s="39" t="s">
        <v>272</v>
      </c>
      <c r="E1" s="38" t="s">
        <v>273</v>
      </c>
      <c r="F1" s="38" t="s">
        <v>274</v>
      </c>
      <c r="G1" s="38" t="s">
        <v>275</v>
      </c>
      <c r="H1" s="38" t="s">
        <v>276</v>
      </c>
      <c r="I1" s="38" t="s">
        <v>277</v>
      </c>
      <c r="J1" s="38" t="s">
        <v>278</v>
      </c>
      <c r="K1" s="40" t="s">
        <v>279</v>
      </c>
      <c r="L1" s="38" t="s">
        <v>280</v>
      </c>
      <c r="M1" s="38" t="s">
        <v>281</v>
      </c>
      <c r="N1" s="38" t="s">
        <v>282</v>
      </c>
      <c r="O1" s="38" t="s">
        <v>283</v>
      </c>
      <c r="P1" s="38" t="s">
        <v>284</v>
      </c>
      <c r="Q1" s="40" t="s">
        <v>285</v>
      </c>
      <c r="R1" s="40" t="s">
        <v>286</v>
      </c>
      <c r="S1" s="41" t="s">
        <v>287</v>
      </c>
      <c r="T1" s="41" t="s">
        <v>288</v>
      </c>
      <c r="U1" s="38" t="s">
        <v>289</v>
      </c>
      <c r="V1" s="38" t="s">
        <v>290</v>
      </c>
      <c r="W1" s="38" t="s">
        <v>291</v>
      </c>
      <c r="X1" s="38" t="s">
        <v>292</v>
      </c>
      <c r="Y1" s="38" t="s">
        <v>293</v>
      </c>
      <c r="Z1" s="38" t="s">
        <v>294</v>
      </c>
      <c r="AA1" s="38" t="s">
        <v>295</v>
      </c>
      <c r="AB1" s="38" t="s">
        <v>296</v>
      </c>
      <c r="AC1" s="40" t="s">
        <v>297</v>
      </c>
    </row>
    <row r="2" spans="1:29" ht="12.75" hidden="1" customHeight="1" x14ac:dyDescent="0.2">
      <c r="A2" s="42" t="s">
        <v>298</v>
      </c>
      <c r="B2" s="42" t="s">
        <v>66</v>
      </c>
      <c r="C2" s="43" t="s">
        <v>163</v>
      </c>
      <c r="D2" s="44">
        <v>6</v>
      </c>
      <c r="E2" s="42" t="s">
        <v>299</v>
      </c>
      <c r="F2" s="42" t="s">
        <v>300</v>
      </c>
      <c r="G2" s="42" t="s">
        <v>301</v>
      </c>
      <c r="H2" s="42" t="s">
        <v>302</v>
      </c>
      <c r="I2" s="42" t="s">
        <v>303</v>
      </c>
      <c r="J2" s="42" t="s">
        <v>304</v>
      </c>
      <c r="K2" s="45">
        <v>580000</v>
      </c>
      <c r="L2" s="42" t="s">
        <v>305</v>
      </c>
      <c r="M2" s="42" t="s">
        <v>306</v>
      </c>
      <c r="N2" s="42" t="s">
        <v>307</v>
      </c>
      <c r="O2" s="42" t="s">
        <v>308</v>
      </c>
      <c r="P2" s="46">
        <v>1</v>
      </c>
      <c r="Q2" s="45">
        <v>30000</v>
      </c>
      <c r="R2" s="45">
        <v>30000</v>
      </c>
      <c r="S2" s="42" t="s">
        <v>309</v>
      </c>
      <c r="T2" s="42" t="s">
        <v>310</v>
      </c>
      <c r="U2" s="42" t="s">
        <v>311</v>
      </c>
      <c r="V2" s="42" t="s">
        <v>107</v>
      </c>
      <c r="W2" s="42" t="s">
        <v>111</v>
      </c>
      <c r="X2" s="42" t="s">
        <v>119</v>
      </c>
      <c r="Y2" s="42" t="s">
        <v>312</v>
      </c>
      <c r="Z2" s="42" t="s">
        <v>312</v>
      </c>
      <c r="AA2" s="9" t="s">
        <v>139</v>
      </c>
      <c r="AB2" s="42" t="s">
        <v>313</v>
      </c>
      <c r="AC2" s="45">
        <v>30000</v>
      </c>
    </row>
    <row r="3" spans="1:29" ht="12.75" hidden="1" customHeight="1" x14ac:dyDescent="0.2">
      <c r="A3" s="42" t="s">
        <v>298</v>
      </c>
      <c r="B3" s="42" t="s">
        <v>66</v>
      </c>
      <c r="C3" s="43" t="s">
        <v>163</v>
      </c>
      <c r="D3" s="44">
        <v>6</v>
      </c>
      <c r="E3" s="42" t="s">
        <v>299</v>
      </c>
      <c r="F3" s="42" t="s">
        <v>300</v>
      </c>
      <c r="G3" s="42" t="s">
        <v>301</v>
      </c>
      <c r="H3" s="42" t="s">
        <v>302</v>
      </c>
      <c r="I3" s="42" t="s">
        <v>303</v>
      </c>
      <c r="J3" s="42" t="s">
        <v>304</v>
      </c>
      <c r="K3" s="45">
        <v>580000</v>
      </c>
      <c r="L3" s="42" t="s">
        <v>305</v>
      </c>
      <c r="M3" s="42" t="s">
        <v>314</v>
      </c>
      <c r="N3" s="42" t="s">
        <v>315</v>
      </c>
      <c r="O3" s="42" t="s">
        <v>308</v>
      </c>
      <c r="P3" s="46">
        <v>1</v>
      </c>
      <c r="Q3" s="45">
        <v>60000</v>
      </c>
      <c r="R3" s="45">
        <v>60000</v>
      </c>
      <c r="S3" s="42" t="s">
        <v>309</v>
      </c>
      <c r="T3" s="42" t="s">
        <v>310</v>
      </c>
      <c r="U3" s="42" t="s">
        <v>311</v>
      </c>
      <c r="V3" s="42" t="s">
        <v>107</v>
      </c>
      <c r="W3" s="42" t="s">
        <v>111</v>
      </c>
      <c r="X3" s="42" t="s">
        <v>119</v>
      </c>
      <c r="Y3" s="42" t="s">
        <v>312</v>
      </c>
      <c r="Z3" s="42" t="s">
        <v>312</v>
      </c>
      <c r="AA3" s="9" t="s">
        <v>139</v>
      </c>
      <c r="AB3" s="42" t="s">
        <v>313</v>
      </c>
      <c r="AC3" s="45">
        <v>60000</v>
      </c>
    </row>
    <row r="4" spans="1:29" ht="12.75" hidden="1" customHeight="1" x14ac:dyDescent="0.2">
      <c r="A4" s="42" t="s">
        <v>298</v>
      </c>
      <c r="B4" s="42" t="s">
        <v>66</v>
      </c>
      <c r="C4" s="43" t="s">
        <v>163</v>
      </c>
      <c r="D4" s="44">
        <v>6</v>
      </c>
      <c r="E4" s="42" t="s">
        <v>299</v>
      </c>
      <c r="F4" s="42" t="s">
        <v>300</v>
      </c>
      <c r="G4" s="42" t="s">
        <v>301</v>
      </c>
      <c r="H4" s="42" t="s">
        <v>302</v>
      </c>
      <c r="I4" s="42" t="s">
        <v>303</v>
      </c>
      <c r="J4" s="42" t="s">
        <v>304</v>
      </c>
      <c r="K4" s="45">
        <v>580000</v>
      </c>
      <c r="L4" s="42" t="s">
        <v>305</v>
      </c>
      <c r="M4" s="42" t="s">
        <v>316</v>
      </c>
      <c r="N4" s="42" t="s">
        <v>317</v>
      </c>
      <c r="O4" s="42" t="s">
        <v>308</v>
      </c>
      <c r="P4" s="46">
        <v>1</v>
      </c>
      <c r="Q4" s="45">
        <v>30000</v>
      </c>
      <c r="R4" s="45">
        <v>30000</v>
      </c>
      <c r="S4" s="42" t="s">
        <v>309</v>
      </c>
      <c r="T4" s="42" t="s">
        <v>310</v>
      </c>
      <c r="U4" s="42" t="s">
        <v>311</v>
      </c>
      <c r="V4" s="42" t="s">
        <v>107</v>
      </c>
      <c r="W4" s="42" t="s">
        <v>111</v>
      </c>
      <c r="X4" s="42" t="s">
        <v>119</v>
      </c>
      <c r="Y4" s="42" t="s">
        <v>312</v>
      </c>
      <c r="Z4" s="42" t="s">
        <v>312</v>
      </c>
      <c r="AA4" s="9" t="s">
        <v>139</v>
      </c>
      <c r="AB4" s="42" t="s">
        <v>313</v>
      </c>
      <c r="AC4" s="45">
        <v>30000</v>
      </c>
    </row>
    <row r="5" spans="1:29" ht="12.75" hidden="1" customHeight="1" x14ac:dyDescent="0.2">
      <c r="A5" s="42" t="s">
        <v>298</v>
      </c>
      <c r="B5" s="42" t="s">
        <v>66</v>
      </c>
      <c r="C5" s="43" t="s">
        <v>163</v>
      </c>
      <c r="D5" s="44">
        <v>6</v>
      </c>
      <c r="E5" s="42" t="s">
        <v>299</v>
      </c>
      <c r="F5" s="42" t="s">
        <v>300</v>
      </c>
      <c r="G5" s="42" t="s">
        <v>301</v>
      </c>
      <c r="H5" s="42" t="s">
        <v>302</v>
      </c>
      <c r="I5" s="42" t="s">
        <v>303</v>
      </c>
      <c r="J5" s="42" t="s">
        <v>304</v>
      </c>
      <c r="K5" s="45">
        <v>580000</v>
      </c>
      <c r="L5" s="42" t="s">
        <v>305</v>
      </c>
      <c r="M5" s="42" t="s">
        <v>318</v>
      </c>
      <c r="N5" s="42" t="s">
        <v>319</v>
      </c>
      <c r="O5" s="42" t="s">
        <v>308</v>
      </c>
      <c r="P5" s="46">
        <v>1</v>
      </c>
      <c r="Q5" s="45">
        <v>60000</v>
      </c>
      <c r="R5" s="45">
        <v>60000</v>
      </c>
      <c r="S5" s="42" t="s">
        <v>309</v>
      </c>
      <c r="T5" s="42" t="s">
        <v>310</v>
      </c>
      <c r="U5" s="42" t="s">
        <v>311</v>
      </c>
      <c r="V5" s="42" t="s">
        <v>107</v>
      </c>
      <c r="W5" s="42" t="s">
        <v>111</v>
      </c>
      <c r="X5" s="42" t="s">
        <v>119</v>
      </c>
      <c r="Y5" s="42" t="s">
        <v>312</v>
      </c>
      <c r="Z5" s="42" t="s">
        <v>312</v>
      </c>
      <c r="AA5" s="9" t="s">
        <v>139</v>
      </c>
      <c r="AB5" s="42" t="s">
        <v>313</v>
      </c>
      <c r="AC5" s="45">
        <v>60000</v>
      </c>
    </row>
    <row r="6" spans="1:29" ht="12.75" hidden="1" customHeight="1" x14ac:dyDescent="0.2">
      <c r="A6" s="42" t="s">
        <v>298</v>
      </c>
      <c r="B6" s="42" t="s">
        <v>66</v>
      </c>
      <c r="C6" s="43" t="s">
        <v>163</v>
      </c>
      <c r="D6" s="44">
        <v>6</v>
      </c>
      <c r="E6" s="42" t="s">
        <v>299</v>
      </c>
      <c r="F6" s="42" t="s">
        <v>300</v>
      </c>
      <c r="G6" s="42" t="s">
        <v>301</v>
      </c>
      <c r="H6" s="42" t="s">
        <v>302</v>
      </c>
      <c r="I6" s="42" t="s">
        <v>303</v>
      </c>
      <c r="J6" s="42" t="s">
        <v>304</v>
      </c>
      <c r="K6" s="45">
        <v>580000</v>
      </c>
      <c r="L6" s="42" t="s">
        <v>305</v>
      </c>
      <c r="M6" s="42" t="s">
        <v>320</v>
      </c>
      <c r="N6" s="42" t="s">
        <v>321</v>
      </c>
      <c r="O6" s="42" t="s">
        <v>308</v>
      </c>
      <c r="P6" s="46">
        <v>1</v>
      </c>
      <c r="Q6" s="45">
        <v>10000</v>
      </c>
      <c r="R6" s="45">
        <v>10000</v>
      </c>
      <c r="S6" s="42" t="s">
        <v>309</v>
      </c>
      <c r="T6" s="42" t="s">
        <v>310</v>
      </c>
      <c r="U6" s="42" t="s">
        <v>311</v>
      </c>
      <c r="V6" s="42" t="s">
        <v>107</v>
      </c>
      <c r="W6" s="42" t="s">
        <v>111</v>
      </c>
      <c r="X6" s="42" t="s">
        <v>119</v>
      </c>
      <c r="Y6" s="42" t="s">
        <v>312</v>
      </c>
      <c r="Z6" s="42" t="s">
        <v>312</v>
      </c>
      <c r="AA6" s="9" t="s">
        <v>139</v>
      </c>
      <c r="AB6" s="42" t="s">
        <v>313</v>
      </c>
      <c r="AC6" s="45">
        <v>10000</v>
      </c>
    </row>
    <row r="7" spans="1:29" ht="12.75" hidden="1" customHeight="1" x14ac:dyDescent="0.2">
      <c r="A7" s="42" t="s">
        <v>298</v>
      </c>
      <c r="B7" s="42" t="s">
        <v>66</v>
      </c>
      <c r="C7" s="43" t="s">
        <v>163</v>
      </c>
      <c r="D7" s="44">
        <v>6</v>
      </c>
      <c r="E7" s="42" t="s">
        <v>299</v>
      </c>
      <c r="F7" s="42" t="s">
        <v>300</v>
      </c>
      <c r="G7" s="42" t="s">
        <v>301</v>
      </c>
      <c r="H7" s="42" t="s">
        <v>302</v>
      </c>
      <c r="I7" s="42" t="s">
        <v>303</v>
      </c>
      <c r="J7" s="42" t="s">
        <v>304</v>
      </c>
      <c r="K7" s="45">
        <v>580000</v>
      </c>
      <c r="L7" s="42" t="s">
        <v>305</v>
      </c>
      <c r="M7" s="42" t="s">
        <v>322</v>
      </c>
      <c r="N7" s="42" t="s">
        <v>323</v>
      </c>
      <c r="O7" s="42" t="s">
        <v>308</v>
      </c>
      <c r="P7" s="46">
        <v>1</v>
      </c>
      <c r="Q7" s="45">
        <v>10000</v>
      </c>
      <c r="R7" s="45">
        <v>10000</v>
      </c>
      <c r="S7" s="42" t="s">
        <v>309</v>
      </c>
      <c r="T7" s="42" t="s">
        <v>310</v>
      </c>
      <c r="U7" s="42" t="s">
        <v>311</v>
      </c>
      <c r="V7" s="42" t="s">
        <v>107</v>
      </c>
      <c r="W7" s="42" t="s">
        <v>111</v>
      </c>
      <c r="X7" s="42" t="s">
        <v>119</v>
      </c>
      <c r="Y7" s="42" t="s">
        <v>312</v>
      </c>
      <c r="Z7" s="42" t="s">
        <v>312</v>
      </c>
      <c r="AA7" s="9" t="s">
        <v>139</v>
      </c>
      <c r="AB7" s="42" t="s">
        <v>313</v>
      </c>
      <c r="AC7" s="45">
        <v>10000</v>
      </c>
    </row>
    <row r="8" spans="1:29" ht="12.75" hidden="1" customHeight="1" x14ac:dyDescent="0.2">
      <c r="A8" s="42" t="s">
        <v>298</v>
      </c>
      <c r="B8" s="42" t="s">
        <v>66</v>
      </c>
      <c r="C8" s="43" t="s">
        <v>163</v>
      </c>
      <c r="D8" s="44">
        <v>6</v>
      </c>
      <c r="E8" s="42" t="s">
        <v>299</v>
      </c>
      <c r="F8" s="42" t="s">
        <v>300</v>
      </c>
      <c r="G8" s="42" t="s">
        <v>301</v>
      </c>
      <c r="H8" s="42" t="s">
        <v>302</v>
      </c>
      <c r="I8" s="42" t="s">
        <v>303</v>
      </c>
      <c r="J8" s="42" t="s">
        <v>304</v>
      </c>
      <c r="K8" s="45">
        <v>580000</v>
      </c>
      <c r="L8" s="42" t="s">
        <v>305</v>
      </c>
      <c r="M8" s="42" t="s">
        <v>324</v>
      </c>
      <c r="N8" s="42" t="s">
        <v>325</v>
      </c>
      <c r="O8" s="42" t="s">
        <v>308</v>
      </c>
      <c r="P8" s="46">
        <v>1</v>
      </c>
      <c r="Q8" s="45">
        <v>10000</v>
      </c>
      <c r="R8" s="45">
        <v>10000</v>
      </c>
      <c r="S8" s="42" t="s">
        <v>309</v>
      </c>
      <c r="T8" s="42" t="s">
        <v>310</v>
      </c>
      <c r="U8" s="42" t="s">
        <v>311</v>
      </c>
      <c r="V8" s="42" t="s">
        <v>107</v>
      </c>
      <c r="W8" s="42" t="s">
        <v>111</v>
      </c>
      <c r="X8" s="42" t="s">
        <v>119</v>
      </c>
      <c r="Y8" s="42" t="s">
        <v>312</v>
      </c>
      <c r="Z8" s="42" t="s">
        <v>312</v>
      </c>
      <c r="AA8" s="9" t="s">
        <v>139</v>
      </c>
      <c r="AB8" s="42" t="s">
        <v>313</v>
      </c>
      <c r="AC8" s="45">
        <v>10000</v>
      </c>
    </row>
    <row r="9" spans="1:29" ht="12.75" hidden="1" customHeight="1" x14ac:dyDescent="0.2">
      <c r="A9" s="42" t="s">
        <v>298</v>
      </c>
      <c r="B9" s="42" t="s">
        <v>66</v>
      </c>
      <c r="C9" s="43" t="s">
        <v>163</v>
      </c>
      <c r="D9" s="44">
        <v>6</v>
      </c>
      <c r="E9" s="42" t="s">
        <v>299</v>
      </c>
      <c r="F9" s="42" t="s">
        <v>300</v>
      </c>
      <c r="G9" s="42" t="s">
        <v>301</v>
      </c>
      <c r="H9" s="42" t="s">
        <v>302</v>
      </c>
      <c r="I9" s="42" t="s">
        <v>303</v>
      </c>
      <c r="J9" s="42" t="s">
        <v>304</v>
      </c>
      <c r="K9" s="45">
        <v>580000</v>
      </c>
      <c r="L9" s="42" t="s">
        <v>305</v>
      </c>
      <c r="M9" s="42" t="s">
        <v>326</v>
      </c>
      <c r="N9" s="42" t="s">
        <v>327</v>
      </c>
      <c r="O9" s="42" t="s">
        <v>308</v>
      </c>
      <c r="P9" s="46">
        <v>1</v>
      </c>
      <c r="Q9" s="45">
        <v>10000</v>
      </c>
      <c r="R9" s="45">
        <v>10000</v>
      </c>
      <c r="S9" s="42" t="s">
        <v>309</v>
      </c>
      <c r="T9" s="42" t="s">
        <v>310</v>
      </c>
      <c r="U9" s="42" t="s">
        <v>311</v>
      </c>
      <c r="V9" s="42" t="s">
        <v>107</v>
      </c>
      <c r="W9" s="42" t="s">
        <v>111</v>
      </c>
      <c r="X9" s="42" t="s">
        <v>119</v>
      </c>
      <c r="Y9" s="42" t="s">
        <v>312</v>
      </c>
      <c r="Z9" s="42" t="s">
        <v>312</v>
      </c>
      <c r="AA9" s="9" t="s">
        <v>139</v>
      </c>
      <c r="AB9" s="42" t="s">
        <v>313</v>
      </c>
      <c r="AC9" s="45">
        <v>10000</v>
      </c>
    </row>
    <row r="10" spans="1:29" ht="12.75" hidden="1" customHeight="1" x14ac:dyDescent="0.2">
      <c r="A10" s="42" t="s">
        <v>298</v>
      </c>
      <c r="B10" s="42" t="s">
        <v>66</v>
      </c>
      <c r="C10" s="43" t="s">
        <v>163</v>
      </c>
      <c r="D10" s="44">
        <v>6</v>
      </c>
      <c r="E10" s="42" t="s">
        <v>299</v>
      </c>
      <c r="F10" s="42" t="s">
        <v>300</v>
      </c>
      <c r="G10" s="42" t="s">
        <v>301</v>
      </c>
      <c r="H10" s="42" t="s">
        <v>302</v>
      </c>
      <c r="I10" s="42" t="s">
        <v>303</v>
      </c>
      <c r="J10" s="42" t="s">
        <v>304</v>
      </c>
      <c r="K10" s="45">
        <v>580000</v>
      </c>
      <c r="L10" s="42" t="s">
        <v>305</v>
      </c>
      <c r="M10" s="42" t="s">
        <v>328</v>
      </c>
      <c r="N10" s="42" t="s">
        <v>329</v>
      </c>
      <c r="O10" s="42" t="s">
        <v>308</v>
      </c>
      <c r="P10" s="46">
        <v>1</v>
      </c>
      <c r="Q10" s="45">
        <v>90000</v>
      </c>
      <c r="R10" s="45">
        <v>90000</v>
      </c>
      <c r="S10" s="42" t="s">
        <v>309</v>
      </c>
      <c r="T10" s="42" t="s">
        <v>310</v>
      </c>
      <c r="U10" s="42" t="s">
        <v>311</v>
      </c>
      <c r="V10" s="42" t="s">
        <v>107</v>
      </c>
      <c r="W10" s="42" t="s">
        <v>111</v>
      </c>
      <c r="X10" s="42" t="s">
        <v>119</v>
      </c>
      <c r="Y10" s="42" t="s">
        <v>312</v>
      </c>
      <c r="Z10" s="42" t="s">
        <v>312</v>
      </c>
      <c r="AA10" s="9" t="s">
        <v>139</v>
      </c>
      <c r="AB10" s="42" t="s">
        <v>313</v>
      </c>
      <c r="AC10" s="45">
        <v>90000</v>
      </c>
    </row>
    <row r="11" spans="1:29" ht="12.75" hidden="1" customHeight="1" x14ac:dyDescent="0.2">
      <c r="A11" s="42" t="s">
        <v>298</v>
      </c>
      <c r="B11" s="42" t="s">
        <v>66</v>
      </c>
      <c r="C11" s="43" t="s">
        <v>163</v>
      </c>
      <c r="D11" s="44">
        <v>6</v>
      </c>
      <c r="E11" s="42" t="s">
        <v>299</v>
      </c>
      <c r="F11" s="42" t="s">
        <v>300</v>
      </c>
      <c r="G11" s="42" t="s">
        <v>301</v>
      </c>
      <c r="H11" s="42" t="s">
        <v>302</v>
      </c>
      <c r="I11" s="42" t="s">
        <v>303</v>
      </c>
      <c r="J11" s="42" t="s">
        <v>304</v>
      </c>
      <c r="K11" s="45">
        <v>580000</v>
      </c>
      <c r="L11" s="42" t="s">
        <v>305</v>
      </c>
      <c r="M11" s="42" t="s">
        <v>330</v>
      </c>
      <c r="N11" s="42" t="s">
        <v>331</v>
      </c>
      <c r="O11" s="42" t="s">
        <v>308</v>
      </c>
      <c r="P11" s="46">
        <v>1</v>
      </c>
      <c r="Q11" s="45">
        <v>120000</v>
      </c>
      <c r="R11" s="45">
        <v>120000</v>
      </c>
      <c r="S11" s="42" t="s">
        <v>309</v>
      </c>
      <c r="T11" s="42" t="s">
        <v>310</v>
      </c>
      <c r="U11" s="42" t="s">
        <v>311</v>
      </c>
      <c r="V11" s="42" t="s">
        <v>107</v>
      </c>
      <c r="W11" s="42" t="s">
        <v>111</v>
      </c>
      <c r="X11" s="42" t="s">
        <v>119</v>
      </c>
      <c r="Y11" s="42" t="s">
        <v>312</v>
      </c>
      <c r="Z11" s="42" t="s">
        <v>312</v>
      </c>
      <c r="AA11" s="9" t="s">
        <v>139</v>
      </c>
      <c r="AB11" s="42" t="s">
        <v>313</v>
      </c>
      <c r="AC11" s="45">
        <v>120000</v>
      </c>
    </row>
    <row r="12" spans="1:29" ht="12.75" hidden="1" customHeight="1" x14ac:dyDescent="0.2">
      <c r="A12" s="42" t="s">
        <v>298</v>
      </c>
      <c r="B12" s="42" t="s">
        <v>66</v>
      </c>
      <c r="C12" s="43" t="s">
        <v>163</v>
      </c>
      <c r="D12" s="44">
        <v>6</v>
      </c>
      <c r="E12" s="42" t="s">
        <v>299</v>
      </c>
      <c r="F12" s="42" t="s">
        <v>300</v>
      </c>
      <c r="G12" s="42" t="s">
        <v>301</v>
      </c>
      <c r="H12" s="42" t="s">
        <v>302</v>
      </c>
      <c r="I12" s="42" t="s">
        <v>303</v>
      </c>
      <c r="J12" s="42" t="s">
        <v>304</v>
      </c>
      <c r="K12" s="45">
        <v>580000</v>
      </c>
      <c r="L12" s="42" t="s">
        <v>305</v>
      </c>
      <c r="M12" s="42" t="s">
        <v>332</v>
      </c>
      <c r="N12" s="42" t="s">
        <v>333</v>
      </c>
      <c r="O12" s="42" t="s">
        <v>308</v>
      </c>
      <c r="P12" s="46">
        <v>1</v>
      </c>
      <c r="Q12" s="45">
        <v>150000</v>
      </c>
      <c r="R12" s="45">
        <v>150000</v>
      </c>
      <c r="S12" s="42" t="s">
        <v>309</v>
      </c>
      <c r="T12" s="42" t="s">
        <v>310</v>
      </c>
      <c r="U12" s="42" t="s">
        <v>311</v>
      </c>
      <c r="V12" s="42" t="s">
        <v>107</v>
      </c>
      <c r="W12" s="42" t="s">
        <v>111</v>
      </c>
      <c r="X12" s="42" t="s">
        <v>119</v>
      </c>
      <c r="Y12" s="42" t="s">
        <v>312</v>
      </c>
      <c r="Z12" s="42" t="s">
        <v>312</v>
      </c>
      <c r="AA12" s="9" t="s">
        <v>139</v>
      </c>
      <c r="AB12" s="42" t="s">
        <v>313</v>
      </c>
      <c r="AC12" s="45">
        <v>150000</v>
      </c>
    </row>
    <row r="13" spans="1:29" ht="12.75" hidden="1" customHeight="1" x14ac:dyDescent="0.2">
      <c r="A13" s="42" t="s">
        <v>334</v>
      </c>
      <c r="B13" s="42" t="s">
        <v>40</v>
      </c>
      <c r="C13" s="43" t="s">
        <v>152</v>
      </c>
      <c r="D13" s="44">
        <v>7</v>
      </c>
      <c r="E13" s="42" t="s">
        <v>335</v>
      </c>
      <c r="F13" s="42" t="s">
        <v>336</v>
      </c>
      <c r="G13" s="42" t="s">
        <v>301</v>
      </c>
      <c r="H13" s="42" t="s">
        <v>302</v>
      </c>
      <c r="I13" s="42" t="s">
        <v>337</v>
      </c>
      <c r="J13" s="42" t="s">
        <v>338</v>
      </c>
      <c r="K13" s="45">
        <v>328288</v>
      </c>
      <c r="L13" s="42" t="s">
        <v>305</v>
      </c>
      <c r="M13" s="42" t="s">
        <v>339</v>
      </c>
      <c r="N13" s="42" t="s">
        <v>340</v>
      </c>
      <c r="O13" s="42" t="s">
        <v>341</v>
      </c>
      <c r="P13" s="46">
        <v>18</v>
      </c>
      <c r="Q13" s="45">
        <v>6700</v>
      </c>
      <c r="R13" s="45">
        <v>120600</v>
      </c>
      <c r="S13" s="42" t="s">
        <v>309</v>
      </c>
      <c r="T13" s="42" t="s">
        <v>310</v>
      </c>
      <c r="U13" s="42" t="s">
        <v>311</v>
      </c>
      <c r="V13" s="42" t="s">
        <v>107</v>
      </c>
      <c r="W13" s="42" t="s">
        <v>114</v>
      </c>
      <c r="X13" s="42" t="s">
        <v>127</v>
      </c>
      <c r="Y13" s="42" t="s">
        <v>312</v>
      </c>
      <c r="Z13" s="42" t="s">
        <v>312</v>
      </c>
      <c r="AA13" s="9" t="s">
        <v>140</v>
      </c>
      <c r="AB13" s="42" t="s">
        <v>342</v>
      </c>
      <c r="AC13" s="45">
        <v>120600</v>
      </c>
    </row>
    <row r="14" spans="1:29" ht="12.75" hidden="1" customHeight="1" x14ac:dyDescent="0.2">
      <c r="A14" s="42" t="s">
        <v>334</v>
      </c>
      <c r="B14" s="42" t="s">
        <v>40</v>
      </c>
      <c r="C14" s="43" t="s">
        <v>152</v>
      </c>
      <c r="D14" s="44">
        <v>7</v>
      </c>
      <c r="E14" s="42" t="s">
        <v>335</v>
      </c>
      <c r="F14" s="42" t="s">
        <v>336</v>
      </c>
      <c r="G14" s="42" t="s">
        <v>301</v>
      </c>
      <c r="H14" s="42" t="s">
        <v>302</v>
      </c>
      <c r="I14" s="42" t="s">
        <v>337</v>
      </c>
      <c r="J14" s="42" t="s">
        <v>338</v>
      </c>
      <c r="K14" s="45">
        <v>328288</v>
      </c>
      <c r="L14" s="42" t="s">
        <v>305</v>
      </c>
      <c r="M14" s="42" t="s">
        <v>343</v>
      </c>
      <c r="N14" s="42" t="s">
        <v>344</v>
      </c>
      <c r="O14" s="42" t="s">
        <v>341</v>
      </c>
      <c r="P14" s="46">
        <v>23</v>
      </c>
      <c r="Q14" s="45">
        <v>1500</v>
      </c>
      <c r="R14" s="45">
        <v>34500</v>
      </c>
      <c r="S14" s="42" t="s">
        <v>309</v>
      </c>
      <c r="T14" s="42" t="s">
        <v>310</v>
      </c>
      <c r="U14" s="42" t="s">
        <v>311</v>
      </c>
      <c r="V14" s="42" t="s">
        <v>107</v>
      </c>
      <c r="W14" s="42" t="s">
        <v>114</v>
      </c>
      <c r="X14" s="42" t="s">
        <v>127</v>
      </c>
      <c r="Y14" s="42" t="s">
        <v>312</v>
      </c>
      <c r="Z14" s="42" t="s">
        <v>312</v>
      </c>
      <c r="AA14" s="9" t="s">
        <v>140</v>
      </c>
      <c r="AB14" s="42" t="s">
        <v>342</v>
      </c>
      <c r="AC14" s="45">
        <v>34500</v>
      </c>
    </row>
    <row r="15" spans="1:29" ht="12.75" hidden="1" customHeight="1" x14ac:dyDescent="0.2">
      <c r="A15" s="42" t="s">
        <v>334</v>
      </c>
      <c r="B15" s="42" t="s">
        <v>40</v>
      </c>
      <c r="C15" s="43" t="s">
        <v>152</v>
      </c>
      <c r="D15" s="44">
        <v>7</v>
      </c>
      <c r="E15" s="42" t="s">
        <v>335</v>
      </c>
      <c r="F15" s="42" t="s">
        <v>336</v>
      </c>
      <c r="G15" s="42" t="s">
        <v>301</v>
      </c>
      <c r="H15" s="42" t="s">
        <v>302</v>
      </c>
      <c r="I15" s="42" t="s">
        <v>337</v>
      </c>
      <c r="J15" s="42" t="s">
        <v>338</v>
      </c>
      <c r="K15" s="45">
        <v>328288</v>
      </c>
      <c r="L15" s="42" t="s">
        <v>305</v>
      </c>
      <c r="M15" s="42" t="s">
        <v>345</v>
      </c>
      <c r="N15" s="42" t="s">
        <v>346</v>
      </c>
      <c r="O15" s="42" t="s">
        <v>341</v>
      </c>
      <c r="P15" s="46">
        <v>21</v>
      </c>
      <c r="Q15" s="45">
        <v>3500</v>
      </c>
      <c r="R15" s="45">
        <v>73500</v>
      </c>
      <c r="S15" s="42" t="s">
        <v>309</v>
      </c>
      <c r="T15" s="42" t="s">
        <v>310</v>
      </c>
      <c r="U15" s="42" t="s">
        <v>311</v>
      </c>
      <c r="V15" s="42" t="s">
        <v>107</v>
      </c>
      <c r="W15" s="42" t="s">
        <v>114</v>
      </c>
      <c r="X15" s="42" t="s">
        <v>127</v>
      </c>
      <c r="Y15" s="42" t="s">
        <v>312</v>
      </c>
      <c r="Z15" s="42" t="s">
        <v>312</v>
      </c>
      <c r="AA15" s="9" t="s">
        <v>140</v>
      </c>
      <c r="AB15" s="42" t="s">
        <v>342</v>
      </c>
      <c r="AC15" s="45">
        <v>73500</v>
      </c>
    </row>
    <row r="16" spans="1:29" ht="12.75" hidden="1" customHeight="1" x14ac:dyDescent="0.2">
      <c r="A16" s="42" t="s">
        <v>334</v>
      </c>
      <c r="B16" s="42" t="s">
        <v>40</v>
      </c>
      <c r="C16" s="43" t="s">
        <v>152</v>
      </c>
      <c r="D16" s="44">
        <v>7</v>
      </c>
      <c r="E16" s="42" t="s">
        <v>335</v>
      </c>
      <c r="F16" s="42" t="s">
        <v>336</v>
      </c>
      <c r="G16" s="42" t="s">
        <v>301</v>
      </c>
      <c r="H16" s="42" t="s">
        <v>302</v>
      </c>
      <c r="I16" s="42" t="s">
        <v>337</v>
      </c>
      <c r="J16" s="42" t="s">
        <v>338</v>
      </c>
      <c r="K16" s="45">
        <v>328288</v>
      </c>
      <c r="L16" s="42" t="s">
        <v>305</v>
      </c>
      <c r="M16" s="42" t="s">
        <v>347</v>
      </c>
      <c r="N16" s="42" t="s">
        <v>348</v>
      </c>
      <c r="O16" s="42" t="s">
        <v>341</v>
      </c>
      <c r="P16" s="46">
        <v>100</v>
      </c>
      <c r="Q16" s="45">
        <v>684</v>
      </c>
      <c r="R16" s="45">
        <v>68400</v>
      </c>
      <c r="S16" s="42" t="s">
        <v>309</v>
      </c>
      <c r="T16" s="42" t="s">
        <v>310</v>
      </c>
      <c r="U16" s="42" t="s">
        <v>311</v>
      </c>
      <c r="V16" s="42" t="s">
        <v>107</v>
      </c>
      <c r="W16" s="42" t="s">
        <v>114</v>
      </c>
      <c r="X16" s="42" t="s">
        <v>127</v>
      </c>
      <c r="Y16" s="42" t="s">
        <v>312</v>
      </c>
      <c r="Z16" s="42" t="s">
        <v>312</v>
      </c>
      <c r="AA16" s="9" t="s">
        <v>140</v>
      </c>
      <c r="AB16" s="42" t="s">
        <v>342</v>
      </c>
      <c r="AC16" s="45">
        <v>68400</v>
      </c>
    </row>
    <row r="17" spans="1:29" ht="12.75" hidden="1" customHeight="1" x14ac:dyDescent="0.2">
      <c r="A17" s="42" t="s">
        <v>334</v>
      </c>
      <c r="B17" s="42" t="s">
        <v>40</v>
      </c>
      <c r="C17" s="43" t="s">
        <v>152</v>
      </c>
      <c r="D17" s="44">
        <v>7</v>
      </c>
      <c r="E17" s="42" t="s">
        <v>335</v>
      </c>
      <c r="F17" s="42" t="s">
        <v>336</v>
      </c>
      <c r="G17" s="42" t="s">
        <v>301</v>
      </c>
      <c r="H17" s="42" t="s">
        <v>302</v>
      </c>
      <c r="I17" s="42" t="s">
        <v>337</v>
      </c>
      <c r="J17" s="42" t="s">
        <v>338</v>
      </c>
      <c r="K17" s="45">
        <v>328288</v>
      </c>
      <c r="L17" s="42" t="s">
        <v>305</v>
      </c>
      <c r="M17" s="42" t="s">
        <v>349</v>
      </c>
      <c r="N17" s="42" t="s">
        <v>350</v>
      </c>
      <c r="O17" s="42" t="s">
        <v>351</v>
      </c>
      <c r="P17" s="46">
        <v>1</v>
      </c>
      <c r="Q17" s="45">
        <v>19650</v>
      </c>
      <c r="R17" s="45">
        <v>19650</v>
      </c>
      <c r="S17" s="42" t="s">
        <v>309</v>
      </c>
      <c r="T17" s="42" t="s">
        <v>310</v>
      </c>
      <c r="U17" s="42" t="s">
        <v>311</v>
      </c>
      <c r="V17" s="42" t="s">
        <v>107</v>
      </c>
      <c r="W17" s="42" t="s">
        <v>111</v>
      </c>
      <c r="X17" s="42" t="s">
        <v>121</v>
      </c>
      <c r="Y17" s="42" t="s">
        <v>312</v>
      </c>
      <c r="Z17" s="42" t="s">
        <v>312</v>
      </c>
      <c r="AA17" s="9" t="s">
        <v>139</v>
      </c>
      <c r="AB17" s="42" t="s">
        <v>352</v>
      </c>
      <c r="AC17" s="45">
        <v>19650</v>
      </c>
    </row>
    <row r="18" spans="1:29" ht="12.75" hidden="1" customHeight="1" x14ac:dyDescent="0.2">
      <c r="A18" s="42" t="s">
        <v>334</v>
      </c>
      <c r="B18" s="42" t="s">
        <v>40</v>
      </c>
      <c r="C18" s="43" t="s">
        <v>152</v>
      </c>
      <c r="D18" s="44">
        <v>7</v>
      </c>
      <c r="E18" s="42" t="s">
        <v>335</v>
      </c>
      <c r="F18" s="42" t="s">
        <v>336</v>
      </c>
      <c r="G18" s="42" t="s">
        <v>301</v>
      </c>
      <c r="H18" s="42" t="s">
        <v>302</v>
      </c>
      <c r="I18" s="42" t="s">
        <v>337</v>
      </c>
      <c r="J18" s="42" t="s">
        <v>338</v>
      </c>
      <c r="K18" s="45">
        <v>328288</v>
      </c>
      <c r="L18" s="42" t="s">
        <v>305</v>
      </c>
      <c r="M18" s="42" t="s">
        <v>349</v>
      </c>
      <c r="N18" s="42" t="s">
        <v>353</v>
      </c>
      <c r="O18" s="42" t="s">
        <v>351</v>
      </c>
      <c r="P18" s="46">
        <v>1</v>
      </c>
      <c r="Q18" s="45">
        <v>11638</v>
      </c>
      <c r="R18" s="45">
        <v>11638</v>
      </c>
      <c r="S18" s="42" t="s">
        <v>309</v>
      </c>
      <c r="T18" s="42" t="s">
        <v>310</v>
      </c>
      <c r="U18" s="42" t="s">
        <v>311</v>
      </c>
      <c r="V18" s="42" t="s">
        <v>107</v>
      </c>
      <c r="W18" s="42" t="s">
        <v>111</v>
      </c>
      <c r="X18" s="42" t="s">
        <v>121</v>
      </c>
      <c r="Y18" s="42" t="s">
        <v>312</v>
      </c>
      <c r="Z18" s="42" t="s">
        <v>312</v>
      </c>
      <c r="AA18" s="9" t="s">
        <v>139</v>
      </c>
      <c r="AB18" s="42" t="s">
        <v>354</v>
      </c>
      <c r="AC18" s="45">
        <v>11638</v>
      </c>
    </row>
    <row r="19" spans="1:29" ht="12.75" hidden="1" customHeight="1" x14ac:dyDescent="0.2">
      <c r="A19" s="42" t="s">
        <v>355</v>
      </c>
      <c r="B19" s="42" t="s">
        <v>50</v>
      </c>
      <c r="C19" s="43" t="s">
        <v>157</v>
      </c>
      <c r="D19" s="44">
        <v>9</v>
      </c>
      <c r="E19" s="42" t="s">
        <v>356</v>
      </c>
      <c r="F19" s="42" t="s">
        <v>357</v>
      </c>
      <c r="G19" s="42" t="s">
        <v>358</v>
      </c>
      <c r="H19" s="42" t="s">
        <v>359</v>
      </c>
      <c r="I19" s="42" t="s">
        <v>360</v>
      </c>
      <c r="J19" s="42" t="s">
        <v>361</v>
      </c>
      <c r="K19" s="45">
        <v>340000</v>
      </c>
      <c r="L19" s="42" t="s">
        <v>305</v>
      </c>
      <c r="M19" s="42" t="s">
        <v>362</v>
      </c>
      <c r="N19" s="42" t="s">
        <v>363</v>
      </c>
      <c r="O19" s="42" t="s">
        <v>364</v>
      </c>
      <c r="P19" s="46">
        <v>30</v>
      </c>
      <c r="Q19" s="45">
        <v>10000</v>
      </c>
      <c r="R19" s="45">
        <v>300000</v>
      </c>
      <c r="S19" s="42" t="s">
        <v>309</v>
      </c>
      <c r="T19" s="42" t="s">
        <v>310</v>
      </c>
      <c r="U19" s="42" t="s">
        <v>311</v>
      </c>
      <c r="V19" s="42" t="s">
        <v>107</v>
      </c>
      <c r="W19" s="42" t="s">
        <v>111</v>
      </c>
      <c r="X19" s="42" t="s">
        <v>121</v>
      </c>
      <c r="Y19" s="42" t="s">
        <v>312</v>
      </c>
      <c r="Z19" s="42" t="s">
        <v>312</v>
      </c>
      <c r="AA19" s="9" t="s">
        <v>139</v>
      </c>
      <c r="AB19" s="42" t="s">
        <v>365</v>
      </c>
      <c r="AC19" s="45">
        <v>300000</v>
      </c>
    </row>
    <row r="20" spans="1:29" ht="12.75" hidden="1" customHeight="1" x14ac:dyDescent="0.2">
      <c r="A20" s="42" t="s">
        <v>355</v>
      </c>
      <c r="B20" s="42" t="s">
        <v>50</v>
      </c>
      <c r="C20" s="43" t="s">
        <v>157</v>
      </c>
      <c r="D20" s="44">
        <v>9</v>
      </c>
      <c r="E20" s="42" t="s">
        <v>356</v>
      </c>
      <c r="F20" s="42" t="s">
        <v>357</v>
      </c>
      <c r="G20" s="42" t="s">
        <v>358</v>
      </c>
      <c r="H20" s="42" t="s">
        <v>359</v>
      </c>
      <c r="I20" s="42" t="s">
        <v>360</v>
      </c>
      <c r="J20" s="42" t="s">
        <v>361</v>
      </c>
      <c r="K20" s="45">
        <v>340000</v>
      </c>
      <c r="L20" s="42" t="s">
        <v>305</v>
      </c>
      <c r="M20" s="42" t="s">
        <v>366</v>
      </c>
      <c r="N20" s="42" t="s">
        <v>367</v>
      </c>
      <c r="O20" s="42" t="s">
        <v>368</v>
      </c>
      <c r="P20" s="46">
        <v>4</v>
      </c>
      <c r="Q20" s="45">
        <v>10000</v>
      </c>
      <c r="R20" s="45">
        <v>40000</v>
      </c>
      <c r="S20" s="42" t="s">
        <v>309</v>
      </c>
      <c r="T20" s="42" t="s">
        <v>310</v>
      </c>
      <c r="U20" s="42" t="s">
        <v>311</v>
      </c>
      <c r="V20" s="42" t="s">
        <v>107</v>
      </c>
      <c r="W20" s="42" t="s">
        <v>111</v>
      </c>
      <c r="X20" s="42" t="s">
        <v>121</v>
      </c>
      <c r="Y20" s="42" t="s">
        <v>312</v>
      </c>
      <c r="Z20" s="42" t="s">
        <v>312</v>
      </c>
      <c r="AA20" s="9" t="s">
        <v>139</v>
      </c>
      <c r="AB20" s="42" t="s">
        <v>365</v>
      </c>
      <c r="AC20" s="45">
        <v>40000</v>
      </c>
    </row>
    <row r="21" spans="1:29" ht="12.75" hidden="1" customHeight="1" x14ac:dyDescent="0.2">
      <c r="A21" s="42" t="s">
        <v>369</v>
      </c>
      <c r="B21" s="42" t="s">
        <v>22</v>
      </c>
      <c r="C21" s="43" t="s">
        <v>144</v>
      </c>
      <c r="D21" s="44">
        <v>10</v>
      </c>
      <c r="E21" s="42" t="s">
        <v>370</v>
      </c>
      <c r="F21" s="42" t="s">
        <v>371</v>
      </c>
      <c r="G21" s="42" t="s">
        <v>301</v>
      </c>
      <c r="H21" s="42" t="s">
        <v>302</v>
      </c>
      <c r="I21" s="42" t="s">
        <v>372</v>
      </c>
      <c r="J21" s="42" t="s">
        <v>373</v>
      </c>
      <c r="K21" s="45">
        <v>839607.6</v>
      </c>
      <c r="L21" s="42" t="s">
        <v>305</v>
      </c>
      <c r="M21" s="42" t="s">
        <v>374</v>
      </c>
      <c r="N21" s="42" t="s">
        <v>375</v>
      </c>
      <c r="O21" s="42" t="s">
        <v>376</v>
      </c>
      <c r="P21" s="46">
        <v>6000</v>
      </c>
      <c r="Q21" s="45">
        <v>50</v>
      </c>
      <c r="R21" s="45">
        <v>300000</v>
      </c>
      <c r="S21" s="42" t="s">
        <v>309</v>
      </c>
      <c r="T21" s="42" t="s">
        <v>310</v>
      </c>
      <c r="U21" s="42" t="s">
        <v>311</v>
      </c>
      <c r="V21" s="42" t="s">
        <v>107</v>
      </c>
      <c r="W21" s="42" t="s">
        <v>110</v>
      </c>
      <c r="X21" s="42" t="s">
        <v>116</v>
      </c>
      <c r="Y21" s="42" t="s">
        <v>312</v>
      </c>
      <c r="Z21" s="42" t="s">
        <v>312</v>
      </c>
      <c r="AA21" s="9" t="s">
        <v>139</v>
      </c>
      <c r="AB21" s="42" t="s">
        <v>377</v>
      </c>
      <c r="AC21" s="45">
        <v>300000</v>
      </c>
    </row>
    <row r="22" spans="1:29" ht="12.75" hidden="1" customHeight="1" x14ac:dyDescent="0.2">
      <c r="A22" s="42" t="s">
        <v>369</v>
      </c>
      <c r="B22" s="42" t="s">
        <v>22</v>
      </c>
      <c r="C22" s="43" t="s">
        <v>144</v>
      </c>
      <c r="D22" s="44">
        <v>10</v>
      </c>
      <c r="E22" s="42" t="s">
        <v>370</v>
      </c>
      <c r="F22" s="42" t="s">
        <v>371</v>
      </c>
      <c r="G22" s="42" t="s">
        <v>301</v>
      </c>
      <c r="H22" s="42" t="s">
        <v>302</v>
      </c>
      <c r="I22" s="42" t="s">
        <v>372</v>
      </c>
      <c r="J22" s="42" t="s">
        <v>373</v>
      </c>
      <c r="K22" s="45">
        <v>839607.6</v>
      </c>
      <c r="L22" s="42" t="s">
        <v>305</v>
      </c>
      <c r="M22" s="42" t="s">
        <v>378</v>
      </c>
      <c r="N22" s="42" t="s">
        <v>379</v>
      </c>
      <c r="O22" s="42" t="s">
        <v>380</v>
      </c>
      <c r="P22" s="46">
        <v>21</v>
      </c>
      <c r="Q22" s="45">
        <v>25695.599999999999</v>
      </c>
      <c r="R22" s="45">
        <v>539607.6</v>
      </c>
      <c r="S22" s="42" t="s">
        <v>309</v>
      </c>
      <c r="T22" s="42" t="s">
        <v>310</v>
      </c>
      <c r="U22" s="42" t="s">
        <v>311</v>
      </c>
      <c r="V22" s="42" t="s">
        <v>107</v>
      </c>
      <c r="W22" s="42" t="s">
        <v>110</v>
      </c>
      <c r="X22" s="42" t="s">
        <v>116</v>
      </c>
      <c r="Y22" s="42" t="s">
        <v>312</v>
      </c>
      <c r="Z22" s="42" t="s">
        <v>312</v>
      </c>
      <c r="AA22" s="9" t="s">
        <v>139</v>
      </c>
      <c r="AB22" s="42" t="s">
        <v>377</v>
      </c>
      <c r="AC22" s="45">
        <v>539607.6</v>
      </c>
    </row>
    <row r="23" spans="1:29" ht="12.75" hidden="1" customHeight="1" x14ac:dyDescent="0.2">
      <c r="A23" s="42" t="s">
        <v>381</v>
      </c>
      <c r="B23" s="42" t="s">
        <v>38</v>
      </c>
      <c r="C23" s="43" t="s">
        <v>151</v>
      </c>
      <c r="D23" s="44">
        <v>11</v>
      </c>
      <c r="E23" s="42" t="s">
        <v>382</v>
      </c>
      <c r="F23" s="42" t="s">
        <v>383</v>
      </c>
      <c r="G23" s="42" t="s">
        <v>301</v>
      </c>
      <c r="H23" s="42" t="s">
        <v>384</v>
      </c>
      <c r="I23" s="42" t="s">
        <v>385</v>
      </c>
      <c r="J23" s="42" t="s">
        <v>386</v>
      </c>
      <c r="K23" s="45">
        <v>100000</v>
      </c>
      <c r="L23" s="42" t="s">
        <v>305</v>
      </c>
      <c r="M23" s="42" t="s">
        <v>382</v>
      </c>
      <c r="N23" s="42" t="s">
        <v>383</v>
      </c>
      <c r="O23" s="42" t="s">
        <v>387</v>
      </c>
      <c r="P23" s="46">
        <v>1</v>
      </c>
      <c r="Q23" s="45">
        <v>100000</v>
      </c>
      <c r="R23" s="45">
        <v>100000</v>
      </c>
      <c r="S23" s="42" t="s">
        <v>309</v>
      </c>
      <c r="T23" s="42" t="s">
        <v>310</v>
      </c>
      <c r="U23" s="42" t="s">
        <v>311</v>
      </c>
      <c r="V23" s="42" t="s">
        <v>107</v>
      </c>
      <c r="W23" s="42" t="s">
        <v>114</v>
      </c>
      <c r="X23" s="42" t="s">
        <v>127</v>
      </c>
      <c r="Y23" s="42" t="s">
        <v>312</v>
      </c>
      <c r="Z23" s="42" t="s">
        <v>312</v>
      </c>
      <c r="AA23" s="9" t="s">
        <v>139</v>
      </c>
      <c r="AB23" s="42" t="s">
        <v>388</v>
      </c>
      <c r="AC23" s="45">
        <v>100000</v>
      </c>
    </row>
    <row r="24" spans="1:29" ht="12.75" hidden="1" customHeight="1" x14ac:dyDescent="0.2">
      <c r="A24" s="42" t="s">
        <v>381</v>
      </c>
      <c r="B24" s="42" t="s">
        <v>38</v>
      </c>
      <c r="C24" s="43" t="s">
        <v>151</v>
      </c>
      <c r="D24" s="44">
        <v>13</v>
      </c>
      <c r="E24" s="42" t="s">
        <v>389</v>
      </c>
      <c r="F24" s="42" t="s">
        <v>390</v>
      </c>
      <c r="G24" s="42" t="s">
        <v>301</v>
      </c>
      <c r="H24" s="42" t="s">
        <v>384</v>
      </c>
      <c r="I24" s="42" t="s">
        <v>391</v>
      </c>
      <c r="J24" s="42" t="s">
        <v>392</v>
      </c>
      <c r="K24" s="45">
        <v>35175.25</v>
      </c>
      <c r="L24" s="42" t="s">
        <v>305</v>
      </c>
      <c r="M24" s="42" t="s">
        <v>389</v>
      </c>
      <c r="N24" s="42" t="s">
        <v>390</v>
      </c>
      <c r="O24" s="42" t="s">
        <v>387</v>
      </c>
      <c r="P24" s="46">
        <v>1</v>
      </c>
      <c r="Q24" s="45">
        <v>35175.25</v>
      </c>
      <c r="R24" s="45">
        <v>35175.25</v>
      </c>
      <c r="S24" s="42" t="s">
        <v>309</v>
      </c>
      <c r="T24" s="42" t="s">
        <v>310</v>
      </c>
      <c r="U24" s="42" t="s">
        <v>311</v>
      </c>
      <c r="V24" s="42" t="s">
        <v>107</v>
      </c>
      <c r="W24" s="42" t="s">
        <v>114</v>
      </c>
      <c r="X24" s="42" t="s">
        <v>127</v>
      </c>
      <c r="Y24" s="42" t="s">
        <v>312</v>
      </c>
      <c r="Z24" s="42" t="s">
        <v>312</v>
      </c>
      <c r="AA24" s="9" t="s">
        <v>139</v>
      </c>
      <c r="AB24" s="42" t="s">
        <v>388</v>
      </c>
      <c r="AC24" s="45">
        <v>35175.25</v>
      </c>
    </row>
    <row r="25" spans="1:29" ht="12.75" hidden="1" customHeight="1" x14ac:dyDescent="0.2">
      <c r="A25" s="42" t="s">
        <v>381</v>
      </c>
      <c r="B25" s="42" t="s">
        <v>38</v>
      </c>
      <c r="C25" s="43" t="s">
        <v>151</v>
      </c>
      <c r="D25" s="44">
        <v>14</v>
      </c>
      <c r="E25" s="42" t="s">
        <v>393</v>
      </c>
      <c r="F25" s="42" t="s">
        <v>394</v>
      </c>
      <c r="G25" s="42" t="s">
        <v>301</v>
      </c>
      <c r="H25" s="42" t="s">
        <v>384</v>
      </c>
      <c r="I25" s="42" t="s">
        <v>391</v>
      </c>
      <c r="J25" s="42" t="s">
        <v>395</v>
      </c>
      <c r="K25" s="45">
        <v>35035.85</v>
      </c>
      <c r="L25" s="42" t="s">
        <v>305</v>
      </c>
      <c r="M25" s="42" t="s">
        <v>393</v>
      </c>
      <c r="N25" s="42" t="s">
        <v>394</v>
      </c>
      <c r="O25" s="42" t="s">
        <v>387</v>
      </c>
      <c r="P25" s="46">
        <v>1</v>
      </c>
      <c r="Q25" s="45">
        <v>35035.85</v>
      </c>
      <c r="R25" s="45">
        <v>35035.85</v>
      </c>
      <c r="S25" s="42" t="s">
        <v>309</v>
      </c>
      <c r="T25" s="42" t="s">
        <v>310</v>
      </c>
      <c r="U25" s="42" t="s">
        <v>311</v>
      </c>
      <c r="V25" s="42" t="s">
        <v>107</v>
      </c>
      <c r="W25" s="42" t="s">
        <v>114</v>
      </c>
      <c r="X25" s="42" t="s">
        <v>127</v>
      </c>
      <c r="Y25" s="42" t="s">
        <v>312</v>
      </c>
      <c r="Z25" s="42" t="s">
        <v>312</v>
      </c>
      <c r="AA25" s="9" t="s">
        <v>139</v>
      </c>
      <c r="AB25" s="42" t="s">
        <v>388</v>
      </c>
      <c r="AC25" s="45">
        <v>35035.85</v>
      </c>
    </row>
    <row r="26" spans="1:29" ht="12.75" hidden="1" customHeight="1" x14ac:dyDescent="0.2">
      <c r="A26" s="42" t="s">
        <v>381</v>
      </c>
      <c r="B26" s="42" t="s">
        <v>38</v>
      </c>
      <c r="C26" s="43" t="s">
        <v>151</v>
      </c>
      <c r="D26" s="44">
        <v>15</v>
      </c>
      <c r="E26" s="42" t="s">
        <v>396</v>
      </c>
      <c r="F26" s="42" t="s">
        <v>397</v>
      </c>
      <c r="G26" s="42" t="s">
        <v>301</v>
      </c>
      <c r="H26" s="42" t="s">
        <v>384</v>
      </c>
      <c r="I26" s="42" t="s">
        <v>391</v>
      </c>
      <c r="J26" s="42" t="s">
        <v>395</v>
      </c>
      <c r="K26" s="45">
        <v>80149.25</v>
      </c>
      <c r="L26" s="42" t="s">
        <v>305</v>
      </c>
      <c r="M26" s="42" t="s">
        <v>396</v>
      </c>
      <c r="N26" s="42" t="s">
        <v>397</v>
      </c>
      <c r="O26" s="42" t="s">
        <v>387</v>
      </c>
      <c r="P26" s="46">
        <v>1</v>
      </c>
      <c r="Q26" s="45">
        <v>80149.25</v>
      </c>
      <c r="R26" s="45">
        <v>80149.25</v>
      </c>
      <c r="S26" s="42" t="s">
        <v>309</v>
      </c>
      <c r="T26" s="42" t="s">
        <v>310</v>
      </c>
      <c r="U26" s="42" t="s">
        <v>311</v>
      </c>
      <c r="V26" s="42" t="s">
        <v>107</v>
      </c>
      <c r="W26" s="42" t="s">
        <v>114</v>
      </c>
      <c r="X26" s="42" t="s">
        <v>127</v>
      </c>
      <c r="Y26" s="42" t="s">
        <v>312</v>
      </c>
      <c r="Z26" s="42" t="s">
        <v>312</v>
      </c>
      <c r="AA26" s="9" t="s">
        <v>139</v>
      </c>
      <c r="AB26" s="42" t="s">
        <v>388</v>
      </c>
      <c r="AC26" s="45">
        <v>80149.25</v>
      </c>
    </row>
    <row r="27" spans="1:29" ht="12.75" hidden="1" customHeight="1" x14ac:dyDescent="0.2">
      <c r="A27" s="42" t="s">
        <v>381</v>
      </c>
      <c r="B27" s="42" t="s">
        <v>38</v>
      </c>
      <c r="C27" s="43" t="s">
        <v>151</v>
      </c>
      <c r="D27" s="44">
        <v>16</v>
      </c>
      <c r="E27" s="42" t="s">
        <v>398</v>
      </c>
      <c r="F27" s="42" t="s">
        <v>399</v>
      </c>
      <c r="G27" s="42" t="s">
        <v>301</v>
      </c>
      <c r="H27" s="42" t="s">
        <v>384</v>
      </c>
      <c r="I27" s="42" t="s">
        <v>391</v>
      </c>
      <c r="J27" s="42" t="s">
        <v>400</v>
      </c>
      <c r="K27" s="45">
        <v>34998.699999999997</v>
      </c>
      <c r="L27" s="42" t="s">
        <v>305</v>
      </c>
      <c r="M27" s="42" t="s">
        <v>401</v>
      </c>
      <c r="N27" s="42" t="s">
        <v>399</v>
      </c>
      <c r="O27" s="42" t="s">
        <v>387</v>
      </c>
      <c r="P27" s="46">
        <v>1</v>
      </c>
      <c r="Q27" s="45">
        <v>34998.699999999997</v>
      </c>
      <c r="R27" s="45">
        <v>34998.699999999997</v>
      </c>
      <c r="S27" s="42" t="s">
        <v>309</v>
      </c>
      <c r="T27" s="42" t="s">
        <v>310</v>
      </c>
      <c r="U27" s="42" t="s">
        <v>311</v>
      </c>
      <c r="V27" s="42" t="s">
        <v>107</v>
      </c>
      <c r="W27" s="42" t="s">
        <v>114</v>
      </c>
      <c r="X27" s="42" t="s">
        <v>127</v>
      </c>
      <c r="Y27" s="42" t="s">
        <v>312</v>
      </c>
      <c r="Z27" s="42" t="s">
        <v>312</v>
      </c>
      <c r="AA27" s="9" t="s">
        <v>139</v>
      </c>
      <c r="AB27" s="42" t="s">
        <v>388</v>
      </c>
      <c r="AC27" s="45">
        <v>34998.699999999997</v>
      </c>
    </row>
    <row r="28" spans="1:29" ht="12.75" hidden="1" customHeight="1" x14ac:dyDescent="0.2">
      <c r="A28" s="42" t="s">
        <v>381</v>
      </c>
      <c r="B28" s="42" t="s">
        <v>38</v>
      </c>
      <c r="C28" s="43" t="s">
        <v>151</v>
      </c>
      <c r="D28" s="44">
        <v>17</v>
      </c>
      <c r="E28" s="42" t="s">
        <v>402</v>
      </c>
      <c r="F28" s="42" t="s">
        <v>403</v>
      </c>
      <c r="G28" s="42" t="s">
        <v>301</v>
      </c>
      <c r="H28" s="42" t="s">
        <v>384</v>
      </c>
      <c r="I28" s="42" t="s">
        <v>391</v>
      </c>
      <c r="J28" s="42" t="s">
        <v>404</v>
      </c>
      <c r="K28" s="45">
        <v>35000</v>
      </c>
      <c r="L28" s="42" t="s">
        <v>305</v>
      </c>
      <c r="M28" s="42" t="s">
        <v>402</v>
      </c>
      <c r="N28" s="42" t="s">
        <v>405</v>
      </c>
      <c r="O28" s="42" t="s">
        <v>387</v>
      </c>
      <c r="P28" s="46">
        <v>1</v>
      </c>
      <c r="Q28" s="45">
        <v>35000</v>
      </c>
      <c r="R28" s="45">
        <v>35000</v>
      </c>
      <c r="S28" s="42" t="s">
        <v>309</v>
      </c>
      <c r="T28" s="42" t="s">
        <v>310</v>
      </c>
      <c r="U28" s="42" t="s">
        <v>311</v>
      </c>
      <c r="V28" s="42" t="s">
        <v>107</v>
      </c>
      <c r="W28" s="42" t="s">
        <v>114</v>
      </c>
      <c r="X28" s="42" t="s">
        <v>127</v>
      </c>
      <c r="Y28" s="42" t="s">
        <v>312</v>
      </c>
      <c r="Z28" s="42" t="s">
        <v>312</v>
      </c>
      <c r="AA28" s="9" t="s">
        <v>139</v>
      </c>
      <c r="AB28" s="42" t="s">
        <v>388</v>
      </c>
      <c r="AC28" s="45">
        <v>35000</v>
      </c>
    </row>
    <row r="29" spans="1:29" ht="12.75" hidden="1" customHeight="1" x14ac:dyDescent="0.2">
      <c r="A29" s="42" t="s">
        <v>381</v>
      </c>
      <c r="B29" s="42" t="s">
        <v>38</v>
      </c>
      <c r="C29" s="43" t="s">
        <v>151</v>
      </c>
      <c r="D29" s="44">
        <v>18</v>
      </c>
      <c r="E29" s="42" t="s">
        <v>406</v>
      </c>
      <c r="F29" s="42" t="s">
        <v>407</v>
      </c>
      <c r="G29" s="42" t="s">
        <v>301</v>
      </c>
      <c r="H29" s="42" t="s">
        <v>384</v>
      </c>
      <c r="I29" s="42" t="s">
        <v>408</v>
      </c>
      <c r="J29" s="42" t="s">
        <v>409</v>
      </c>
      <c r="K29" s="45">
        <v>25035.8</v>
      </c>
      <c r="L29" s="42" t="s">
        <v>305</v>
      </c>
      <c r="M29" s="42" t="s">
        <v>406</v>
      </c>
      <c r="N29" s="42" t="s">
        <v>407</v>
      </c>
      <c r="O29" s="42" t="s">
        <v>387</v>
      </c>
      <c r="P29" s="46">
        <v>1</v>
      </c>
      <c r="Q29" s="45">
        <v>25035.8</v>
      </c>
      <c r="R29" s="45">
        <v>25035.8</v>
      </c>
      <c r="S29" s="42" t="s">
        <v>309</v>
      </c>
      <c r="T29" s="42" t="s">
        <v>310</v>
      </c>
      <c r="U29" s="42" t="s">
        <v>311</v>
      </c>
      <c r="V29" s="42" t="s">
        <v>107</v>
      </c>
      <c r="W29" s="42" t="s">
        <v>114</v>
      </c>
      <c r="X29" s="42" t="s">
        <v>127</v>
      </c>
      <c r="Y29" s="42" t="s">
        <v>312</v>
      </c>
      <c r="Z29" s="42" t="s">
        <v>312</v>
      </c>
      <c r="AA29" s="9" t="s">
        <v>139</v>
      </c>
      <c r="AB29" s="42" t="s">
        <v>388</v>
      </c>
      <c r="AC29" s="45">
        <v>25035.8</v>
      </c>
    </row>
    <row r="30" spans="1:29" ht="12.75" hidden="1" customHeight="1" x14ac:dyDescent="0.2">
      <c r="A30" s="42" t="s">
        <v>381</v>
      </c>
      <c r="B30" s="42" t="s">
        <v>38</v>
      </c>
      <c r="C30" s="43" t="s">
        <v>151</v>
      </c>
      <c r="D30" s="44">
        <v>19</v>
      </c>
      <c r="E30" s="42" t="s">
        <v>410</v>
      </c>
      <c r="F30" s="42" t="s">
        <v>411</v>
      </c>
      <c r="G30" s="42" t="s">
        <v>301</v>
      </c>
      <c r="H30" s="42" t="s">
        <v>384</v>
      </c>
      <c r="I30" s="42" t="s">
        <v>408</v>
      </c>
      <c r="J30" s="42" t="s">
        <v>412</v>
      </c>
      <c r="K30" s="45">
        <v>35000</v>
      </c>
      <c r="L30" s="42" t="s">
        <v>305</v>
      </c>
      <c r="M30" s="42" t="s">
        <v>410</v>
      </c>
      <c r="N30" s="42" t="s">
        <v>411</v>
      </c>
      <c r="O30" s="42" t="s">
        <v>387</v>
      </c>
      <c r="P30" s="46">
        <v>1</v>
      </c>
      <c r="Q30" s="45">
        <v>35000</v>
      </c>
      <c r="R30" s="45">
        <v>35000</v>
      </c>
      <c r="S30" s="42" t="s">
        <v>309</v>
      </c>
      <c r="T30" s="42" t="s">
        <v>310</v>
      </c>
      <c r="U30" s="42" t="s">
        <v>311</v>
      </c>
      <c r="V30" s="42" t="s">
        <v>107</v>
      </c>
      <c r="W30" s="42" t="s">
        <v>114</v>
      </c>
      <c r="X30" s="42" t="s">
        <v>127</v>
      </c>
      <c r="Y30" s="42" t="s">
        <v>312</v>
      </c>
      <c r="Z30" s="42" t="s">
        <v>312</v>
      </c>
      <c r="AA30" s="9" t="s">
        <v>139</v>
      </c>
      <c r="AB30" s="42" t="s">
        <v>388</v>
      </c>
      <c r="AC30" s="45">
        <v>35000</v>
      </c>
    </row>
    <row r="31" spans="1:29" ht="12.75" hidden="1" customHeight="1" x14ac:dyDescent="0.2">
      <c r="A31" s="42" t="s">
        <v>381</v>
      </c>
      <c r="B31" s="42" t="s">
        <v>38</v>
      </c>
      <c r="C31" s="43" t="s">
        <v>151</v>
      </c>
      <c r="D31" s="44">
        <v>20</v>
      </c>
      <c r="E31" s="42" t="s">
        <v>413</v>
      </c>
      <c r="F31" s="42" t="s">
        <v>414</v>
      </c>
      <c r="G31" s="42" t="s">
        <v>301</v>
      </c>
      <c r="H31" s="42" t="s">
        <v>384</v>
      </c>
      <c r="I31" s="42" t="s">
        <v>391</v>
      </c>
      <c r="J31" s="42" t="s">
        <v>415</v>
      </c>
      <c r="K31" s="45">
        <v>35000</v>
      </c>
      <c r="L31" s="42" t="s">
        <v>305</v>
      </c>
      <c r="M31" s="42" t="s">
        <v>413</v>
      </c>
      <c r="N31" s="42" t="s">
        <v>414</v>
      </c>
      <c r="O31" s="42" t="s">
        <v>387</v>
      </c>
      <c r="P31" s="46">
        <v>1</v>
      </c>
      <c r="Q31" s="45">
        <v>35000</v>
      </c>
      <c r="R31" s="45">
        <v>35000</v>
      </c>
      <c r="S31" s="42" t="s">
        <v>309</v>
      </c>
      <c r="T31" s="42" t="s">
        <v>310</v>
      </c>
      <c r="U31" s="42" t="s">
        <v>311</v>
      </c>
      <c r="V31" s="42" t="s">
        <v>107</v>
      </c>
      <c r="W31" s="42" t="s">
        <v>114</v>
      </c>
      <c r="X31" s="42" t="s">
        <v>127</v>
      </c>
      <c r="Y31" s="42" t="s">
        <v>312</v>
      </c>
      <c r="Z31" s="42" t="s">
        <v>312</v>
      </c>
      <c r="AA31" s="9" t="s">
        <v>139</v>
      </c>
      <c r="AB31" s="42" t="s">
        <v>388</v>
      </c>
      <c r="AC31" s="45">
        <v>35000</v>
      </c>
    </row>
    <row r="32" spans="1:29" ht="12.75" hidden="1" customHeight="1" x14ac:dyDescent="0.2">
      <c r="A32" s="42" t="s">
        <v>381</v>
      </c>
      <c r="B32" s="42" t="s">
        <v>38</v>
      </c>
      <c r="C32" s="43" t="s">
        <v>151</v>
      </c>
      <c r="D32" s="44">
        <v>21</v>
      </c>
      <c r="E32" s="42" t="s">
        <v>416</v>
      </c>
      <c r="F32" s="42" t="s">
        <v>417</v>
      </c>
      <c r="G32" s="42" t="s">
        <v>301</v>
      </c>
      <c r="H32" s="42" t="s">
        <v>302</v>
      </c>
      <c r="I32" s="42" t="s">
        <v>391</v>
      </c>
      <c r="J32" s="42" t="s">
        <v>415</v>
      </c>
      <c r="K32" s="45">
        <v>53240.4</v>
      </c>
      <c r="L32" s="42" t="s">
        <v>305</v>
      </c>
      <c r="M32" s="42" t="s">
        <v>416</v>
      </c>
      <c r="N32" s="42" t="s">
        <v>417</v>
      </c>
      <c r="O32" s="42" t="s">
        <v>387</v>
      </c>
      <c r="P32" s="46">
        <v>1</v>
      </c>
      <c r="Q32" s="45">
        <v>53240.4</v>
      </c>
      <c r="R32" s="45">
        <v>53240.4</v>
      </c>
      <c r="S32" s="42" t="s">
        <v>309</v>
      </c>
      <c r="T32" s="42" t="s">
        <v>310</v>
      </c>
      <c r="U32" s="42" t="s">
        <v>311</v>
      </c>
      <c r="V32" s="42" t="s">
        <v>107</v>
      </c>
      <c r="W32" s="42" t="s">
        <v>114</v>
      </c>
      <c r="X32" s="42" t="s">
        <v>127</v>
      </c>
      <c r="Y32" s="42" t="s">
        <v>312</v>
      </c>
      <c r="Z32" s="42" t="s">
        <v>312</v>
      </c>
      <c r="AA32" s="9" t="s">
        <v>139</v>
      </c>
      <c r="AB32" s="42" t="s">
        <v>388</v>
      </c>
      <c r="AC32" s="45">
        <v>53240.4</v>
      </c>
    </row>
    <row r="33" spans="1:29" ht="12.75" hidden="1" customHeight="1" x14ac:dyDescent="0.2">
      <c r="A33" s="42" t="s">
        <v>381</v>
      </c>
      <c r="B33" s="42" t="s">
        <v>38</v>
      </c>
      <c r="C33" s="43" t="s">
        <v>151</v>
      </c>
      <c r="D33" s="44">
        <v>22</v>
      </c>
      <c r="E33" s="42" t="s">
        <v>418</v>
      </c>
      <c r="F33" s="42" t="s">
        <v>419</v>
      </c>
      <c r="G33" s="42" t="s">
        <v>301</v>
      </c>
      <c r="H33" s="42" t="s">
        <v>384</v>
      </c>
      <c r="I33" s="42" t="s">
        <v>420</v>
      </c>
      <c r="J33" s="42" t="s">
        <v>421</v>
      </c>
      <c r="K33" s="45">
        <v>34725.300000000003</v>
      </c>
      <c r="L33" s="42" t="s">
        <v>305</v>
      </c>
      <c r="M33" s="42" t="s">
        <v>418</v>
      </c>
      <c r="N33" s="42" t="s">
        <v>419</v>
      </c>
      <c r="O33" s="42" t="s">
        <v>387</v>
      </c>
      <c r="P33" s="46">
        <v>1</v>
      </c>
      <c r="Q33" s="45">
        <v>34725.300000000003</v>
      </c>
      <c r="R33" s="45">
        <v>34725.300000000003</v>
      </c>
      <c r="S33" s="42" t="s">
        <v>309</v>
      </c>
      <c r="T33" s="42" t="s">
        <v>310</v>
      </c>
      <c r="U33" s="42" t="s">
        <v>311</v>
      </c>
      <c r="V33" s="42" t="s">
        <v>107</v>
      </c>
      <c r="W33" s="42" t="s">
        <v>114</v>
      </c>
      <c r="X33" s="42" t="s">
        <v>127</v>
      </c>
      <c r="Y33" s="42" t="s">
        <v>312</v>
      </c>
      <c r="Z33" s="42" t="s">
        <v>312</v>
      </c>
      <c r="AA33" s="9" t="s">
        <v>139</v>
      </c>
      <c r="AB33" s="42" t="s">
        <v>388</v>
      </c>
      <c r="AC33" s="45">
        <v>34725.300000000003</v>
      </c>
    </row>
    <row r="34" spans="1:29" ht="12.75" hidden="1" customHeight="1" x14ac:dyDescent="0.2">
      <c r="A34" s="42" t="s">
        <v>381</v>
      </c>
      <c r="B34" s="42" t="s">
        <v>38</v>
      </c>
      <c r="C34" s="43" t="s">
        <v>151</v>
      </c>
      <c r="D34" s="44">
        <v>23</v>
      </c>
      <c r="E34" s="42" t="s">
        <v>422</v>
      </c>
      <c r="F34" s="42" t="s">
        <v>423</v>
      </c>
      <c r="G34" s="42" t="s">
        <v>301</v>
      </c>
      <c r="H34" s="42" t="s">
        <v>384</v>
      </c>
      <c r="I34" s="42" t="s">
        <v>391</v>
      </c>
      <c r="J34" s="42" t="s">
        <v>424</v>
      </c>
      <c r="K34" s="45">
        <v>85020.25</v>
      </c>
      <c r="L34" s="42" t="s">
        <v>305</v>
      </c>
      <c r="M34" s="42" t="s">
        <v>422</v>
      </c>
      <c r="N34" s="42" t="s">
        <v>423</v>
      </c>
      <c r="O34" s="42" t="s">
        <v>387</v>
      </c>
      <c r="P34" s="46">
        <v>1</v>
      </c>
      <c r="Q34" s="45">
        <v>85020.25</v>
      </c>
      <c r="R34" s="45">
        <v>85020.25</v>
      </c>
      <c r="S34" s="42" t="s">
        <v>309</v>
      </c>
      <c r="T34" s="42" t="s">
        <v>310</v>
      </c>
      <c r="U34" s="42" t="s">
        <v>311</v>
      </c>
      <c r="V34" s="42" t="s">
        <v>107</v>
      </c>
      <c r="W34" s="42" t="s">
        <v>114</v>
      </c>
      <c r="X34" s="42" t="s">
        <v>127</v>
      </c>
      <c r="Y34" s="42" t="s">
        <v>312</v>
      </c>
      <c r="Z34" s="42" t="s">
        <v>312</v>
      </c>
      <c r="AA34" s="9" t="s">
        <v>139</v>
      </c>
      <c r="AB34" s="42" t="s">
        <v>388</v>
      </c>
      <c r="AC34" s="45">
        <v>85020.25</v>
      </c>
    </row>
    <row r="35" spans="1:29" ht="12.75" hidden="1" customHeight="1" x14ac:dyDescent="0.2">
      <c r="A35" s="42" t="s">
        <v>381</v>
      </c>
      <c r="B35" s="42" t="s">
        <v>38</v>
      </c>
      <c r="C35" s="43" t="s">
        <v>151</v>
      </c>
      <c r="D35" s="44">
        <v>24</v>
      </c>
      <c r="E35" s="42" t="s">
        <v>425</v>
      </c>
      <c r="F35" s="42" t="s">
        <v>426</v>
      </c>
      <c r="G35" s="42" t="s">
        <v>301</v>
      </c>
      <c r="H35" s="42" t="s">
        <v>384</v>
      </c>
      <c r="I35" s="42" t="s">
        <v>391</v>
      </c>
      <c r="J35" s="42" t="s">
        <v>427</v>
      </c>
      <c r="K35" s="45">
        <v>35000</v>
      </c>
      <c r="L35" s="42" t="s">
        <v>305</v>
      </c>
      <c r="M35" s="42" t="s">
        <v>425</v>
      </c>
      <c r="N35" s="42" t="s">
        <v>426</v>
      </c>
      <c r="O35" s="42" t="s">
        <v>387</v>
      </c>
      <c r="P35" s="46">
        <v>1</v>
      </c>
      <c r="Q35" s="45">
        <v>35000</v>
      </c>
      <c r="R35" s="45">
        <v>35000</v>
      </c>
      <c r="S35" s="42" t="s">
        <v>309</v>
      </c>
      <c r="T35" s="42" t="s">
        <v>310</v>
      </c>
      <c r="U35" s="42" t="s">
        <v>311</v>
      </c>
      <c r="V35" s="42" t="s">
        <v>107</v>
      </c>
      <c r="W35" s="42" t="s">
        <v>114</v>
      </c>
      <c r="X35" s="42" t="s">
        <v>127</v>
      </c>
      <c r="Y35" s="42" t="s">
        <v>312</v>
      </c>
      <c r="Z35" s="42" t="s">
        <v>312</v>
      </c>
      <c r="AA35" s="9" t="s">
        <v>139</v>
      </c>
      <c r="AB35" s="42" t="s">
        <v>388</v>
      </c>
      <c r="AC35" s="45">
        <v>35000</v>
      </c>
    </row>
    <row r="36" spans="1:29" ht="12.75" hidden="1" customHeight="1" x14ac:dyDescent="0.2">
      <c r="A36" s="42" t="s">
        <v>381</v>
      </c>
      <c r="B36" s="42" t="s">
        <v>38</v>
      </c>
      <c r="C36" s="43" t="s">
        <v>151</v>
      </c>
      <c r="D36" s="44">
        <v>25</v>
      </c>
      <c r="E36" s="42" t="s">
        <v>428</v>
      </c>
      <c r="F36" s="42" t="s">
        <v>429</v>
      </c>
      <c r="G36" s="42" t="s">
        <v>301</v>
      </c>
      <c r="H36" s="42" t="s">
        <v>384</v>
      </c>
      <c r="I36" s="42" t="s">
        <v>391</v>
      </c>
      <c r="J36" s="42" t="s">
        <v>430</v>
      </c>
      <c r="K36" s="45">
        <v>35000</v>
      </c>
      <c r="L36" s="42" t="s">
        <v>305</v>
      </c>
      <c r="M36" s="42" t="s">
        <v>428</v>
      </c>
      <c r="N36" s="42" t="s">
        <v>429</v>
      </c>
      <c r="O36" s="42" t="s">
        <v>387</v>
      </c>
      <c r="P36" s="46">
        <v>1</v>
      </c>
      <c r="Q36" s="45">
        <v>35000</v>
      </c>
      <c r="R36" s="45">
        <v>35000</v>
      </c>
      <c r="S36" s="42" t="s">
        <v>309</v>
      </c>
      <c r="T36" s="42" t="s">
        <v>310</v>
      </c>
      <c r="U36" s="42" t="s">
        <v>311</v>
      </c>
      <c r="V36" s="42" t="s">
        <v>107</v>
      </c>
      <c r="W36" s="42" t="s">
        <v>114</v>
      </c>
      <c r="X36" s="42" t="s">
        <v>127</v>
      </c>
      <c r="Y36" s="42" t="s">
        <v>312</v>
      </c>
      <c r="Z36" s="42" t="s">
        <v>312</v>
      </c>
      <c r="AA36" s="9" t="s">
        <v>139</v>
      </c>
      <c r="AB36" s="42" t="s">
        <v>388</v>
      </c>
      <c r="AC36" s="45">
        <v>35000</v>
      </c>
    </row>
    <row r="37" spans="1:29" ht="12.75" hidden="1" customHeight="1" x14ac:dyDescent="0.2">
      <c r="A37" s="42" t="s">
        <v>381</v>
      </c>
      <c r="B37" s="42" t="s">
        <v>38</v>
      </c>
      <c r="C37" s="43" t="s">
        <v>151</v>
      </c>
      <c r="D37" s="44">
        <v>26</v>
      </c>
      <c r="E37" s="42" t="s">
        <v>431</v>
      </c>
      <c r="F37" s="42" t="s">
        <v>432</v>
      </c>
      <c r="G37" s="42" t="s">
        <v>301</v>
      </c>
      <c r="H37" s="42" t="s">
        <v>384</v>
      </c>
      <c r="I37" s="42" t="s">
        <v>420</v>
      </c>
      <c r="J37" s="42" t="s">
        <v>433</v>
      </c>
      <c r="K37" s="45">
        <v>159779</v>
      </c>
      <c r="L37" s="42" t="s">
        <v>305</v>
      </c>
      <c r="M37" s="42" t="s">
        <v>431</v>
      </c>
      <c r="N37" s="42" t="s">
        <v>432</v>
      </c>
      <c r="O37" s="42" t="s">
        <v>387</v>
      </c>
      <c r="P37" s="46">
        <v>1</v>
      </c>
      <c r="Q37" s="45">
        <v>159779</v>
      </c>
      <c r="R37" s="45">
        <v>159779</v>
      </c>
      <c r="S37" s="42" t="s">
        <v>309</v>
      </c>
      <c r="T37" s="42" t="s">
        <v>310</v>
      </c>
      <c r="U37" s="42" t="s">
        <v>311</v>
      </c>
      <c r="V37" s="42" t="s">
        <v>107</v>
      </c>
      <c r="W37" s="42" t="s">
        <v>114</v>
      </c>
      <c r="X37" s="42" t="s">
        <v>127</v>
      </c>
      <c r="Y37" s="42" t="s">
        <v>312</v>
      </c>
      <c r="Z37" s="42" t="s">
        <v>312</v>
      </c>
      <c r="AA37" s="9" t="s">
        <v>139</v>
      </c>
      <c r="AB37" s="42" t="s">
        <v>388</v>
      </c>
      <c r="AC37" s="45">
        <v>159779</v>
      </c>
    </row>
    <row r="38" spans="1:29" ht="12.75" hidden="1" customHeight="1" x14ac:dyDescent="0.2">
      <c r="A38" s="42" t="s">
        <v>381</v>
      </c>
      <c r="B38" s="42" t="s">
        <v>38</v>
      </c>
      <c r="C38" s="43" t="s">
        <v>151</v>
      </c>
      <c r="D38" s="44">
        <v>27</v>
      </c>
      <c r="E38" s="42" t="s">
        <v>434</v>
      </c>
      <c r="F38" s="42" t="s">
        <v>435</v>
      </c>
      <c r="G38" s="42" t="s">
        <v>301</v>
      </c>
      <c r="H38" s="42" t="s">
        <v>384</v>
      </c>
      <c r="I38" s="42" t="s">
        <v>391</v>
      </c>
      <c r="J38" s="42" t="s">
        <v>436</v>
      </c>
      <c r="K38" s="45">
        <v>52759</v>
      </c>
      <c r="L38" s="42" t="s">
        <v>305</v>
      </c>
      <c r="M38" s="42" t="s">
        <v>434</v>
      </c>
      <c r="N38" s="42" t="s">
        <v>435</v>
      </c>
      <c r="O38" s="42" t="s">
        <v>387</v>
      </c>
      <c r="P38" s="46">
        <v>1</v>
      </c>
      <c r="Q38" s="45">
        <v>52759</v>
      </c>
      <c r="R38" s="45">
        <v>52759</v>
      </c>
      <c r="S38" s="42" t="s">
        <v>309</v>
      </c>
      <c r="T38" s="42" t="s">
        <v>437</v>
      </c>
      <c r="U38" s="42" t="s">
        <v>438</v>
      </c>
      <c r="V38" s="42" t="s">
        <v>108</v>
      </c>
      <c r="W38" s="42" t="s">
        <v>115</v>
      </c>
      <c r="X38" s="42" t="s">
        <v>129</v>
      </c>
      <c r="Y38" s="42" t="s">
        <v>312</v>
      </c>
      <c r="Z38" s="42" t="s">
        <v>312</v>
      </c>
      <c r="AA38" s="9" t="s">
        <v>139</v>
      </c>
      <c r="AB38" s="42" t="s">
        <v>388</v>
      </c>
      <c r="AC38" s="45">
        <v>52759</v>
      </c>
    </row>
    <row r="39" spans="1:29" ht="12.75" hidden="1" customHeight="1" x14ac:dyDescent="0.2">
      <c r="A39" s="42" t="s">
        <v>381</v>
      </c>
      <c r="B39" s="42" t="s">
        <v>38</v>
      </c>
      <c r="C39" s="43" t="s">
        <v>151</v>
      </c>
      <c r="D39" s="44">
        <v>28</v>
      </c>
      <c r="E39" s="42" t="s">
        <v>439</v>
      </c>
      <c r="F39" s="42" t="s">
        <v>440</v>
      </c>
      <c r="G39" s="42" t="s">
        <v>301</v>
      </c>
      <c r="H39" s="42" t="s">
        <v>384</v>
      </c>
      <c r="I39" s="42" t="s">
        <v>391</v>
      </c>
      <c r="J39" s="42" t="s">
        <v>441</v>
      </c>
      <c r="K39" s="45">
        <v>100000</v>
      </c>
      <c r="L39" s="42" t="s">
        <v>305</v>
      </c>
      <c r="M39" s="42" t="s">
        <v>439</v>
      </c>
      <c r="N39" s="42" t="s">
        <v>440</v>
      </c>
      <c r="O39" s="42" t="s">
        <v>387</v>
      </c>
      <c r="P39" s="46">
        <v>1</v>
      </c>
      <c r="Q39" s="45">
        <v>100000</v>
      </c>
      <c r="R39" s="45">
        <v>100000</v>
      </c>
      <c r="S39" s="42" t="s">
        <v>309</v>
      </c>
      <c r="T39" s="42" t="s">
        <v>310</v>
      </c>
      <c r="U39" s="42" t="s">
        <v>311</v>
      </c>
      <c r="V39" s="42" t="s">
        <v>107</v>
      </c>
      <c r="W39" s="42" t="s">
        <v>114</v>
      </c>
      <c r="X39" s="42" t="s">
        <v>127</v>
      </c>
      <c r="Y39" s="42" t="s">
        <v>312</v>
      </c>
      <c r="Z39" s="42" t="s">
        <v>312</v>
      </c>
      <c r="AA39" s="9" t="s">
        <v>139</v>
      </c>
      <c r="AB39" s="42" t="s">
        <v>388</v>
      </c>
      <c r="AC39" s="45">
        <v>100000</v>
      </c>
    </row>
    <row r="40" spans="1:29" ht="12.75" hidden="1" customHeight="1" x14ac:dyDescent="0.2">
      <c r="A40" s="42" t="s">
        <v>381</v>
      </c>
      <c r="B40" s="42" t="s">
        <v>38</v>
      </c>
      <c r="C40" s="43" t="s">
        <v>151</v>
      </c>
      <c r="D40" s="44">
        <v>29</v>
      </c>
      <c r="E40" s="42" t="s">
        <v>442</v>
      </c>
      <c r="F40" s="42" t="s">
        <v>443</v>
      </c>
      <c r="G40" s="42" t="s">
        <v>301</v>
      </c>
      <c r="H40" s="42" t="s">
        <v>384</v>
      </c>
      <c r="I40" s="42" t="s">
        <v>391</v>
      </c>
      <c r="J40" s="42" t="s">
        <v>441</v>
      </c>
      <c r="K40" s="45">
        <v>95110.2</v>
      </c>
      <c r="L40" s="42" t="s">
        <v>305</v>
      </c>
      <c r="M40" s="42" t="s">
        <v>442</v>
      </c>
      <c r="N40" s="42" t="s">
        <v>443</v>
      </c>
      <c r="O40" s="42" t="s">
        <v>387</v>
      </c>
      <c r="P40" s="46">
        <v>1</v>
      </c>
      <c r="Q40" s="45">
        <v>95110.2</v>
      </c>
      <c r="R40" s="45">
        <v>95110.2</v>
      </c>
      <c r="S40" s="42" t="s">
        <v>309</v>
      </c>
      <c r="T40" s="42" t="s">
        <v>310</v>
      </c>
      <c r="U40" s="42" t="s">
        <v>311</v>
      </c>
      <c r="V40" s="42" t="s">
        <v>107</v>
      </c>
      <c r="W40" s="42" t="s">
        <v>114</v>
      </c>
      <c r="X40" s="42" t="s">
        <v>127</v>
      </c>
      <c r="Y40" s="42" t="s">
        <v>312</v>
      </c>
      <c r="Z40" s="42" t="s">
        <v>312</v>
      </c>
      <c r="AA40" s="9" t="s">
        <v>139</v>
      </c>
      <c r="AB40" s="42" t="s">
        <v>388</v>
      </c>
      <c r="AC40" s="45">
        <v>95110.2</v>
      </c>
    </row>
    <row r="41" spans="1:29" ht="12.75" hidden="1" customHeight="1" x14ac:dyDescent="0.2">
      <c r="A41" s="42" t="s">
        <v>381</v>
      </c>
      <c r="B41" s="42" t="s">
        <v>38</v>
      </c>
      <c r="C41" s="43" t="s">
        <v>151</v>
      </c>
      <c r="D41" s="44">
        <v>31</v>
      </c>
      <c r="E41" s="42" t="s">
        <v>444</v>
      </c>
      <c r="F41" s="42" t="s">
        <v>445</v>
      </c>
      <c r="G41" s="42" t="s">
        <v>301</v>
      </c>
      <c r="H41" s="42" t="s">
        <v>384</v>
      </c>
      <c r="I41" s="42" t="s">
        <v>391</v>
      </c>
      <c r="J41" s="42" t="s">
        <v>446</v>
      </c>
      <c r="K41" s="45">
        <v>77000</v>
      </c>
      <c r="L41" s="42" t="s">
        <v>305</v>
      </c>
      <c r="M41" s="42" t="s">
        <v>444</v>
      </c>
      <c r="N41" s="42" t="s">
        <v>445</v>
      </c>
      <c r="O41" s="42" t="s">
        <v>387</v>
      </c>
      <c r="P41" s="46">
        <v>1</v>
      </c>
      <c r="Q41" s="45">
        <v>77000</v>
      </c>
      <c r="R41" s="45">
        <v>77000</v>
      </c>
      <c r="S41" s="42" t="s">
        <v>309</v>
      </c>
      <c r="T41" s="42" t="s">
        <v>310</v>
      </c>
      <c r="U41" s="42" t="s">
        <v>311</v>
      </c>
      <c r="V41" s="42" t="s">
        <v>107</v>
      </c>
      <c r="W41" s="42" t="s">
        <v>114</v>
      </c>
      <c r="X41" s="42" t="s">
        <v>127</v>
      </c>
      <c r="Y41" s="42" t="s">
        <v>312</v>
      </c>
      <c r="Z41" s="42" t="s">
        <v>312</v>
      </c>
      <c r="AA41" s="9" t="s">
        <v>140</v>
      </c>
      <c r="AB41" s="42" t="s">
        <v>447</v>
      </c>
      <c r="AC41" s="45">
        <v>77000</v>
      </c>
    </row>
    <row r="42" spans="1:29" ht="12.75" hidden="1" customHeight="1" x14ac:dyDescent="0.2">
      <c r="A42" s="42" t="s">
        <v>381</v>
      </c>
      <c r="B42" s="42" t="s">
        <v>38</v>
      </c>
      <c r="C42" s="43" t="s">
        <v>151</v>
      </c>
      <c r="D42" s="44">
        <v>32</v>
      </c>
      <c r="E42" s="42" t="s">
        <v>448</v>
      </c>
      <c r="F42" s="42" t="s">
        <v>449</v>
      </c>
      <c r="G42" s="42" t="s">
        <v>301</v>
      </c>
      <c r="H42" s="42" t="s">
        <v>384</v>
      </c>
      <c r="I42" s="42" t="s">
        <v>391</v>
      </c>
      <c r="J42" s="42" t="s">
        <v>450</v>
      </c>
      <c r="K42" s="45">
        <v>35000</v>
      </c>
      <c r="L42" s="42" t="s">
        <v>305</v>
      </c>
      <c r="M42" s="42" t="s">
        <v>448</v>
      </c>
      <c r="N42" s="42" t="s">
        <v>449</v>
      </c>
      <c r="O42" s="42" t="s">
        <v>387</v>
      </c>
      <c r="P42" s="46">
        <v>1</v>
      </c>
      <c r="Q42" s="45">
        <v>35000</v>
      </c>
      <c r="R42" s="45">
        <v>35000</v>
      </c>
      <c r="S42" s="42" t="s">
        <v>309</v>
      </c>
      <c r="T42" s="42" t="s">
        <v>310</v>
      </c>
      <c r="U42" s="42" t="s">
        <v>311</v>
      </c>
      <c r="V42" s="42" t="s">
        <v>107</v>
      </c>
      <c r="W42" s="42" t="s">
        <v>114</v>
      </c>
      <c r="X42" s="42" t="s">
        <v>127</v>
      </c>
      <c r="Y42" s="42" t="s">
        <v>312</v>
      </c>
      <c r="Z42" s="42" t="s">
        <v>312</v>
      </c>
      <c r="AA42" s="9" t="s">
        <v>140</v>
      </c>
      <c r="AB42" s="42" t="s">
        <v>447</v>
      </c>
      <c r="AC42" s="45">
        <v>35000</v>
      </c>
    </row>
    <row r="43" spans="1:29" ht="12.75" hidden="1" customHeight="1" x14ac:dyDescent="0.2">
      <c r="A43" s="42" t="s">
        <v>381</v>
      </c>
      <c r="B43" s="42" t="s">
        <v>38</v>
      </c>
      <c r="C43" s="43" t="s">
        <v>151</v>
      </c>
      <c r="D43" s="44">
        <v>34</v>
      </c>
      <c r="E43" s="42" t="s">
        <v>451</v>
      </c>
      <c r="F43" s="42" t="s">
        <v>452</v>
      </c>
      <c r="G43" s="42" t="s">
        <v>301</v>
      </c>
      <c r="H43" s="42" t="s">
        <v>384</v>
      </c>
      <c r="I43" s="42" t="s">
        <v>391</v>
      </c>
      <c r="J43" s="42" t="s">
        <v>453</v>
      </c>
      <c r="K43" s="45">
        <v>81744.070000000007</v>
      </c>
      <c r="L43" s="42" t="s">
        <v>305</v>
      </c>
      <c r="M43" s="42" t="s">
        <v>451</v>
      </c>
      <c r="N43" s="42" t="s">
        <v>452</v>
      </c>
      <c r="O43" s="42" t="s">
        <v>387</v>
      </c>
      <c r="P43" s="46">
        <v>1</v>
      </c>
      <c r="Q43" s="45">
        <v>81744.070000000007</v>
      </c>
      <c r="R43" s="45">
        <v>81744.070000000007</v>
      </c>
      <c r="S43" s="42" t="s">
        <v>309</v>
      </c>
      <c r="T43" s="42" t="s">
        <v>310</v>
      </c>
      <c r="U43" s="42" t="s">
        <v>311</v>
      </c>
      <c r="V43" s="42" t="s">
        <v>107</v>
      </c>
      <c r="W43" s="42" t="s">
        <v>114</v>
      </c>
      <c r="X43" s="42" t="s">
        <v>127</v>
      </c>
      <c r="Y43" s="42" t="s">
        <v>312</v>
      </c>
      <c r="Z43" s="42" t="s">
        <v>312</v>
      </c>
      <c r="AA43" s="9" t="s">
        <v>140</v>
      </c>
      <c r="AB43" s="42" t="s">
        <v>447</v>
      </c>
      <c r="AC43" s="45">
        <v>81744.070000000007</v>
      </c>
    </row>
    <row r="44" spans="1:29" ht="12.75" hidden="1" customHeight="1" x14ac:dyDescent="0.2">
      <c r="A44" s="42" t="s">
        <v>381</v>
      </c>
      <c r="B44" s="42" t="s">
        <v>38</v>
      </c>
      <c r="C44" s="43" t="s">
        <v>151</v>
      </c>
      <c r="D44" s="44">
        <v>35</v>
      </c>
      <c r="E44" s="42" t="s">
        <v>454</v>
      </c>
      <c r="F44" s="42" t="s">
        <v>455</v>
      </c>
      <c r="G44" s="42" t="s">
        <v>301</v>
      </c>
      <c r="H44" s="42" t="s">
        <v>302</v>
      </c>
      <c r="I44" s="42" t="s">
        <v>456</v>
      </c>
      <c r="J44" s="42" t="s">
        <v>457</v>
      </c>
      <c r="K44" s="45">
        <v>550000</v>
      </c>
      <c r="L44" s="42" t="s">
        <v>305</v>
      </c>
      <c r="M44" s="42" t="s">
        <v>454</v>
      </c>
      <c r="N44" s="42" t="s">
        <v>455</v>
      </c>
      <c r="O44" s="42" t="s">
        <v>387</v>
      </c>
      <c r="P44" s="46">
        <v>1</v>
      </c>
      <c r="Q44" s="45">
        <v>550000</v>
      </c>
      <c r="R44" s="45">
        <v>550000</v>
      </c>
      <c r="S44" s="42" t="s">
        <v>309</v>
      </c>
      <c r="T44" s="42" t="s">
        <v>310</v>
      </c>
      <c r="U44" s="42" t="s">
        <v>311</v>
      </c>
      <c r="V44" s="42" t="s">
        <v>107</v>
      </c>
      <c r="W44" s="42" t="s">
        <v>114</v>
      </c>
      <c r="X44" s="42" t="s">
        <v>127</v>
      </c>
      <c r="Y44" s="42" t="s">
        <v>312</v>
      </c>
      <c r="Z44" s="42" t="s">
        <v>312</v>
      </c>
      <c r="AA44" s="9" t="s">
        <v>140</v>
      </c>
      <c r="AB44" s="42" t="s">
        <v>342</v>
      </c>
      <c r="AC44" s="45">
        <v>550000</v>
      </c>
    </row>
    <row r="45" spans="1:29" ht="12.75" hidden="1" customHeight="1" x14ac:dyDescent="0.2">
      <c r="A45" s="42" t="s">
        <v>381</v>
      </c>
      <c r="B45" s="42" t="s">
        <v>38</v>
      </c>
      <c r="C45" s="43" t="s">
        <v>151</v>
      </c>
      <c r="D45" s="44">
        <v>36</v>
      </c>
      <c r="E45" s="42" t="s">
        <v>458</v>
      </c>
      <c r="F45" s="42" t="s">
        <v>459</v>
      </c>
      <c r="G45" s="42" t="s">
        <v>301</v>
      </c>
      <c r="H45" s="42" t="s">
        <v>384</v>
      </c>
      <c r="I45" s="42" t="s">
        <v>456</v>
      </c>
      <c r="J45" s="42" t="s">
        <v>460</v>
      </c>
      <c r="K45" s="45">
        <v>250000</v>
      </c>
      <c r="L45" s="42" t="s">
        <v>305</v>
      </c>
      <c r="M45" s="42" t="s">
        <v>458</v>
      </c>
      <c r="N45" s="42" t="s">
        <v>459</v>
      </c>
      <c r="O45" s="42" t="s">
        <v>387</v>
      </c>
      <c r="P45" s="46">
        <v>1</v>
      </c>
      <c r="Q45" s="45">
        <v>250000</v>
      </c>
      <c r="R45" s="45">
        <v>250000</v>
      </c>
      <c r="S45" s="42" t="s">
        <v>309</v>
      </c>
      <c r="T45" s="42" t="s">
        <v>437</v>
      </c>
      <c r="U45" s="42" t="s">
        <v>438</v>
      </c>
      <c r="V45" s="42" t="s">
        <v>108</v>
      </c>
      <c r="W45" s="42" t="s">
        <v>115</v>
      </c>
      <c r="X45" s="42" t="s">
        <v>129</v>
      </c>
      <c r="Y45" s="42" t="s">
        <v>312</v>
      </c>
      <c r="Z45" s="42" t="s">
        <v>312</v>
      </c>
      <c r="AA45" s="9" t="s">
        <v>139</v>
      </c>
      <c r="AB45" s="42" t="s">
        <v>461</v>
      </c>
      <c r="AC45" s="45">
        <v>250000</v>
      </c>
    </row>
    <row r="46" spans="1:29" ht="12.75" hidden="1" customHeight="1" x14ac:dyDescent="0.2">
      <c r="A46" s="42" t="s">
        <v>381</v>
      </c>
      <c r="B46" s="42" t="s">
        <v>38</v>
      </c>
      <c r="C46" s="43" t="s">
        <v>151</v>
      </c>
      <c r="D46" s="44">
        <v>37</v>
      </c>
      <c r="E46" s="42" t="s">
        <v>462</v>
      </c>
      <c r="F46" s="42" t="s">
        <v>463</v>
      </c>
      <c r="G46" s="42" t="s">
        <v>301</v>
      </c>
      <c r="H46" s="42" t="s">
        <v>384</v>
      </c>
      <c r="I46" s="42" t="s">
        <v>456</v>
      </c>
      <c r="J46" s="42" t="s">
        <v>460</v>
      </c>
      <c r="K46" s="45">
        <v>120000</v>
      </c>
      <c r="L46" s="42" t="s">
        <v>305</v>
      </c>
      <c r="M46" s="42" t="s">
        <v>462</v>
      </c>
      <c r="N46" s="42" t="s">
        <v>463</v>
      </c>
      <c r="O46" s="42" t="s">
        <v>387</v>
      </c>
      <c r="P46" s="46">
        <v>1</v>
      </c>
      <c r="Q46" s="45">
        <v>120000</v>
      </c>
      <c r="R46" s="45">
        <v>120000</v>
      </c>
      <c r="S46" s="42" t="s">
        <v>309</v>
      </c>
      <c r="T46" s="42" t="s">
        <v>437</v>
      </c>
      <c r="U46" s="42" t="s">
        <v>438</v>
      </c>
      <c r="V46" s="42" t="s">
        <v>108</v>
      </c>
      <c r="W46" s="42" t="s">
        <v>115</v>
      </c>
      <c r="X46" s="42" t="s">
        <v>129</v>
      </c>
      <c r="Y46" s="42" t="s">
        <v>312</v>
      </c>
      <c r="Z46" s="42" t="s">
        <v>312</v>
      </c>
      <c r="AA46" s="9" t="s">
        <v>139</v>
      </c>
      <c r="AB46" s="42" t="s">
        <v>377</v>
      </c>
      <c r="AC46" s="45">
        <v>120000</v>
      </c>
    </row>
    <row r="47" spans="1:29" ht="12.75" hidden="1" customHeight="1" x14ac:dyDescent="0.2">
      <c r="A47" s="42" t="s">
        <v>381</v>
      </c>
      <c r="B47" s="42" t="s">
        <v>38</v>
      </c>
      <c r="C47" s="43" t="s">
        <v>151</v>
      </c>
      <c r="D47" s="44">
        <v>39</v>
      </c>
      <c r="E47" s="42" t="s">
        <v>464</v>
      </c>
      <c r="F47" s="42" t="s">
        <v>465</v>
      </c>
      <c r="G47" s="42" t="s">
        <v>301</v>
      </c>
      <c r="H47" s="42" t="s">
        <v>302</v>
      </c>
      <c r="I47" s="42" t="s">
        <v>456</v>
      </c>
      <c r="J47" s="42" t="s">
        <v>460</v>
      </c>
      <c r="K47" s="45">
        <v>200000</v>
      </c>
      <c r="L47" s="42" t="s">
        <v>305</v>
      </c>
      <c r="M47" s="42" t="s">
        <v>464</v>
      </c>
      <c r="N47" s="42" t="s">
        <v>465</v>
      </c>
      <c r="O47" s="42" t="s">
        <v>387</v>
      </c>
      <c r="P47" s="46">
        <v>1</v>
      </c>
      <c r="Q47" s="45">
        <v>200000</v>
      </c>
      <c r="R47" s="45">
        <v>200000</v>
      </c>
      <c r="S47" s="42" t="s">
        <v>309</v>
      </c>
      <c r="T47" s="42" t="s">
        <v>437</v>
      </c>
      <c r="U47" s="42" t="s">
        <v>438</v>
      </c>
      <c r="V47" s="42" t="s">
        <v>108</v>
      </c>
      <c r="W47" s="42" t="s">
        <v>115</v>
      </c>
      <c r="X47" s="42" t="s">
        <v>129</v>
      </c>
      <c r="Y47" s="42" t="s">
        <v>312</v>
      </c>
      <c r="Z47" s="42" t="s">
        <v>312</v>
      </c>
      <c r="AA47" s="9" t="s">
        <v>139</v>
      </c>
      <c r="AB47" s="42" t="s">
        <v>466</v>
      </c>
      <c r="AC47" s="45">
        <v>200000</v>
      </c>
    </row>
    <row r="48" spans="1:29" ht="12.75" hidden="1" customHeight="1" x14ac:dyDescent="0.2">
      <c r="A48" s="42" t="s">
        <v>381</v>
      </c>
      <c r="B48" s="42" t="s">
        <v>38</v>
      </c>
      <c r="C48" s="43" t="s">
        <v>151</v>
      </c>
      <c r="D48" s="44">
        <v>40</v>
      </c>
      <c r="E48" s="42" t="s">
        <v>467</v>
      </c>
      <c r="F48" s="42" t="s">
        <v>468</v>
      </c>
      <c r="G48" s="42" t="s">
        <v>358</v>
      </c>
      <c r="H48" s="42" t="s">
        <v>469</v>
      </c>
      <c r="I48" s="42" t="s">
        <v>470</v>
      </c>
      <c r="J48" s="42" t="s">
        <v>471</v>
      </c>
      <c r="K48" s="45">
        <v>120000</v>
      </c>
      <c r="L48" s="42" t="s">
        <v>305</v>
      </c>
      <c r="M48" s="42" t="s">
        <v>467</v>
      </c>
      <c r="N48" s="42" t="s">
        <v>468</v>
      </c>
      <c r="O48" s="42" t="s">
        <v>472</v>
      </c>
      <c r="P48" s="46">
        <v>12</v>
      </c>
      <c r="Q48" s="45">
        <v>10000</v>
      </c>
      <c r="R48" s="45">
        <v>120000</v>
      </c>
      <c r="S48" s="42" t="s">
        <v>309</v>
      </c>
      <c r="T48" s="42" t="s">
        <v>310</v>
      </c>
      <c r="U48" s="42" t="s">
        <v>473</v>
      </c>
      <c r="V48" s="42" t="s">
        <v>109</v>
      </c>
      <c r="W48" s="42" t="s">
        <v>115</v>
      </c>
      <c r="X48" s="42" t="s">
        <v>474</v>
      </c>
      <c r="Y48" s="42" t="s">
        <v>312</v>
      </c>
      <c r="Z48" s="42" t="s">
        <v>312</v>
      </c>
      <c r="AA48" s="9" t="s">
        <v>139</v>
      </c>
      <c r="AB48" s="42" t="s">
        <v>365</v>
      </c>
      <c r="AC48" s="45">
        <v>120000</v>
      </c>
    </row>
    <row r="49" spans="1:29" ht="12.75" hidden="1" customHeight="1" x14ac:dyDescent="0.2">
      <c r="A49" s="42" t="s">
        <v>381</v>
      </c>
      <c r="B49" s="42" t="s">
        <v>38</v>
      </c>
      <c r="C49" s="43" t="s">
        <v>151</v>
      </c>
      <c r="D49" s="44">
        <v>42</v>
      </c>
      <c r="E49" s="42" t="s">
        <v>475</v>
      </c>
      <c r="F49" s="42" t="s">
        <v>476</v>
      </c>
      <c r="G49" s="42" t="s">
        <v>358</v>
      </c>
      <c r="H49" s="42" t="s">
        <v>469</v>
      </c>
      <c r="I49" s="42" t="s">
        <v>477</v>
      </c>
      <c r="J49" s="42" t="s">
        <v>478</v>
      </c>
      <c r="K49" s="45">
        <v>120000</v>
      </c>
      <c r="L49" s="42" t="s">
        <v>305</v>
      </c>
      <c r="M49" s="42" t="s">
        <v>475</v>
      </c>
      <c r="N49" s="42" t="s">
        <v>476</v>
      </c>
      <c r="O49" s="42" t="s">
        <v>472</v>
      </c>
      <c r="P49" s="46">
        <v>12</v>
      </c>
      <c r="Q49" s="45">
        <v>10000</v>
      </c>
      <c r="R49" s="45">
        <v>120000</v>
      </c>
      <c r="S49" s="42" t="s">
        <v>309</v>
      </c>
      <c r="T49" s="42" t="s">
        <v>310</v>
      </c>
      <c r="U49" s="42" t="s">
        <v>473</v>
      </c>
      <c r="V49" s="42" t="s">
        <v>109</v>
      </c>
      <c r="W49" s="42" t="s">
        <v>115</v>
      </c>
      <c r="X49" s="42" t="s">
        <v>474</v>
      </c>
      <c r="Y49" s="42" t="s">
        <v>312</v>
      </c>
      <c r="Z49" s="42" t="s">
        <v>312</v>
      </c>
      <c r="AA49" s="9" t="s">
        <v>139</v>
      </c>
      <c r="AB49" s="42" t="s">
        <v>365</v>
      </c>
      <c r="AC49" s="45">
        <v>120000</v>
      </c>
    </row>
    <row r="50" spans="1:29" ht="12.75" hidden="1" customHeight="1" x14ac:dyDescent="0.2">
      <c r="A50" s="42" t="s">
        <v>381</v>
      </c>
      <c r="B50" s="42" t="s">
        <v>38</v>
      </c>
      <c r="C50" s="43" t="s">
        <v>151</v>
      </c>
      <c r="D50" s="44">
        <v>43</v>
      </c>
      <c r="E50" s="42" t="s">
        <v>479</v>
      </c>
      <c r="F50" s="42" t="s">
        <v>480</v>
      </c>
      <c r="G50" s="42" t="s">
        <v>481</v>
      </c>
      <c r="H50" s="42" t="s">
        <v>482</v>
      </c>
      <c r="I50" s="42" t="s">
        <v>483</v>
      </c>
      <c r="J50" s="42" t="s">
        <v>484</v>
      </c>
      <c r="K50" s="45">
        <v>180000</v>
      </c>
      <c r="L50" s="42" t="s">
        <v>305</v>
      </c>
      <c r="M50" s="42" t="s">
        <v>479</v>
      </c>
      <c r="N50" s="42" t="s">
        <v>480</v>
      </c>
      <c r="O50" s="42" t="s">
        <v>485</v>
      </c>
      <c r="P50" s="46">
        <v>30</v>
      </c>
      <c r="Q50" s="45">
        <v>6000</v>
      </c>
      <c r="R50" s="45">
        <v>180000</v>
      </c>
      <c r="S50" s="42" t="s">
        <v>309</v>
      </c>
      <c r="T50" s="42" t="s">
        <v>310</v>
      </c>
      <c r="U50" s="42" t="s">
        <v>311</v>
      </c>
      <c r="V50" s="42" t="s">
        <v>107</v>
      </c>
      <c r="W50" s="42" t="s">
        <v>112</v>
      </c>
      <c r="X50" s="42" t="s">
        <v>123</v>
      </c>
      <c r="Y50" s="42" t="s">
        <v>312</v>
      </c>
      <c r="Z50" s="42" t="s">
        <v>312</v>
      </c>
      <c r="AA50" s="9" t="s">
        <v>141</v>
      </c>
      <c r="AB50" s="42" t="s">
        <v>486</v>
      </c>
      <c r="AC50" s="45">
        <v>180000</v>
      </c>
    </row>
    <row r="51" spans="1:29" ht="12.75" hidden="1" customHeight="1" x14ac:dyDescent="0.2">
      <c r="A51" s="42" t="s">
        <v>381</v>
      </c>
      <c r="B51" s="42" t="s">
        <v>38</v>
      </c>
      <c r="C51" s="43" t="s">
        <v>151</v>
      </c>
      <c r="D51" s="44">
        <v>44</v>
      </c>
      <c r="E51" s="42" t="s">
        <v>487</v>
      </c>
      <c r="F51" s="42" t="s">
        <v>488</v>
      </c>
      <c r="G51" s="42" t="s">
        <v>489</v>
      </c>
      <c r="H51" s="42" t="s">
        <v>490</v>
      </c>
      <c r="I51" s="42" t="s">
        <v>491</v>
      </c>
      <c r="J51" s="42" t="s">
        <v>492</v>
      </c>
      <c r="K51" s="45">
        <v>200000</v>
      </c>
      <c r="L51" s="42" t="s">
        <v>305</v>
      </c>
      <c r="M51" s="42" t="s">
        <v>487</v>
      </c>
      <c r="N51" s="42" t="s">
        <v>488</v>
      </c>
      <c r="O51" s="42" t="s">
        <v>472</v>
      </c>
      <c r="P51" s="46">
        <v>50</v>
      </c>
      <c r="Q51" s="45">
        <v>4000</v>
      </c>
      <c r="R51" s="45">
        <v>200000</v>
      </c>
      <c r="S51" s="42" t="s">
        <v>309</v>
      </c>
      <c r="T51" s="42" t="s">
        <v>310</v>
      </c>
      <c r="U51" s="42" t="s">
        <v>473</v>
      </c>
      <c r="V51" s="42" t="s">
        <v>109</v>
      </c>
      <c r="W51" s="42" t="s">
        <v>115</v>
      </c>
      <c r="X51" s="42" t="s">
        <v>474</v>
      </c>
      <c r="Y51" s="42" t="s">
        <v>312</v>
      </c>
      <c r="Z51" s="42" t="s">
        <v>312</v>
      </c>
      <c r="AA51" s="9" t="s">
        <v>139</v>
      </c>
      <c r="AB51" s="42" t="s">
        <v>365</v>
      </c>
      <c r="AC51" s="45">
        <v>200000</v>
      </c>
    </row>
    <row r="52" spans="1:29" ht="12.75" hidden="1" customHeight="1" x14ac:dyDescent="0.2">
      <c r="A52" s="42" t="s">
        <v>381</v>
      </c>
      <c r="B52" s="42" t="s">
        <v>38</v>
      </c>
      <c r="C52" s="43" t="s">
        <v>151</v>
      </c>
      <c r="D52" s="44">
        <v>45</v>
      </c>
      <c r="E52" s="42" t="s">
        <v>493</v>
      </c>
      <c r="F52" s="42" t="s">
        <v>494</v>
      </c>
      <c r="G52" s="42" t="s">
        <v>301</v>
      </c>
      <c r="H52" s="42" t="s">
        <v>302</v>
      </c>
      <c r="I52" s="42" t="s">
        <v>491</v>
      </c>
      <c r="J52" s="42" t="s">
        <v>495</v>
      </c>
      <c r="K52" s="45">
        <v>30000</v>
      </c>
      <c r="L52" s="42" t="s">
        <v>305</v>
      </c>
      <c r="M52" s="42" t="s">
        <v>493</v>
      </c>
      <c r="N52" s="42" t="s">
        <v>494</v>
      </c>
      <c r="O52" s="42" t="s">
        <v>496</v>
      </c>
      <c r="P52" s="46">
        <v>1</v>
      </c>
      <c r="Q52" s="45">
        <v>30000</v>
      </c>
      <c r="R52" s="45">
        <v>30000</v>
      </c>
      <c r="S52" s="42" t="s">
        <v>309</v>
      </c>
      <c r="T52" s="42" t="s">
        <v>310</v>
      </c>
      <c r="U52" s="42" t="s">
        <v>473</v>
      </c>
      <c r="V52" s="42" t="s">
        <v>109</v>
      </c>
      <c r="W52" s="42" t="s">
        <v>115</v>
      </c>
      <c r="X52" s="42" t="s">
        <v>474</v>
      </c>
      <c r="Y52" s="42" t="s">
        <v>312</v>
      </c>
      <c r="Z52" s="42" t="s">
        <v>312</v>
      </c>
      <c r="AA52" s="9" t="s">
        <v>139</v>
      </c>
      <c r="AB52" s="42" t="s">
        <v>365</v>
      </c>
      <c r="AC52" s="45">
        <v>30000</v>
      </c>
    </row>
    <row r="53" spans="1:29" ht="12.75" hidden="1" customHeight="1" x14ac:dyDescent="0.2">
      <c r="A53" s="42" t="s">
        <v>381</v>
      </c>
      <c r="B53" s="42" t="s">
        <v>38</v>
      </c>
      <c r="C53" s="43" t="s">
        <v>151</v>
      </c>
      <c r="D53" s="44">
        <v>46</v>
      </c>
      <c r="E53" s="42" t="s">
        <v>497</v>
      </c>
      <c r="F53" s="42" t="s">
        <v>498</v>
      </c>
      <c r="G53" s="42" t="s">
        <v>358</v>
      </c>
      <c r="H53" s="42" t="s">
        <v>469</v>
      </c>
      <c r="I53" s="42" t="s">
        <v>491</v>
      </c>
      <c r="J53" s="42" t="s">
        <v>499</v>
      </c>
      <c r="K53" s="45">
        <v>190000</v>
      </c>
      <c r="L53" s="42" t="s">
        <v>305</v>
      </c>
      <c r="M53" s="42" t="s">
        <v>497</v>
      </c>
      <c r="N53" s="42" t="s">
        <v>500</v>
      </c>
      <c r="O53" s="42" t="s">
        <v>501</v>
      </c>
      <c r="P53" s="46">
        <v>38</v>
      </c>
      <c r="Q53" s="45">
        <v>5000</v>
      </c>
      <c r="R53" s="45">
        <v>190000</v>
      </c>
      <c r="S53" s="42" t="s">
        <v>309</v>
      </c>
      <c r="T53" s="42" t="s">
        <v>310</v>
      </c>
      <c r="U53" s="42" t="s">
        <v>311</v>
      </c>
      <c r="V53" s="42" t="s">
        <v>109</v>
      </c>
      <c r="W53" s="42" t="s">
        <v>115</v>
      </c>
      <c r="X53" s="42" t="s">
        <v>474</v>
      </c>
      <c r="Y53" s="42" t="s">
        <v>312</v>
      </c>
      <c r="Z53" s="42" t="s">
        <v>312</v>
      </c>
      <c r="AA53" s="9" t="s">
        <v>140</v>
      </c>
      <c r="AB53" s="42" t="s">
        <v>502</v>
      </c>
      <c r="AC53" s="45">
        <v>190000</v>
      </c>
    </row>
    <row r="54" spans="1:29" ht="12.75" hidden="1" customHeight="1" x14ac:dyDescent="0.2">
      <c r="A54" s="42" t="s">
        <v>381</v>
      </c>
      <c r="B54" s="42" t="s">
        <v>38</v>
      </c>
      <c r="C54" s="43" t="s">
        <v>151</v>
      </c>
      <c r="D54" s="44">
        <v>47</v>
      </c>
      <c r="E54" s="42" t="s">
        <v>503</v>
      </c>
      <c r="F54" s="42" t="s">
        <v>504</v>
      </c>
      <c r="G54" s="42" t="s">
        <v>358</v>
      </c>
      <c r="H54" s="42" t="s">
        <v>469</v>
      </c>
      <c r="I54" s="42" t="s">
        <v>491</v>
      </c>
      <c r="J54" s="42" t="s">
        <v>505</v>
      </c>
      <c r="K54" s="45">
        <v>160000</v>
      </c>
      <c r="L54" s="42" t="s">
        <v>305</v>
      </c>
      <c r="M54" s="42" t="s">
        <v>506</v>
      </c>
      <c r="N54" s="42" t="s">
        <v>504</v>
      </c>
      <c r="O54" s="42" t="s">
        <v>387</v>
      </c>
      <c r="P54" s="46">
        <v>1</v>
      </c>
      <c r="Q54" s="45">
        <v>160000</v>
      </c>
      <c r="R54" s="45">
        <v>160000</v>
      </c>
      <c r="S54" s="42" t="s">
        <v>309</v>
      </c>
      <c r="T54" s="42" t="s">
        <v>310</v>
      </c>
      <c r="U54" s="42" t="s">
        <v>311</v>
      </c>
      <c r="V54" s="42" t="s">
        <v>109</v>
      </c>
      <c r="W54" s="42" t="s">
        <v>115</v>
      </c>
      <c r="X54" s="42" t="s">
        <v>474</v>
      </c>
      <c r="Y54" s="42" t="s">
        <v>312</v>
      </c>
      <c r="Z54" s="42" t="s">
        <v>312</v>
      </c>
      <c r="AA54" s="9" t="s">
        <v>140</v>
      </c>
      <c r="AB54" s="42" t="s">
        <v>507</v>
      </c>
      <c r="AC54" s="45">
        <v>160000</v>
      </c>
    </row>
    <row r="55" spans="1:29" ht="12.75" hidden="1" customHeight="1" x14ac:dyDescent="0.2">
      <c r="A55" s="42" t="s">
        <v>381</v>
      </c>
      <c r="B55" s="42" t="s">
        <v>38</v>
      </c>
      <c r="C55" s="43" t="s">
        <v>151</v>
      </c>
      <c r="D55" s="44">
        <v>48</v>
      </c>
      <c r="E55" s="42" t="s">
        <v>508</v>
      </c>
      <c r="F55" s="42" t="s">
        <v>509</v>
      </c>
      <c r="G55" s="42" t="s">
        <v>301</v>
      </c>
      <c r="H55" s="42" t="s">
        <v>384</v>
      </c>
      <c r="I55" s="42" t="s">
        <v>391</v>
      </c>
      <c r="J55" s="42" t="s">
        <v>510</v>
      </c>
      <c r="K55" s="45">
        <v>1192284.93</v>
      </c>
      <c r="L55" s="42" t="s">
        <v>511</v>
      </c>
      <c r="M55" s="42" t="s">
        <v>257</v>
      </c>
      <c r="N55" s="42" t="s">
        <v>509</v>
      </c>
      <c r="O55" s="42" t="s">
        <v>512</v>
      </c>
      <c r="P55" s="46">
        <v>1</v>
      </c>
      <c r="Q55" s="45">
        <v>1192284.93</v>
      </c>
      <c r="R55" s="45">
        <v>1192284.93</v>
      </c>
      <c r="S55" s="42" t="s">
        <v>309</v>
      </c>
      <c r="T55" s="42" t="s">
        <v>310</v>
      </c>
      <c r="U55" s="42" t="s">
        <v>311</v>
      </c>
      <c r="V55" s="42" t="s">
        <v>107</v>
      </c>
      <c r="W55" s="42" t="s">
        <v>257</v>
      </c>
      <c r="X55" s="42" t="s">
        <v>513</v>
      </c>
      <c r="Y55" s="42" t="s">
        <v>312</v>
      </c>
      <c r="Z55" s="42" t="s">
        <v>312</v>
      </c>
      <c r="AA55" s="9" t="s">
        <v>140</v>
      </c>
      <c r="AB55" s="42" t="s">
        <v>514</v>
      </c>
      <c r="AC55" s="45">
        <v>1192284.93</v>
      </c>
    </row>
    <row r="56" spans="1:29" ht="12.75" hidden="1" customHeight="1" x14ac:dyDescent="0.2">
      <c r="A56" s="42" t="s">
        <v>515</v>
      </c>
      <c r="B56" s="42" t="s">
        <v>82</v>
      </c>
      <c r="C56" s="43" t="s">
        <v>167</v>
      </c>
      <c r="D56" s="44">
        <v>51</v>
      </c>
      <c r="E56" s="42" t="s">
        <v>516</v>
      </c>
      <c r="F56" s="42" t="s">
        <v>517</v>
      </c>
      <c r="G56" s="42" t="s">
        <v>301</v>
      </c>
      <c r="H56" s="42" t="s">
        <v>302</v>
      </c>
      <c r="I56" s="42" t="s">
        <v>518</v>
      </c>
      <c r="J56" s="42" t="s">
        <v>373</v>
      </c>
      <c r="K56" s="45">
        <v>120000</v>
      </c>
      <c r="L56" s="42" t="s">
        <v>305</v>
      </c>
      <c r="M56" s="42" t="s">
        <v>519</v>
      </c>
      <c r="N56" s="42" t="s">
        <v>520</v>
      </c>
      <c r="O56" s="42" t="s">
        <v>521</v>
      </c>
      <c r="P56" s="46">
        <v>1</v>
      </c>
      <c r="Q56" s="45">
        <v>120000</v>
      </c>
      <c r="R56" s="45">
        <v>120000</v>
      </c>
      <c r="S56" s="42" t="s">
        <v>309</v>
      </c>
      <c r="T56" s="42" t="s">
        <v>310</v>
      </c>
      <c r="U56" s="42" t="s">
        <v>311</v>
      </c>
      <c r="V56" s="42" t="s">
        <v>107</v>
      </c>
      <c r="W56" s="42" t="s">
        <v>114</v>
      </c>
      <c r="X56" s="42" t="s">
        <v>127</v>
      </c>
      <c r="Y56" s="42" t="s">
        <v>312</v>
      </c>
      <c r="Z56" s="42" t="s">
        <v>312</v>
      </c>
      <c r="AA56" s="9" t="s">
        <v>140</v>
      </c>
      <c r="AB56" s="42" t="s">
        <v>342</v>
      </c>
      <c r="AC56" s="45">
        <v>120000</v>
      </c>
    </row>
    <row r="57" spans="1:29" ht="12.75" hidden="1" customHeight="1" x14ac:dyDescent="0.2">
      <c r="A57" s="42" t="s">
        <v>522</v>
      </c>
      <c r="B57" s="42" t="s">
        <v>74</v>
      </c>
      <c r="C57" s="43" t="s">
        <v>264</v>
      </c>
      <c r="D57" s="44">
        <v>52</v>
      </c>
      <c r="E57" s="42" t="s">
        <v>523</v>
      </c>
      <c r="F57" s="42" t="s">
        <v>524</v>
      </c>
      <c r="G57" s="42" t="s">
        <v>481</v>
      </c>
      <c r="H57" s="42" t="s">
        <v>482</v>
      </c>
      <c r="I57" s="42" t="s">
        <v>525</v>
      </c>
      <c r="J57" s="42" t="s">
        <v>526</v>
      </c>
      <c r="K57" s="45">
        <v>150000</v>
      </c>
      <c r="L57" s="42" t="s">
        <v>305</v>
      </c>
      <c r="M57" s="42" t="s">
        <v>527</v>
      </c>
      <c r="N57" s="42" t="s">
        <v>524</v>
      </c>
      <c r="O57" s="42" t="s">
        <v>528</v>
      </c>
      <c r="P57" s="46">
        <v>1</v>
      </c>
      <c r="Q57" s="45">
        <v>150000</v>
      </c>
      <c r="R57" s="45">
        <v>150000</v>
      </c>
      <c r="S57" s="42" t="s">
        <v>309</v>
      </c>
      <c r="T57" s="42" t="s">
        <v>310</v>
      </c>
      <c r="U57" s="42" t="s">
        <v>311</v>
      </c>
      <c r="V57" s="42" t="s">
        <v>107</v>
      </c>
      <c r="W57" s="42" t="s">
        <v>112</v>
      </c>
      <c r="X57" s="42" t="s">
        <v>122</v>
      </c>
      <c r="Y57" s="42" t="s">
        <v>312</v>
      </c>
      <c r="Z57" s="42" t="s">
        <v>312</v>
      </c>
      <c r="AA57" s="9" t="s">
        <v>139</v>
      </c>
      <c r="AB57" s="42" t="s">
        <v>466</v>
      </c>
      <c r="AC57" s="45">
        <v>150000</v>
      </c>
    </row>
    <row r="58" spans="1:29" ht="12.75" hidden="1" customHeight="1" x14ac:dyDescent="0.2">
      <c r="A58" s="42" t="s">
        <v>522</v>
      </c>
      <c r="B58" s="42" t="s">
        <v>74</v>
      </c>
      <c r="C58" s="43" t="s">
        <v>264</v>
      </c>
      <c r="D58" s="44">
        <v>53</v>
      </c>
      <c r="E58" s="42" t="s">
        <v>529</v>
      </c>
      <c r="F58" s="42" t="s">
        <v>530</v>
      </c>
      <c r="G58" s="42" t="s">
        <v>301</v>
      </c>
      <c r="H58" s="42" t="s">
        <v>384</v>
      </c>
      <c r="I58" s="42" t="s">
        <v>525</v>
      </c>
      <c r="J58" s="42" t="s">
        <v>531</v>
      </c>
      <c r="K58" s="45">
        <v>80000</v>
      </c>
      <c r="L58" s="42" t="s">
        <v>305</v>
      </c>
      <c r="M58" s="42" t="s">
        <v>532</v>
      </c>
      <c r="N58" s="42" t="s">
        <v>530</v>
      </c>
      <c r="O58" s="42" t="s">
        <v>528</v>
      </c>
      <c r="P58" s="46">
        <v>1</v>
      </c>
      <c r="Q58" s="45">
        <v>80000</v>
      </c>
      <c r="R58" s="45">
        <v>80000</v>
      </c>
      <c r="S58" s="42" t="s">
        <v>309</v>
      </c>
      <c r="T58" s="42" t="s">
        <v>437</v>
      </c>
      <c r="U58" s="42" t="s">
        <v>438</v>
      </c>
      <c r="V58" s="42" t="s">
        <v>108</v>
      </c>
      <c r="W58" s="42" t="s">
        <v>115</v>
      </c>
      <c r="X58" s="42" t="s">
        <v>129</v>
      </c>
      <c r="Y58" s="42" t="s">
        <v>312</v>
      </c>
      <c r="Z58" s="42" t="s">
        <v>312</v>
      </c>
      <c r="AA58" s="9" t="s">
        <v>139</v>
      </c>
      <c r="AB58" s="42" t="s">
        <v>466</v>
      </c>
      <c r="AC58" s="45">
        <v>80000</v>
      </c>
    </row>
    <row r="59" spans="1:29" ht="12.75" hidden="1" customHeight="1" x14ac:dyDescent="0.2">
      <c r="A59" s="42" t="s">
        <v>522</v>
      </c>
      <c r="B59" s="42" t="s">
        <v>74</v>
      </c>
      <c r="C59" s="43" t="s">
        <v>264</v>
      </c>
      <c r="D59" s="44">
        <v>54</v>
      </c>
      <c r="E59" s="42" t="s">
        <v>533</v>
      </c>
      <c r="F59" s="42" t="s">
        <v>534</v>
      </c>
      <c r="G59" s="42" t="s">
        <v>301</v>
      </c>
      <c r="H59" s="42" t="s">
        <v>302</v>
      </c>
      <c r="I59" s="42" t="s">
        <v>525</v>
      </c>
      <c r="J59" s="42" t="s">
        <v>535</v>
      </c>
      <c r="K59" s="45">
        <v>35200</v>
      </c>
      <c r="L59" s="42" t="s">
        <v>305</v>
      </c>
      <c r="M59" s="42" t="s">
        <v>536</v>
      </c>
      <c r="N59" s="42" t="s">
        <v>534</v>
      </c>
      <c r="O59" s="42" t="s">
        <v>387</v>
      </c>
      <c r="P59" s="46">
        <v>1</v>
      </c>
      <c r="Q59" s="45">
        <v>35200</v>
      </c>
      <c r="R59" s="45">
        <v>35200</v>
      </c>
      <c r="S59" s="42" t="s">
        <v>309</v>
      </c>
      <c r="T59" s="42" t="s">
        <v>310</v>
      </c>
      <c r="U59" s="42" t="s">
        <v>311</v>
      </c>
      <c r="V59" s="42" t="s">
        <v>107</v>
      </c>
      <c r="W59" s="42" t="s">
        <v>112</v>
      </c>
      <c r="X59" s="42" t="s">
        <v>122</v>
      </c>
      <c r="Y59" s="42" t="s">
        <v>312</v>
      </c>
      <c r="Z59" s="42" t="s">
        <v>312</v>
      </c>
      <c r="AA59" s="9" t="s">
        <v>139</v>
      </c>
      <c r="AB59" s="42" t="s">
        <v>466</v>
      </c>
      <c r="AC59" s="45">
        <v>35200</v>
      </c>
    </row>
    <row r="60" spans="1:29" ht="12.75" hidden="1" customHeight="1" x14ac:dyDescent="0.2">
      <c r="A60" s="42" t="s">
        <v>522</v>
      </c>
      <c r="B60" s="42" t="s">
        <v>74</v>
      </c>
      <c r="C60" s="43" t="s">
        <v>264</v>
      </c>
      <c r="D60" s="44">
        <v>57</v>
      </c>
      <c r="E60" s="42" t="s">
        <v>537</v>
      </c>
      <c r="F60" s="42" t="s">
        <v>538</v>
      </c>
      <c r="G60" s="42" t="s">
        <v>301</v>
      </c>
      <c r="H60" s="42" t="s">
        <v>384</v>
      </c>
      <c r="I60" s="42" t="s">
        <v>539</v>
      </c>
      <c r="J60" s="42" t="s">
        <v>540</v>
      </c>
      <c r="K60" s="45">
        <v>205096.66</v>
      </c>
      <c r="L60" s="42" t="s">
        <v>511</v>
      </c>
      <c r="M60" s="42" t="s">
        <v>265</v>
      </c>
      <c r="N60" s="42" t="s">
        <v>538</v>
      </c>
      <c r="O60" s="42" t="s">
        <v>528</v>
      </c>
      <c r="P60" s="46">
        <v>1</v>
      </c>
      <c r="Q60" s="45">
        <v>205096.66</v>
      </c>
      <c r="R60" s="45">
        <v>205096.66</v>
      </c>
      <c r="S60" s="42" t="s">
        <v>309</v>
      </c>
      <c r="T60" s="42" t="s">
        <v>310</v>
      </c>
      <c r="U60" s="42" t="s">
        <v>311</v>
      </c>
      <c r="V60" s="42" t="s">
        <v>107</v>
      </c>
      <c r="W60" s="42" t="s">
        <v>265</v>
      </c>
      <c r="X60" s="42" t="s">
        <v>513</v>
      </c>
      <c r="Y60" s="42" t="s">
        <v>312</v>
      </c>
      <c r="Z60" s="42" t="s">
        <v>312</v>
      </c>
      <c r="AA60" s="9" t="s">
        <v>140</v>
      </c>
      <c r="AB60" s="42" t="s">
        <v>541</v>
      </c>
      <c r="AC60" s="45">
        <v>205096.66</v>
      </c>
    </row>
    <row r="61" spans="1:29" ht="12.75" hidden="1" customHeight="1" x14ac:dyDescent="0.2">
      <c r="A61" s="42" t="s">
        <v>522</v>
      </c>
      <c r="B61" s="42" t="s">
        <v>74</v>
      </c>
      <c r="C61" s="43" t="s">
        <v>264</v>
      </c>
      <c r="D61" s="44">
        <v>58</v>
      </c>
      <c r="E61" s="42" t="s">
        <v>542</v>
      </c>
      <c r="F61" s="42" t="s">
        <v>543</v>
      </c>
      <c r="G61" s="42" t="s">
        <v>301</v>
      </c>
      <c r="H61" s="42" t="s">
        <v>384</v>
      </c>
      <c r="I61" s="42" t="s">
        <v>544</v>
      </c>
      <c r="J61" s="42" t="s">
        <v>545</v>
      </c>
      <c r="K61" s="45">
        <v>116540.43</v>
      </c>
      <c r="L61" s="42" t="s">
        <v>305</v>
      </c>
      <c r="M61" s="42" t="s">
        <v>546</v>
      </c>
      <c r="N61" s="42" t="s">
        <v>547</v>
      </c>
      <c r="O61" s="42" t="s">
        <v>528</v>
      </c>
      <c r="P61" s="46">
        <v>1</v>
      </c>
      <c r="Q61" s="45">
        <v>116540.43</v>
      </c>
      <c r="R61" s="45">
        <v>116540.43</v>
      </c>
      <c r="S61" s="42" t="s">
        <v>309</v>
      </c>
      <c r="T61" s="42" t="s">
        <v>310</v>
      </c>
      <c r="U61" s="42" t="s">
        <v>311</v>
      </c>
      <c r="V61" s="42" t="s">
        <v>107</v>
      </c>
      <c r="W61" s="42" t="s">
        <v>114</v>
      </c>
      <c r="X61" s="42" t="s">
        <v>127</v>
      </c>
      <c r="Y61" s="42" t="s">
        <v>312</v>
      </c>
      <c r="Z61" s="42" t="s">
        <v>312</v>
      </c>
      <c r="AA61" s="9" t="s">
        <v>139</v>
      </c>
      <c r="AB61" s="42" t="s">
        <v>388</v>
      </c>
      <c r="AC61" s="45">
        <v>116540.43</v>
      </c>
    </row>
    <row r="62" spans="1:29" ht="12.75" hidden="1" customHeight="1" x14ac:dyDescent="0.2">
      <c r="A62" s="42" t="s">
        <v>548</v>
      </c>
      <c r="B62" s="42" t="s">
        <v>549</v>
      </c>
      <c r="C62" s="43" t="s">
        <v>267</v>
      </c>
      <c r="D62" s="44">
        <v>61</v>
      </c>
      <c r="E62" s="42" t="s">
        <v>268</v>
      </c>
      <c r="F62" s="42" t="s">
        <v>550</v>
      </c>
      <c r="G62" s="42" t="s">
        <v>301</v>
      </c>
      <c r="H62" s="42" t="s">
        <v>302</v>
      </c>
      <c r="I62" s="42" t="s">
        <v>551</v>
      </c>
      <c r="J62" s="42" t="s">
        <v>552</v>
      </c>
      <c r="K62" s="45">
        <v>167633</v>
      </c>
      <c r="L62" s="42" t="s">
        <v>511</v>
      </c>
      <c r="M62" s="42" t="s">
        <v>268</v>
      </c>
      <c r="N62" s="42" t="s">
        <v>553</v>
      </c>
      <c r="O62" s="42" t="s">
        <v>554</v>
      </c>
      <c r="P62" s="46">
        <v>1</v>
      </c>
      <c r="Q62" s="45">
        <v>167633</v>
      </c>
      <c r="R62" s="45">
        <v>167633</v>
      </c>
      <c r="S62" s="42" t="s">
        <v>309</v>
      </c>
      <c r="T62" s="42" t="s">
        <v>310</v>
      </c>
      <c r="U62" s="42" t="s">
        <v>311</v>
      </c>
      <c r="V62" s="42" t="s">
        <v>107</v>
      </c>
      <c r="W62" s="42" t="s">
        <v>268</v>
      </c>
      <c r="X62" s="42" t="s">
        <v>513</v>
      </c>
      <c r="Y62" s="42" t="s">
        <v>312</v>
      </c>
      <c r="Z62" s="42" t="s">
        <v>312</v>
      </c>
      <c r="AA62" s="9" t="s">
        <v>140</v>
      </c>
      <c r="AB62" s="42" t="s">
        <v>555</v>
      </c>
      <c r="AC62" s="45">
        <v>167633</v>
      </c>
    </row>
    <row r="63" spans="1:29" ht="12.75" hidden="1" customHeight="1" x14ac:dyDescent="0.2">
      <c r="A63" s="42" t="s">
        <v>556</v>
      </c>
      <c r="B63" s="42" t="s">
        <v>30</v>
      </c>
      <c r="C63" s="43" t="s">
        <v>148</v>
      </c>
      <c r="D63" s="44">
        <v>62</v>
      </c>
      <c r="E63" s="42" t="s">
        <v>557</v>
      </c>
      <c r="F63" s="42" t="s">
        <v>558</v>
      </c>
      <c r="G63" s="42" t="s">
        <v>301</v>
      </c>
      <c r="H63" s="42" t="s">
        <v>384</v>
      </c>
      <c r="I63" s="42" t="s">
        <v>559</v>
      </c>
      <c r="J63" s="42" t="s">
        <v>560</v>
      </c>
      <c r="K63" s="45">
        <v>709663.03</v>
      </c>
      <c r="L63" s="42" t="s">
        <v>305</v>
      </c>
      <c r="M63" s="42" t="s">
        <v>561</v>
      </c>
      <c r="N63" s="42" t="s">
        <v>562</v>
      </c>
      <c r="O63" s="42" t="s">
        <v>351</v>
      </c>
      <c r="P63" s="46">
        <v>1</v>
      </c>
      <c r="Q63" s="45">
        <v>709663.03</v>
      </c>
      <c r="R63" s="45">
        <v>709663.03</v>
      </c>
      <c r="S63" s="42" t="s">
        <v>309</v>
      </c>
      <c r="T63" s="42" t="s">
        <v>310</v>
      </c>
      <c r="U63" s="42" t="s">
        <v>311</v>
      </c>
      <c r="V63" s="42" t="s">
        <v>107</v>
      </c>
      <c r="W63" s="42" t="s">
        <v>114</v>
      </c>
      <c r="X63" s="42" t="s">
        <v>127</v>
      </c>
      <c r="Y63" s="42" t="s">
        <v>312</v>
      </c>
      <c r="Z63" s="42" t="s">
        <v>312</v>
      </c>
      <c r="AA63" s="9" t="s">
        <v>139</v>
      </c>
      <c r="AB63" s="42" t="s">
        <v>388</v>
      </c>
      <c r="AC63" s="45">
        <v>709663.03</v>
      </c>
    </row>
    <row r="64" spans="1:29" ht="12.75" hidden="1" customHeight="1" x14ac:dyDescent="0.2">
      <c r="A64" s="42" t="s">
        <v>515</v>
      </c>
      <c r="B64" s="42" t="s">
        <v>82</v>
      </c>
      <c r="C64" s="43" t="s">
        <v>167</v>
      </c>
      <c r="D64" s="44">
        <v>63</v>
      </c>
      <c r="E64" s="42" t="s">
        <v>563</v>
      </c>
      <c r="F64" s="42" t="s">
        <v>564</v>
      </c>
      <c r="G64" s="42" t="s">
        <v>301</v>
      </c>
      <c r="H64" s="42" t="s">
        <v>384</v>
      </c>
      <c r="I64" s="42" t="s">
        <v>565</v>
      </c>
      <c r="J64" s="42" t="s">
        <v>373</v>
      </c>
      <c r="K64" s="45">
        <v>131217</v>
      </c>
      <c r="L64" s="42" t="s">
        <v>305</v>
      </c>
      <c r="M64" s="42" t="s">
        <v>566</v>
      </c>
      <c r="N64" s="42" t="s">
        <v>567</v>
      </c>
      <c r="O64" s="42" t="s">
        <v>568</v>
      </c>
      <c r="P64" s="46">
        <v>1</v>
      </c>
      <c r="Q64" s="45">
        <v>131217</v>
      </c>
      <c r="R64" s="45">
        <v>131217</v>
      </c>
      <c r="S64" s="42" t="s">
        <v>309</v>
      </c>
      <c r="T64" s="42" t="s">
        <v>310</v>
      </c>
      <c r="U64" s="42" t="s">
        <v>311</v>
      </c>
      <c r="V64" s="42" t="s">
        <v>107</v>
      </c>
      <c r="W64" s="42" t="s">
        <v>114</v>
      </c>
      <c r="X64" s="42" t="s">
        <v>127</v>
      </c>
      <c r="Y64" s="42" t="s">
        <v>312</v>
      </c>
      <c r="Z64" s="42" t="s">
        <v>312</v>
      </c>
      <c r="AA64" s="9" t="s">
        <v>139</v>
      </c>
      <c r="AB64" s="42" t="s">
        <v>388</v>
      </c>
      <c r="AC64" s="45">
        <v>131217</v>
      </c>
    </row>
    <row r="65" spans="1:29" ht="12.75" hidden="1" customHeight="1" x14ac:dyDescent="0.2">
      <c r="A65" s="42" t="s">
        <v>515</v>
      </c>
      <c r="B65" s="42" t="s">
        <v>82</v>
      </c>
      <c r="C65" s="43" t="s">
        <v>167</v>
      </c>
      <c r="D65" s="44">
        <v>67</v>
      </c>
      <c r="E65" s="42" t="s">
        <v>569</v>
      </c>
      <c r="F65" s="42" t="s">
        <v>570</v>
      </c>
      <c r="G65" s="42" t="s">
        <v>301</v>
      </c>
      <c r="H65" s="42" t="s">
        <v>384</v>
      </c>
      <c r="I65" s="42" t="s">
        <v>571</v>
      </c>
      <c r="J65" s="42" t="s">
        <v>373</v>
      </c>
      <c r="K65" s="45">
        <v>33500</v>
      </c>
      <c r="L65" s="42" t="s">
        <v>305</v>
      </c>
      <c r="M65" s="42" t="s">
        <v>572</v>
      </c>
      <c r="N65" s="42" t="s">
        <v>573</v>
      </c>
      <c r="O65" s="42" t="s">
        <v>308</v>
      </c>
      <c r="P65" s="46">
        <v>1</v>
      </c>
      <c r="Q65" s="45">
        <v>33500</v>
      </c>
      <c r="R65" s="45">
        <v>33500</v>
      </c>
      <c r="S65" s="42" t="s">
        <v>309</v>
      </c>
      <c r="T65" s="42" t="s">
        <v>437</v>
      </c>
      <c r="U65" s="42" t="s">
        <v>438</v>
      </c>
      <c r="V65" s="42" t="s">
        <v>108</v>
      </c>
      <c r="W65" s="42" t="s">
        <v>115</v>
      </c>
      <c r="X65" s="42" t="s">
        <v>129</v>
      </c>
      <c r="Y65" s="42" t="s">
        <v>312</v>
      </c>
      <c r="Z65" s="42" t="s">
        <v>312</v>
      </c>
      <c r="AA65" s="9" t="s">
        <v>139</v>
      </c>
      <c r="AB65" s="42" t="s">
        <v>466</v>
      </c>
      <c r="AC65" s="45">
        <v>33500</v>
      </c>
    </row>
    <row r="66" spans="1:29" ht="12.75" hidden="1" customHeight="1" x14ac:dyDescent="0.2">
      <c r="A66" s="42" t="s">
        <v>515</v>
      </c>
      <c r="B66" s="42" t="s">
        <v>82</v>
      </c>
      <c r="C66" s="43" t="s">
        <v>167</v>
      </c>
      <c r="D66" s="44">
        <v>68</v>
      </c>
      <c r="E66" s="42" t="s">
        <v>574</v>
      </c>
      <c r="F66" s="42" t="s">
        <v>575</v>
      </c>
      <c r="G66" s="42" t="s">
        <v>301</v>
      </c>
      <c r="H66" s="42" t="s">
        <v>384</v>
      </c>
      <c r="I66" s="42" t="s">
        <v>571</v>
      </c>
      <c r="J66" s="42" t="s">
        <v>576</v>
      </c>
      <c r="K66" s="45">
        <v>26400</v>
      </c>
      <c r="L66" s="42" t="s">
        <v>305</v>
      </c>
      <c r="M66" s="42" t="s">
        <v>577</v>
      </c>
      <c r="N66" s="42" t="s">
        <v>578</v>
      </c>
      <c r="O66" s="42" t="s">
        <v>351</v>
      </c>
      <c r="P66" s="46">
        <v>1</v>
      </c>
      <c r="Q66" s="45">
        <v>7400</v>
      </c>
      <c r="R66" s="45">
        <v>7400</v>
      </c>
      <c r="S66" s="42" t="s">
        <v>309</v>
      </c>
      <c r="T66" s="42" t="s">
        <v>310</v>
      </c>
      <c r="U66" s="42" t="s">
        <v>311</v>
      </c>
      <c r="V66" s="42" t="s">
        <v>107</v>
      </c>
      <c r="W66" s="42" t="s">
        <v>114</v>
      </c>
      <c r="X66" s="42" t="s">
        <v>127</v>
      </c>
      <c r="Y66" s="42" t="s">
        <v>312</v>
      </c>
      <c r="Z66" s="42" t="s">
        <v>312</v>
      </c>
      <c r="AA66" s="9" t="s">
        <v>139</v>
      </c>
      <c r="AB66" s="42" t="s">
        <v>388</v>
      </c>
      <c r="AC66" s="45">
        <v>7400</v>
      </c>
    </row>
    <row r="67" spans="1:29" ht="12.75" hidden="1" customHeight="1" x14ac:dyDescent="0.2">
      <c r="A67" s="42" t="s">
        <v>515</v>
      </c>
      <c r="B67" s="42" t="s">
        <v>82</v>
      </c>
      <c r="C67" s="43" t="s">
        <v>167</v>
      </c>
      <c r="D67" s="44">
        <v>68</v>
      </c>
      <c r="E67" s="42" t="s">
        <v>574</v>
      </c>
      <c r="F67" s="42" t="s">
        <v>575</v>
      </c>
      <c r="G67" s="42" t="s">
        <v>301</v>
      </c>
      <c r="H67" s="42" t="s">
        <v>384</v>
      </c>
      <c r="I67" s="42" t="s">
        <v>571</v>
      </c>
      <c r="J67" s="42" t="s">
        <v>576</v>
      </c>
      <c r="K67" s="45">
        <v>26400</v>
      </c>
      <c r="L67" s="42" t="s">
        <v>305</v>
      </c>
      <c r="M67" s="42" t="s">
        <v>579</v>
      </c>
      <c r="N67" s="42" t="s">
        <v>580</v>
      </c>
      <c r="O67" s="42" t="s">
        <v>351</v>
      </c>
      <c r="P67" s="46">
        <v>1</v>
      </c>
      <c r="Q67" s="45">
        <v>15400</v>
      </c>
      <c r="R67" s="45">
        <v>15400</v>
      </c>
      <c r="S67" s="42" t="s">
        <v>309</v>
      </c>
      <c r="T67" s="42" t="s">
        <v>310</v>
      </c>
      <c r="U67" s="42" t="s">
        <v>311</v>
      </c>
      <c r="V67" s="42" t="s">
        <v>107</v>
      </c>
      <c r="W67" s="42" t="s">
        <v>114</v>
      </c>
      <c r="X67" s="42" t="s">
        <v>127</v>
      </c>
      <c r="Y67" s="42" t="s">
        <v>312</v>
      </c>
      <c r="Z67" s="42" t="s">
        <v>312</v>
      </c>
      <c r="AA67" s="9" t="s">
        <v>139</v>
      </c>
      <c r="AB67" s="42" t="s">
        <v>388</v>
      </c>
      <c r="AC67" s="45">
        <v>15400</v>
      </c>
    </row>
    <row r="68" spans="1:29" ht="12.75" hidden="1" customHeight="1" x14ac:dyDescent="0.2">
      <c r="A68" s="42" t="s">
        <v>515</v>
      </c>
      <c r="B68" s="42" t="s">
        <v>82</v>
      </c>
      <c r="C68" s="43" t="s">
        <v>167</v>
      </c>
      <c r="D68" s="44">
        <v>68</v>
      </c>
      <c r="E68" s="42" t="s">
        <v>574</v>
      </c>
      <c r="F68" s="42" t="s">
        <v>575</v>
      </c>
      <c r="G68" s="42" t="s">
        <v>301</v>
      </c>
      <c r="H68" s="42" t="s">
        <v>384</v>
      </c>
      <c r="I68" s="42" t="s">
        <v>571</v>
      </c>
      <c r="J68" s="42" t="s">
        <v>576</v>
      </c>
      <c r="K68" s="45">
        <v>26400</v>
      </c>
      <c r="L68" s="42" t="s">
        <v>305</v>
      </c>
      <c r="M68" s="42" t="s">
        <v>581</v>
      </c>
      <c r="N68" s="42" t="s">
        <v>582</v>
      </c>
      <c r="O68" s="42" t="s">
        <v>351</v>
      </c>
      <c r="P68" s="46">
        <v>1</v>
      </c>
      <c r="Q68" s="45">
        <v>3600</v>
      </c>
      <c r="R68" s="45">
        <v>3600</v>
      </c>
      <c r="S68" s="42" t="s">
        <v>309</v>
      </c>
      <c r="T68" s="42" t="s">
        <v>310</v>
      </c>
      <c r="U68" s="42" t="s">
        <v>311</v>
      </c>
      <c r="V68" s="42" t="s">
        <v>107</v>
      </c>
      <c r="W68" s="42" t="s">
        <v>114</v>
      </c>
      <c r="X68" s="42" t="s">
        <v>127</v>
      </c>
      <c r="Y68" s="42" t="s">
        <v>312</v>
      </c>
      <c r="Z68" s="42" t="s">
        <v>312</v>
      </c>
      <c r="AA68" s="9" t="s">
        <v>139</v>
      </c>
      <c r="AB68" s="42" t="s">
        <v>388</v>
      </c>
      <c r="AC68" s="45">
        <v>3600</v>
      </c>
    </row>
    <row r="69" spans="1:29" ht="12.75" hidden="1" customHeight="1" x14ac:dyDescent="0.2">
      <c r="A69" s="42" t="s">
        <v>515</v>
      </c>
      <c r="B69" s="42" t="s">
        <v>82</v>
      </c>
      <c r="C69" s="43" t="s">
        <v>167</v>
      </c>
      <c r="D69" s="44">
        <v>69</v>
      </c>
      <c r="E69" s="42" t="s">
        <v>583</v>
      </c>
      <c r="F69" s="42" t="s">
        <v>584</v>
      </c>
      <c r="G69" s="42" t="s">
        <v>301</v>
      </c>
      <c r="H69" s="42" t="s">
        <v>384</v>
      </c>
      <c r="I69" s="42" t="s">
        <v>571</v>
      </c>
      <c r="J69" s="42" t="s">
        <v>585</v>
      </c>
      <c r="K69" s="45">
        <v>20000</v>
      </c>
      <c r="L69" s="42" t="s">
        <v>305</v>
      </c>
      <c r="M69" s="42" t="s">
        <v>577</v>
      </c>
      <c r="N69" s="42" t="s">
        <v>578</v>
      </c>
      <c r="O69" s="42" t="s">
        <v>586</v>
      </c>
      <c r="P69" s="46">
        <v>1</v>
      </c>
      <c r="Q69" s="45">
        <v>3850</v>
      </c>
      <c r="R69" s="45">
        <v>3850</v>
      </c>
      <c r="S69" s="42" t="s">
        <v>309</v>
      </c>
      <c r="T69" s="42" t="s">
        <v>310</v>
      </c>
      <c r="U69" s="42" t="s">
        <v>311</v>
      </c>
      <c r="V69" s="42" t="s">
        <v>107</v>
      </c>
      <c r="W69" s="42" t="s">
        <v>114</v>
      </c>
      <c r="X69" s="42" t="s">
        <v>127</v>
      </c>
      <c r="Y69" s="42" t="s">
        <v>312</v>
      </c>
      <c r="Z69" s="42" t="s">
        <v>312</v>
      </c>
      <c r="AA69" s="9" t="s">
        <v>139</v>
      </c>
      <c r="AB69" s="42" t="s">
        <v>388</v>
      </c>
      <c r="AC69" s="45">
        <v>3850</v>
      </c>
    </row>
    <row r="70" spans="1:29" ht="12.75" hidden="1" customHeight="1" x14ac:dyDescent="0.2">
      <c r="A70" s="42" t="s">
        <v>515</v>
      </c>
      <c r="B70" s="42" t="s">
        <v>82</v>
      </c>
      <c r="C70" s="43" t="s">
        <v>167</v>
      </c>
      <c r="D70" s="44">
        <v>69</v>
      </c>
      <c r="E70" s="42" t="s">
        <v>583</v>
      </c>
      <c r="F70" s="42" t="s">
        <v>584</v>
      </c>
      <c r="G70" s="42" t="s">
        <v>301</v>
      </c>
      <c r="H70" s="42" t="s">
        <v>384</v>
      </c>
      <c r="I70" s="42" t="s">
        <v>571</v>
      </c>
      <c r="J70" s="42" t="s">
        <v>585</v>
      </c>
      <c r="K70" s="45">
        <v>20000</v>
      </c>
      <c r="L70" s="42" t="s">
        <v>305</v>
      </c>
      <c r="M70" s="42" t="s">
        <v>587</v>
      </c>
      <c r="N70" s="42" t="s">
        <v>588</v>
      </c>
      <c r="O70" s="42" t="s">
        <v>351</v>
      </c>
      <c r="P70" s="46">
        <v>1</v>
      </c>
      <c r="Q70" s="45">
        <v>11100</v>
      </c>
      <c r="R70" s="45">
        <v>11100</v>
      </c>
      <c r="S70" s="42" t="s">
        <v>309</v>
      </c>
      <c r="T70" s="42" t="s">
        <v>310</v>
      </c>
      <c r="U70" s="42" t="s">
        <v>311</v>
      </c>
      <c r="V70" s="42" t="s">
        <v>107</v>
      </c>
      <c r="W70" s="42" t="s">
        <v>114</v>
      </c>
      <c r="X70" s="42" t="s">
        <v>127</v>
      </c>
      <c r="Y70" s="42" t="s">
        <v>312</v>
      </c>
      <c r="Z70" s="42" t="s">
        <v>312</v>
      </c>
      <c r="AA70" s="9" t="s">
        <v>139</v>
      </c>
      <c r="AB70" s="42" t="s">
        <v>388</v>
      </c>
      <c r="AC70" s="45">
        <v>11100</v>
      </c>
    </row>
    <row r="71" spans="1:29" ht="12.75" hidden="1" customHeight="1" x14ac:dyDescent="0.2">
      <c r="A71" s="42" t="s">
        <v>515</v>
      </c>
      <c r="B71" s="42" t="s">
        <v>82</v>
      </c>
      <c r="C71" s="43" t="s">
        <v>167</v>
      </c>
      <c r="D71" s="44">
        <v>69</v>
      </c>
      <c r="E71" s="42" t="s">
        <v>583</v>
      </c>
      <c r="F71" s="42" t="s">
        <v>584</v>
      </c>
      <c r="G71" s="42" t="s">
        <v>301</v>
      </c>
      <c r="H71" s="42" t="s">
        <v>384</v>
      </c>
      <c r="I71" s="42" t="s">
        <v>571</v>
      </c>
      <c r="J71" s="42" t="s">
        <v>585</v>
      </c>
      <c r="K71" s="45">
        <v>20000</v>
      </c>
      <c r="L71" s="42" t="s">
        <v>305</v>
      </c>
      <c r="M71" s="42" t="s">
        <v>581</v>
      </c>
      <c r="N71" s="42" t="s">
        <v>589</v>
      </c>
      <c r="O71" s="42" t="s">
        <v>351</v>
      </c>
      <c r="P71" s="46">
        <v>1</v>
      </c>
      <c r="Q71" s="45">
        <v>250</v>
      </c>
      <c r="R71" s="45">
        <v>250</v>
      </c>
      <c r="S71" s="42" t="s">
        <v>309</v>
      </c>
      <c r="T71" s="42" t="s">
        <v>310</v>
      </c>
      <c r="U71" s="42" t="s">
        <v>311</v>
      </c>
      <c r="V71" s="42" t="s">
        <v>107</v>
      </c>
      <c r="W71" s="42" t="s">
        <v>114</v>
      </c>
      <c r="X71" s="42" t="s">
        <v>127</v>
      </c>
      <c r="Y71" s="42" t="s">
        <v>312</v>
      </c>
      <c r="Z71" s="42" t="s">
        <v>312</v>
      </c>
      <c r="AA71" s="9" t="s">
        <v>139</v>
      </c>
      <c r="AB71" s="42" t="s">
        <v>388</v>
      </c>
      <c r="AC71" s="45">
        <v>250</v>
      </c>
    </row>
    <row r="72" spans="1:29" ht="12.75" hidden="1" customHeight="1" x14ac:dyDescent="0.2">
      <c r="A72" s="42" t="s">
        <v>515</v>
      </c>
      <c r="B72" s="42" t="s">
        <v>82</v>
      </c>
      <c r="C72" s="43" t="s">
        <v>167</v>
      </c>
      <c r="D72" s="44">
        <v>69</v>
      </c>
      <c r="E72" s="42" t="s">
        <v>583</v>
      </c>
      <c r="F72" s="42" t="s">
        <v>584</v>
      </c>
      <c r="G72" s="42" t="s">
        <v>301</v>
      </c>
      <c r="H72" s="42" t="s">
        <v>384</v>
      </c>
      <c r="I72" s="42" t="s">
        <v>571</v>
      </c>
      <c r="J72" s="42" t="s">
        <v>585</v>
      </c>
      <c r="K72" s="45">
        <v>20000</v>
      </c>
      <c r="L72" s="42" t="s">
        <v>305</v>
      </c>
      <c r="M72" s="42" t="s">
        <v>590</v>
      </c>
      <c r="N72" s="42" t="s">
        <v>591</v>
      </c>
      <c r="O72" s="42" t="s">
        <v>351</v>
      </c>
      <c r="P72" s="46">
        <v>1</v>
      </c>
      <c r="Q72" s="45">
        <v>4800</v>
      </c>
      <c r="R72" s="45">
        <v>4800</v>
      </c>
      <c r="S72" s="42" t="s">
        <v>309</v>
      </c>
      <c r="T72" s="42" t="s">
        <v>310</v>
      </c>
      <c r="U72" s="42" t="s">
        <v>311</v>
      </c>
      <c r="V72" s="42" t="s">
        <v>107</v>
      </c>
      <c r="W72" s="42" t="s">
        <v>114</v>
      </c>
      <c r="X72" s="42" t="s">
        <v>127</v>
      </c>
      <c r="Y72" s="42" t="s">
        <v>312</v>
      </c>
      <c r="Z72" s="42" t="s">
        <v>312</v>
      </c>
      <c r="AA72" s="9" t="s">
        <v>139</v>
      </c>
      <c r="AB72" s="42" t="s">
        <v>388</v>
      </c>
      <c r="AC72" s="45">
        <v>4800</v>
      </c>
    </row>
    <row r="73" spans="1:29" ht="12.75" hidden="1" customHeight="1" x14ac:dyDescent="0.2">
      <c r="A73" s="42" t="s">
        <v>355</v>
      </c>
      <c r="B73" s="42" t="s">
        <v>50</v>
      </c>
      <c r="C73" s="43" t="s">
        <v>157</v>
      </c>
      <c r="D73" s="44">
        <v>70</v>
      </c>
      <c r="E73" s="42" t="s">
        <v>592</v>
      </c>
      <c r="F73" s="42" t="s">
        <v>593</v>
      </c>
      <c r="G73" s="42" t="s">
        <v>481</v>
      </c>
      <c r="H73" s="42" t="s">
        <v>482</v>
      </c>
      <c r="I73" s="42" t="s">
        <v>594</v>
      </c>
      <c r="J73" s="42" t="s">
        <v>595</v>
      </c>
      <c r="K73" s="45">
        <v>255000</v>
      </c>
      <c r="L73" s="42" t="s">
        <v>305</v>
      </c>
      <c r="M73" s="42" t="s">
        <v>596</v>
      </c>
      <c r="N73" s="42" t="s">
        <v>597</v>
      </c>
      <c r="O73" s="42" t="s">
        <v>364</v>
      </c>
      <c r="P73" s="46">
        <v>34</v>
      </c>
      <c r="Q73" s="45">
        <v>7500</v>
      </c>
      <c r="R73" s="45">
        <v>255000</v>
      </c>
      <c r="S73" s="42" t="s">
        <v>309</v>
      </c>
      <c r="T73" s="42" t="s">
        <v>310</v>
      </c>
      <c r="U73" s="42" t="s">
        <v>311</v>
      </c>
      <c r="V73" s="42" t="s">
        <v>107</v>
      </c>
      <c r="W73" s="42" t="s">
        <v>110</v>
      </c>
      <c r="X73" s="42" t="s">
        <v>116</v>
      </c>
      <c r="Y73" s="42" t="s">
        <v>312</v>
      </c>
      <c r="Z73" s="42" t="s">
        <v>312</v>
      </c>
      <c r="AA73" s="9" t="s">
        <v>139</v>
      </c>
      <c r="AB73" s="42" t="s">
        <v>598</v>
      </c>
      <c r="AC73" s="45">
        <v>255000</v>
      </c>
    </row>
    <row r="74" spans="1:29" ht="12.75" hidden="1" customHeight="1" x14ac:dyDescent="0.2">
      <c r="A74" s="42" t="s">
        <v>355</v>
      </c>
      <c r="B74" s="42" t="s">
        <v>50</v>
      </c>
      <c r="C74" s="43" t="s">
        <v>157</v>
      </c>
      <c r="D74" s="44">
        <v>71</v>
      </c>
      <c r="E74" s="42" t="s">
        <v>599</v>
      </c>
      <c r="F74" s="42" t="s">
        <v>600</v>
      </c>
      <c r="G74" s="42" t="s">
        <v>481</v>
      </c>
      <c r="H74" s="42" t="s">
        <v>482</v>
      </c>
      <c r="I74" s="42" t="s">
        <v>601</v>
      </c>
      <c r="J74" s="42" t="s">
        <v>602</v>
      </c>
      <c r="K74" s="45">
        <v>204000</v>
      </c>
      <c r="L74" s="42" t="s">
        <v>305</v>
      </c>
      <c r="M74" s="42" t="s">
        <v>599</v>
      </c>
      <c r="N74" s="42" t="s">
        <v>603</v>
      </c>
      <c r="O74" s="42" t="s">
        <v>364</v>
      </c>
      <c r="P74" s="46">
        <v>34</v>
      </c>
      <c r="Q74" s="45">
        <v>6000</v>
      </c>
      <c r="R74" s="45">
        <v>204000</v>
      </c>
      <c r="S74" s="42" t="s">
        <v>309</v>
      </c>
      <c r="T74" s="42" t="s">
        <v>310</v>
      </c>
      <c r="U74" s="42" t="s">
        <v>311</v>
      </c>
      <c r="V74" s="42" t="s">
        <v>107</v>
      </c>
      <c r="W74" s="42" t="s">
        <v>113</v>
      </c>
      <c r="X74" s="42" t="s">
        <v>126</v>
      </c>
      <c r="Y74" s="42" t="s">
        <v>312</v>
      </c>
      <c r="Z74" s="42" t="s">
        <v>312</v>
      </c>
      <c r="AA74" s="9" t="s">
        <v>139</v>
      </c>
      <c r="AB74" s="42" t="s">
        <v>365</v>
      </c>
      <c r="AC74" s="45">
        <v>204000</v>
      </c>
    </row>
    <row r="75" spans="1:29" ht="12.75" hidden="1" customHeight="1" x14ac:dyDescent="0.2">
      <c r="A75" s="42" t="s">
        <v>604</v>
      </c>
      <c r="B75" s="42" t="s">
        <v>100</v>
      </c>
      <c r="C75" s="43" t="s">
        <v>174</v>
      </c>
      <c r="D75" s="44">
        <v>72</v>
      </c>
      <c r="E75" s="42" t="s">
        <v>605</v>
      </c>
      <c r="F75" s="42" t="s">
        <v>606</v>
      </c>
      <c r="G75" s="42" t="s">
        <v>301</v>
      </c>
      <c r="H75" s="42" t="s">
        <v>302</v>
      </c>
      <c r="I75" s="42" t="s">
        <v>607</v>
      </c>
      <c r="J75" s="42" t="s">
        <v>608</v>
      </c>
      <c r="K75" s="45">
        <v>59322</v>
      </c>
      <c r="L75" s="42" t="s">
        <v>305</v>
      </c>
      <c r="M75" s="42" t="s">
        <v>609</v>
      </c>
      <c r="N75" s="42" t="s">
        <v>610</v>
      </c>
      <c r="O75" s="42" t="s">
        <v>611</v>
      </c>
      <c r="P75" s="46">
        <v>1</v>
      </c>
      <c r="Q75" s="45">
        <v>1674</v>
      </c>
      <c r="R75" s="45">
        <v>1674</v>
      </c>
      <c r="S75" s="42" t="s">
        <v>309</v>
      </c>
      <c r="T75" s="42" t="s">
        <v>310</v>
      </c>
      <c r="U75" s="42" t="s">
        <v>311</v>
      </c>
      <c r="V75" s="42" t="s">
        <v>107</v>
      </c>
      <c r="W75" s="42" t="s">
        <v>111</v>
      </c>
      <c r="X75" s="42" t="s">
        <v>119</v>
      </c>
      <c r="Y75" s="42" t="s">
        <v>312</v>
      </c>
      <c r="Z75" s="42" t="s">
        <v>312</v>
      </c>
      <c r="AA75" s="9" t="s">
        <v>139</v>
      </c>
      <c r="AB75" s="42" t="s">
        <v>313</v>
      </c>
      <c r="AC75" s="45">
        <v>1674</v>
      </c>
    </row>
    <row r="76" spans="1:29" ht="12.75" hidden="1" customHeight="1" x14ac:dyDescent="0.2">
      <c r="A76" s="42" t="s">
        <v>604</v>
      </c>
      <c r="B76" s="42" t="s">
        <v>100</v>
      </c>
      <c r="C76" s="43" t="s">
        <v>174</v>
      </c>
      <c r="D76" s="44">
        <v>72</v>
      </c>
      <c r="E76" s="42" t="s">
        <v>605</v>
      </c>
      <c r="F76" s="42" t="s">
        <v>606</v>
      </c>
      <c r="G76" s="42" t="s">
        <v>301</v>
      </c>
      <c r="H76" s="42" t="s">
        <v>302</v>
      </c>
      <c r="I76" s="42" t="s">
        <v>607</v>
      </c>
      <c r="J76" s="42" t="s">
        <v>608</v>
      </c>
      <c r="K76" s="45">
        <v>59322</v>
      </c>
      <c r="L76" s="42" t="s">
        <v>305</v>
      </c>
      <c r="M76" s="42" t="s">
        <v>612</v>
      </c>
      <c r="N76" s="42" t="s">
        <v>613</v>
      </c>
      <c r="O76" s="42" t="s">
        <v>611</v>
      </c>
      <c r="P76" s="46">
        <v>1</v>
      </c>
      <c r="Q76" s="45">
        <v>8545</v>
      </c>
      <c r="R76" s="45">
        <v>8545</v>
      </c>
      <c r="S76" s="42" t="s">
        <v>309</v>
      </c>
      <c r="T76" s="42" t="s">
        <v>310</v>
      </c>
      <c r="U76" s="42" t="s">
        <v>311</v>
      </c>
      <c r="V76" s="42" t="s">
        <v>107</v>
      </c>
      <c r="W76" s="42" t="s">
        <v>111</v>
      </c>
      <c r="X76" s="42" t="s">
        <v>119</v>
      </c>
      <c r="Y76" s="42" t="s">
        <v>312</v>
      </c>
      <c r="Z76" s="42" t="s">
        <v>312</v>
      </c>
      <c r="AA76" s="9" t="s">
        <v>139</v>
      </c>
      <c r="AB76" s="42" t="s">
        <v>313</v>
      </c>
      <c r="AC76" s="45">
        <v>8545</v>
      </c>
    </row>
    <row r="77" spans="1:29" ht="12.75" hidden="1" customHeight="1" x14ac:dyDescent="0.2">
      <c r="A77" s="42" t="s">
        <v>604</v>
      </c>
      <c r="B77" s="42" t="s">
        <v>100</v>
      </c>
      <c r="C77" s="43" t="s">
        <v>174</v>
      </c>
      <c r="D77" s="44">
        <v>72</v>
      </c>
      <c r="E77" s="42" t="s">
        <v>605</v>
      </c>
      <c r="F77" s="42" t="s">
        <v>606</v>
      </c>
      <c r="G77" s="42" t="s">
        <v>301</v>
      </c>
      <c r="H77" s="42" t="s">
        <v>302</v>
      </c>
      <c r="I77" s="42" t="s">
        <v>607</v>
      </c>
      <c r="J77" s="42" t="s">
        <v>608</v>
      </c>
      <c r="K77" s="45">
        <v>59322</v>
      </c>
      <c r="L77" s="42" t="s">
        <v>305</v>
      </c>
      <c r="M77" s="42" t="s">
        <v>614</v>
      </c>
      <c r="N77" s="42" t="s">
        <v>615</v>
      </c>
      <c r="O77" s="42" t="s">
        <v>308</v>
      </c>
      <c r="P77" s="46">
        <v>1</v>
      </c>
      <c r="Q77" s="45">
        <v>1934</v>
      </c>
      <c r="R77" s="45">
        <v>1934</v>
      </c>
      <c r="S77" s="42" t="s">
        <v>309</v>
      </c>
      <c r="T77" s="42" t="s">
        <v>310</v>
      </c>
      <c r="U77" s="42" t="s">
        <v>311</v>
      </c>
      <c r="V77" s="42" t="s">
        <v>107</v>
      </c>
      <c r="W77" s="42" t="s">
        <v>111</v>
      </c>
      <c r="X77" s="42" t="s">
        <v>119</v>
      </c>
      <c r="Y77" s="42" t="s">
        <v>312</v>
      </c>
      <c r="Z77" s="42" t="s">
        <v>312</v>
      </c>
      <c r="AA77" s="9" t="s">
        <v>139</v>
      </c>
      <c r="AB77" s="42" t="s">
        <v>313</v>
      </c>
      <c r="AC77" s="45">
        <v>1934</v>
      </c>
    </row>
    <row r="78" spans="1:29" ht="12.75" hidden="1" customHeight="1" x14ac:dyDescent="0.2">
      <c r="A78" s="42" t="s">
        <v>604</v>
      </c>
      <c r="B78" s="42" t="s">
        <v>100</v>
      </c>
      <c r="C78" s="43" t="s">
        <v>174</v>
      </c>
      <c r="D78" s="44">
        <v>72</v>
      </c>
      <c r="E78" s="42" t="s">
        <v>605</v>
      </c>
      <c r="F78" s="42" t="s">
        <v>606</v>
      </c>
      <c r="G78" s="42" t="s">
        <v>301</v>
      </c>
      <c r="H78" s="42" t="s">
        <v>302</v>
      </c>
      <c r="I78" s="42" t="s">
        <v>607</v>
      </c>
      <c r="J78" s="42" t="s">
        <v>608</v>
      </c>
      <c r="K78" s="45">
        <v>59322</v>
      </c>
      <c r="L78" s="42" t="s">
        <v>305</v>
      </c>
      <c r="M78" s="42" t="s">
        <v>616</v>
      </c>
      <c r="N78" s="42" t="s">
        <v>617</v>
      </c>
      <c r="O78" s="42" t="s">
        <v>308</v>
      </c>
      <c r="P78" s="46">
        <v>1</v>
      </c>
      <c r="Q78" s="45">
        <v>1889</v>
      </c>
      <c r="R78" s="45">
        <v>1889</v>
      </c>
      <c r="S78" s="42" t="s">
        <v>309</v>
      </c>
      <c r="T78" s="42" t="s">
        <v>310</v>
      </c>
      <c r="U78" s="42" t="s">
        <v>311</v>
      </c>
      <c r="V78" s="42" t="s">
        <v>107</v>
      </c>
      <c r="W78" s="42" t="s">
        <v>111</v>
      </c>
      <c r="X78" s="42" t="s">
        <v>119</v>
      </c>
      <c r="Y78" s="42" t="s">
        <v>312</v>
      </c>
      <c r="Z78" s="42" t="s">
        <v>312</v>
      </c>
      <c r="AA78" s="9" t="s">
        <v>139</v>
      </c>
      <c r="AB78" s="42" t="s">
        <v>313</v>
      </c>
      <c r="AC78" s="45">
        <v>1889</v>
      </c>
    </row>
    <row r="79" spans="1:29" ht="12.75" hidden="1" customHeight="1" x14ac:dyDescent="0.2">
      <c r="A79" s="42" t="s">
        <v>604</v>
      </c>
      <c r="B79" s="42" t="s">
        <v>100</v>
      </c>
      <c r="C79" s="43" t="s">
        <v>174</v>
      </c>
      <c r="D79" s="44">
        <v>72</v>
      </c>
      <c r="E79" s="42" t="s">
        <v>605</v>
      </c>
      <c r="F79" s="42" t="s">
        <v>606</v>
      </c>
      <c r="G79" s="42" t="s">
        <v>301</v>
      </c>
      <c r="H79" s="42" t="s">
        <v>302</v>
      </c>
      <c r="I79" s="42" t="s">
        <v>607</v>
      </c>
      <c r="J79" s="42" t="s">
        <v>608</v>
      </c>
      <c r="K79" s="45">
        <v>59322</v>
      </c>
      <c r="L79" s="42" t="s">
        <v>305</v>
      </c>
      <c r="M79" s="42" t="s">
        <v>618</v>
      </c>
      <c r="N79" s="42" t="s">
        <v>619</v>
      </c>
      <c r="O79" s="42" t="s">
        <v>308</v>
      </c>
      <c r="P79" s="46">
        <v>1</v>
      </c>
      <c r="Q79" s="45">
        <v>45280</v>
      </c>
      <c r="R79" s="45">
        <v>45280</v>
      </c>
      <c r="S79" s="42" t="s">
        <v>309</v>
      </c>
      <c r="T79" s="42" t="s">
        <v>310</v>
      </c>
      <c r="U79" s="42" t="s">
        <v>311</v>
      </c>
      <c r="V79" s="42" t="s">
        <v>107</v>
      </c>
      <c r="W79" s="42" t="s">
        <v>111</v>
      </c>
      <c r="X79" s="42" t="s">
        <v>119</v>
      </c>
      <c r="Y79" s="42" t="s">
        <v>312</v>
      </c>
      <c r="Z79" s="42" t="s">
        <v>312</v>
      </c>
      <c r="AA79" s="9" t="s">
        <v>140</v>
      </c>
      <c r="AB79" s="42" t="s">
        <v>620</v>
      </c>
      <c r="AC79" s="45">
        <v>45280</v>
      </c>
    </row>
    <row r="80" spans="1:29" ht="12.75" hidden="1" customHeight="1" x14ac:dyDescent="0.2">
      <c r="A80" s="42" t="s">
        <v>621</v>
      </c>
      <c r="B80" s="42" t="s">
        <v>86</v>
      </c>
      <c r="C80" s="43" t="s">
        <v>169</v>
      </c>
      <c r="D80" s="44">
        <v>73</v>
      </c>
      <c r="E80" s="42" t="s">
        <v>622</v>
      </c>
      <c r="F80" s="42" t="s">
        <v>623</v>
      </c>
      <c r="G80" s="42" t="s">
        <v>624</v>
      </c>
      <c r="H80" s="42" t="s">
        <v>625</v>
      </c>
      <c r="I80" s="42" t="s">
        <v>626</v>
      </c>
      <c r="J80" s="42" t="s">
        <v>626</v>
      </c>
      <c r="K80" s="45">
        <v>130000</v>
      </c>
      <c r="L80" s="42" t="s">
        <v>305</v>
      </c>
      <c r="M80" s="42" t="s">
        <v>627</v>
      </c>
      <c r="N80" s="42" t="s">
        <v>623</v>
      </c>
      <c r="O80" s="42" t="s">
        <v>341</v>
      </c>
      <c r="P80" s="46">
        <v>1</v>
      </c>
      <c r="Q80" s="45">
        <v>130000</v>
      </c>
      <c r="R80" s="45">
        <v>130000</v>
      </c>
      <c r="S80" s="42" t="s">
        <v>309</v>
      </c>
      <c r="T80" s="42" t="s">
        <v>310</v>
      </c>
      <c r="U80" s="42" t="s">
        <v>311</v>
      </c>
      <c r="V80" s="42" t="s">
        <v>107</v>
      </c>
      <c r="W80" s="42" t="s">
        <v>112</v>
      </c>
      <c r="X80" s="42" t="s">
        <v>122</v>
      </c>
      <c r="Y80" s="42" t="s">
        <v>312</v>
      </c>
      <c r="Z80" s="42" t="s">
        <v>312</v>
      </c>
      <c r="AA80" s="9" t="s">
        <v>139</v>
      </c>
      <c r="AB80" s="42" t="s">
        <v>466</v>
      </c>
      <c r="AC80" s="45">
        <v>130000</v>
      </c>
    </row>
    <row r="81" spans="1:29" ht="12.75" hidden="1" customHeight="1" x14ac:dyDescent="0.2">
      <c r="A81" s="42" t="s">
        <v>604</v>
      </c>
      <c r="B81" s="42" t="s">
        <v>100</v>
      </c>
      <c r="C81" s="43" t="s">
        <v>174</v>
      </c>
      <c r="D81" s="44">
        <v>74</v>
      </c>
      <c r="E81" s="42" t="s">
        <v>628</v>
      </c>
      <c r="F81" s="42" t="s">
        <v>629</v>
      </c>
      <c r="G81" s="42" t="s">
        <v>301</v>
      </c>
      <c r="H81" s="42" t="s">
        <v>630</v>
      </c>
      <c r="I81" s="42" t="s">
        <v>631</v>
      </c>
      <c r="J81" s="42" t="s">
        <v>632</v>
      </c>
      <c r="K81" s="45">
        <v>67200</v>
      </c>
      <c r="L81" s="42" t="s">
        <v>305</v>
      </c>
      <c r="M81" s="42" t="s">
        <v>633</v>
      </c>
      <c r="N81" s="42" t="s">
        <v>634</v>
      </c>
      <c r="O81" s="42" t="s">
        <v>635</v>
      </c>
      <c r="P81" s="46">
        <v>1</v>
      </c>
      <c r="Q81" s="45">
        <v>20000</v>
      </c>
      <c r="R81" s="45">
        <v>20000</v>
      </c>
      <c r="S81" s="42" t="s">
        <v>309</v>
      </c>
      <c r="T81" s="42" t="s">
        <v>310</v>
      </c>
      <c r="U81" s="42" t="s">
        <v>311</v>
      </c>
      <c r="V81" s="42" t="s">
        <v>109</v>
      </c>
      <c r="W81" s="42" t="s">
        <v>115</v>
      </c>
      <c r="X81" s="42" t="s">
        <v>636</v>
      </c>
      <c r="Y81" s="42" t="s">
        <v>312</v>
      </c>
      <c r="Z81" s="42" t="s">
        <v>312</v>
      </c>
      <c r="AA81" s="9" t="s">
        <v>139</v>
      </c>
      <c r="AB81" s="42" t="s">
        <v>377</v>
      </c>
      <c r="AC81" s="45">
        <v>20000</v>
      </c>
    </row>
    <row r="82" spans="1:29" ht="12.75" hidden="1" customHeight="1" x14ac:dyDescent="0.2">
      <c r="A82" s="42" t="s">
        <v>604</v>
      </c>
      <c r="B82" s="42" t="s">
        <v>100</v>
      </c>
      <c r="C82" s="43" t="s">
        <v>174</v>
      </c>
      <c r="D82" s="44">
        <v>74</v>
      </c>
      <c r="E82" s="42" t="s">
        <v>628</v>
      </c>
      <c r="F82" s="42" t="s">
        <v>629</v>
      </c>
      <c r="G82" s="42" t="s">
        <v>301</v>
      </c>
      <c r="H82" s="42" t="s">
        <v>630</v>
      </c>
      <c r="I82" s="42" t="s">
        <v>631</v>
      </c>
      <c r="J82" s="42" t="s">
        <v>632</v>
      </c>
      <c r="K82" s="45">
        <v>67200</v>
      </c>
      <c r="L82" s="42" t="s">
        <v>305</v>
      </c>
      <c r="M82" s="42" t="s">
        <v>637</v>
      </c>
      <c r="N82" s="42" t="s">
        <v>638</v>
      </c>
      <c r="O82" s="42" t="s">
        <v>635</v>
      </c>
      <c r="P82" s="46">
        <v>1</v>
      </c>
      <c r="Q82" s="45">
        <v>12000</v>
      </c>
      <c r="R82" s="45">
        <v>12000</v>
      </c>
      <c r="S82" s="42" t="s">
        <v>309</v>
      </c>
      <c r="T82" s="42" t="s">
        <v>310</v>
      </c>
      <c r="U82" s="42" t="s">
        <v>311</v>
      </c>
      <c r="V82" s="42" t="s">
        <v>107</v>
      </c>
      <c r="W82" s="42" t="s">
        <v>114</v>
      </c>
      <c r="X82" s="42" t="s">
        <v>127</v>
      </c>
      <c r="Y82" s="42" t="s">
        <v>312</v>
      </c>
      <c r="Z82" s="42" t="s">
        <v>312</v>
      </c>
      <c r="AA82" s="9" t="s">
        <v>140</v>
      </c>
      <c r="AB82" s="42" t="s">
        <v>342</v>
      </c>
      <c r="AC82" s="45">
        <v>12000</v>
      </c>
    </row>
    <row r="83" spans="1:29" ht="12.75" hidden="1" customHeight="1" x14ac:dyDescent="0.2">
      <c r="A83" s="42" t="s">
        <v>604</v>
      </c>
      <c r="B83" s="42" t="s">
        <v>100</v>
      </c>
      <c r="C83" s="43" t="s">
        <v>174</v>
      </c>
      <c r="D83" s="44">
        <v>74</v>
      </c>
      <c r="E83" s="42" t="s">
        <v>628</v>
      </c>
      <c r="F83" s="42" t="s">
        <v>629</v>
      </c>
      <c r="G83" s="42" t="s">
        <v>301</v>
      </c>
      <c r="H83" s="42" t="s">
        <v>630</v>
      </c>
      <c r="I83" s="42" t="s">
        <v>631</v>
      </c>
      <c r="J83" s="42" t="s">
        <v>632</v>
      </c>
      <c r="K83" s="45">
        <v>67200</v>
      </c>
      <c r="L83" s="42" t="s">
        <v>305</v>
      </c>
      <c r="M83" s="42" t="s">
        <v>639</v>
      </c>
      <c r="N83" s="42" t="s">
        <v>640</v>
      </c>
      <c r="O83" s="42" t="s">
        <v>635</v>
      </c>
      <c r="P83" s="46">
        <v>1</v>
      </c>
      <c r="Q83" s="45">
        <v>35200</v>
      </c>
      <c r="R83" s="45">
        <v>35200</v>
      </c>
      <c r="S83" s="42" t="s">
        <v>309</v>
      </c>
      <c r="T83" s="42" t="s">
        <v>310</v>
      </c>
      <c r="U83" s="42" t="s">
        <v>311</v>
      </c>
      <c r="V83" s="42" t="s">
        <v>107</v>
      </c>
      <c r="W83" s="42" t="s">
        <v>114</v>
      </c>
      <c r="X83" s="42" t="s">
        <v>127</v>
      </c>
      <c r="Y83" s="42" t="s">
        <v>312</v>
      </c>
      <c r="Z83" s="42" t="s">
        <v>312</v>
      </c>
      <c r="AA83" s="9" t="s">
        <v>139</v>
      </c>
      <c r="AB83" s="42" t="s">
        <v>641</v>
      </c>
      <c r="AC83" s="45">
        <v>35200</v>
      </c>
    </row>
    <row r="84" spans="1:29" ht="12.75" hidden="1" customHeight="1" x14ac:dyDescent="0.2">
      <c r="A84" s="42" t="s">
        <v>621</v>
      </c>
      <c r="B84" s="42" t="s">
        <v>86</v>
      </c>
      <c r="C84" s="43" t="s">
        <v>169</v>
      </c>
      <c r="D84" s="44">
        <v>75</v>
      </c>
      <c r="E84" s="42" t="s">
        <v>642</v>
      </c>
      <c r="F84" s="42" t="s">
        <v>643</v>
      </c>
      <c r="G84" s="42" t="s">
        <v>301</v>
      </c>
      <c r="H84" s="42" t="s">
        <v>630</v>
      </c>
      <c r="I84" s="42" t="s">
        <v>644</v>
      </c>
      <c r="J84" s="42" t="s">
        <v>645</v>
      </c>
      <c r="K84" s="45">
        <v>180000</v>
      </c>
      <c r="L84" s="42" t="s">
        <v>305</v>
      </c>
      <c r="M84" s="42" t="s">
        <v>646</v>
      </c>
      <c r="N84" s="42" t="s">
        <v>647</v>
      </c>
      <c r="O84" s="42" t="s">
        <v>341</v>
      </c>
      <c r="P84" s="46">
        <v>1</v>
      </c>
      <c r="Q84" s="45">
        <v>180000</v>
      </c>
      <c r="R84" s="45">
        <v>180000</v>
      </c>
      <c r="S84" s="42" t="s">
        <v>309</v>
      </c>
      <c r="T84" s="42" t="s">
        <v>310</v>
      </c>
      <c r="U84" s="42" t="s">
        <v>311</v>
      </c>
      <c r="V84" s="42" t="s">
        <v>107</v>
      </c>
      <c r="W84" s="42" t="s">
        <v>114</v>
      </c>
      <c r="X84" s="42" t="s">
        <v>127</v>
      </c>
      <c r="Y84" s="42" t="s">
        <v>312</v>
      </c>
      <c r="Z84" s="42" t="s">
        <v>312</v>
      </c>
      <c r="AA84" s="9" t="s">
        <v>139</v>
      </c>
      <c r="AB84" s="42" t="s">
        <v>648</v>
      </c>
      <c r="AC84" s="45">
        <v>180000</v>
      </c>
    </row>
    <row r="85" spans="1:29" ht="12.75" hidden="1" customHeight="1" x14ac:dyDescent="0.2">
      <c r="A85" s="42" t="s">
        <v>621</v>
      </c>
      <c r="B85" s="42" t="s">
        <v>86</v>
      </c>
      <c r="C85" s="43" t="s">
        <v>169</v>
      </c>
      <c r="D85" s="44">
        <v>76</v>
      </c>
      <c r="E85" s="42" t="s">
        <v>649</v>
      </c>
      <c r="F85" s="42" t="s">
        <v>650</v>
      </c>
      <c r="G85" s="42" t="s">
        <v>301</v>
      </c>
      <c r="H85" s="42" t="s">
        <v>630</v>
      </c>
      <c r="I85" s="42" t="s">
        <v>651</v>
      </c>
      <c r="J85" s="42" t="s">
        <v>652</v>
      </c>
      <c r="K85" s="45">
        <v>183092</v>
      </c>
      <c r="L85" s="42" t="s">
        <v>305</v>
      </c>
      <c r="M85" s="42" t="s">
        <v>653</v>
      </c>
      <c r="N85" s="42" t="s">
        <v>654</v>
      </c>
      <c r="O85" s="42" t="s">
        <v>341</v>
      </c>
      <c r="P85" s="46">
        <v>1</v>
      </c>
      <c r="Q85" s="45">
        <v>183092</v>
      </c>
      <c r="R85" s="45">
        <v>183092</v>
      </c>
      <c r="S85" s="42" t="s">
        <v>309</v>
      </c>
      <c r="T85" s="42" t="s">
        <v>310</v>
      </c>
      <c r="U85" s="42" t="s">
        <v>311</v>
      </c>
      <c r="V85" s="42" t="s">
        <v>107</v>
      </c>
      <c r="W85" s="42" t="s">
        <v>114</v>
      </c>
      <c r="X85" s="42" t="s">
        <v>127</v>
      </c>
      <c r="Y85" s="42" t="s">
        <v>312</v>
      </c>
      <c r="Z85" s="42" t="s">
        <v>312</v>
      </c>
      <c r="AA85" s="9" t="s">
        <v>139</v>
      </c>
      <c r="AB85" s="42" t="s">
        <v>648</v>
      </c>
      <c r="AC85" s="45">
        <v>183092</v>
      </c>
    </row>
    <row r="86" spans="1:29" ht="12.75" hidden="1" customHeight="1" x14ac:dyDescent="0.2">
      <c r="A86" s="42" t="s">
        <v>604</v>
      </c>
      <c r="B86" s="42" t="s">
        <v>100</v>
      </c>
      <c r="C86" s="43" t="s">
        <v>174</v>
      </c>
      <c r="D86" s="44">
        <v>77</v>
      </c>
      <c r="E86" s="42" t="s">
        <v>655</v>
      </c>
      <c r="F86" s="42" t="s">
        <v>656</v>
      </c>
      <c r="G86" s="42" t="s">
        <v>301</v>
      </c>
      <c r="H86" s="42" t="s">
        <v>302</v>
      </c>
      <c r="I86" s="42" t="s">
        <v>657</v>
      </c>
      <c r="J86" s="42" t="s">
        <v>658</v>
      </c>
      <c r="K86" s="45">
        <v>23000</v>
      </c>
      <c r="L86" s="42" t="s">
        <v>305</v>
      </c>
      <c r="M86" s="42" t="s">
        <v>659</v>
      </c>
      <c r="N86" s="42" t="s">
        <v>660</v>
      </c>
      <c r="O86" s="42" t="s">
        <v>611</v>
      </c>
      <c r="P86" s="46">
        <v>2</v>
      </c>
      <c r="Q86" s="45">
        <v>4600</v>
      </c>
      <c r="R86" s="45">
        <v>9200</v>
      </c>
      <c r="S86" s="42" t="s">
        <v>309</v>
      </c>
      <c r="T86" s="42" t="s">
        <v>310</v>
      </c>
      <c r="U86" s="42" t="s">
        <v>311</v>
      </c>
      <c r="V86" s="42" t="s">
        <v>107</v>
      </c>
      <c r="W86" s="42" t="s">
        <v>114</v>
      </c>
      <c r="X86" s="42" t="s">
        <v>127</v>
      </c>
      <c r="Y86" s="42" t="s">
        <v>312</v>
      </c>
      <c r="Z86" s="42" t="s">
        <v>312</v>
      </c>
      <c r="AA86" s="9" t="s">
        <v>140</v>
      </c>
      <c r="AB86" s="42" t="s">
        <v>661</v>
      </c>
      <c r="AC86" s="45">
        <v>9200</v>
      </c>
    </row>
    <row r="87" spans="1:29" ht="12.75" hidden="1" customHeight="1" x14ac:dyDescent="0.2">
      <c r="A87" s="42" t="s">
        <v>604</v>
      </c>
      <c r="B87" s="42" t="s">
        <v>100</v>
      </c>
      <c r="C87" s="43" t="s">
        <v>174</v>
      </c>
      <c r="D87" s="44">
        <v>77</v>
      </c>
      <c r="E87" s="42" t="s">
        <v>655</v>
      </c>
      <c r="F87" s="42" t="s">
        <v>656</v>
      </c>
      <c r="G87" s="42" t="s">
        <v>301</v>
      </c>
      <c r="H87" s="42" t="s">
        <v>302</v>
      </c>
      <c r="I87" s="42" t="s">
        <v>657</v>
      </c>
      <c r="J87" s="42" t="s">
        <v>658</v>
      </c>
      <c r="K87" s="45">
        <v>23000</v>
      </c>
      <c r="L87" s="42" t="s">
        <v>305</v>
      </c>
      <c r="M87" s="42" t="s">
        <v>659</v>
      </c>
      <c r="N87" s="42" t="s">
        <v>662</v>
      </c>
      <c r="O87" s="42" t="s">
        <v>611</v>
      </c>
      <c r="P87" s="46">
        <v>3</v>
      </c>
      <c r="Q87" s="45">
        <v>4600</v>
      </c>
      <c r="R87" s="45">
        <v>13800</v>
      </c>
      <c r="S87" s="42" t="s">
        <v>309</v>
      </c>
      <c r="T87" s="42" t="s">
        <v>310</v>
      </c>
      <c r="U87" s="42" t="s">
        <v>311</v>
      </c>
      <c r="V87" s="42" t="s">
        <v>107</v>
      </c>
      <c r="W87" s="42" t="s">
        <v>114</v>
      </c>
      <c r="X87" s="42" t="s">
        <v>127</v>
      </c>
      <c r="Y87" s="42" t="s">
        <v>312</v>
      </c>
      <c r="Z87" s="42" t="s">
        <v>312</v>
      </c>
      <c r="AA87" s="9" t="s">
        <v>140</v>
      </c>
      <c r="AB87" s="42" t="s">
        <v>661</v>
      </c>
      <c r="AC87" s="45">
        <v>13800</v>
      </c>
    </row>
    <row r="88" spans="1:29" ht="12.75" hidden="1" customHeight="1" x14ac:dyDescent="0.2">
      <c r="A88" s="42" t="s">
        <v>604</v>
      </c>
      <c r="B88" s="42" t="s">
        <v>100</v>
      </c>
      <c r="C88" s="43" t="s">
        <v>174</v>
      </c>
      <c r="D88" s="44">
        <v>78</v>
      </c>
      <c r="E88" s="42" t="s">
        <v>663</v>
      </c>
      <c r="F88" s="42" t="s">
        <v>664</v>
      </c>
      <c r="G88" s="42" t="s">
        <v>301</v>
      </c>
      <c r="H88" s="42" t="s">
        <v>302</v>
      </c>
      <c r="I88" s="42" t="s">
        <v>665</v>
      </c>
      <c r="J88" s="42" t="s">
        <v>658</v>
      </c>
      <c r="K88" s="45">
        <v>85000</v>
      </c>
      <c r="L88" s="42" t="s">
        <v>305</v>
      </c>
      <c r="M88" s="42" t="s">
        <v>666</v>
      </c>
      <c r="N88" s="42" t="s">
        <v>667</v>
      </c>
      <c r="O88" s="42" t="s">
        <v>635</v>
      </c>
      <c r="P88" s="46">
        <v>1</v>
      </c>
      <c r="Q88" s="45">
        <v>85000</v>
      </c>
      <c r="R88" s="45">
        <v>85000</v>
      </c>
      <c r="S88" s="42" t="s">
        <v>309</v>
      </c>
      <c r="T88" s="42" t="s">
        <v>310</v>
      </c>
      <c r="U88" s="42" t="s">
        <v>311</v>
      </c>
      <c r="V88" s="42" t="s">
        <v>107</v>
      </c>
      <c r="W88" s="42" t="s">
        <v>114</v>
      </c>
      <c r="X88" s="42" t="s">
        <v>127</v>
      </c>
      <c r="Y88" s="42" t="s">
        <v>312</v>
      </c>
      <c r="Z88" s="42" t="s">
        <v>312</v>
      </c>
      <c r="AA88" s="9" t="s">
        <v>139</v>
      </c>
      <c r="AB88" s="42" t="s">
        <v>377</v>
      </c>
      <c r="AC88" s="45">
        <v>85000</v>
      </c>
    </row>
    <row r="89" spans="1:29" ht="12.75" hidden="1" customHeight="1" x14ac:dyDescent="0.2">
      <c r="A89" s="42" t="s">
        <v>604</v>
      </c>
      <c r="B89" s="42" t="s">
        <v>100</v>
      </c>
      <c r="C89" s="43" t="s">
        <v>174</v>
      </c>
      <c r="D89" s="44">
        <v>79</v>
      </c>
      <c r="E89" s="42" t="s">
        <v>668</v>
      </c>
      <c r="F89" s="42" t="s">
        <v>669</v>
      </c>
      <c r="G89" s="42" t="s">
        <v>481</v>
      </c>
      <c r="H89" s="42" t="s">
        <v>670</v>
      </c>
      <c r="I89" s="42" t="s">
        <v>671</v>
      </c>
      <c r="J89" s="42" t="s">
        <v>672</v>
      </c>
      <c r="K89" s="45">
        <v>28719</v>
      </c>
      <c r="L89" s="42" t="s">
        <v>305</v>
      </c>
      <c r="M89" s="42" t="s">
        <v>673</v>
      </c>
      <c r="N89" s="42" t="s">
        <v>674</v>
      </c>
      <c r="O89" s="42" t="s">
        <v>635</v>
      </c>
      <c r="P89" s="46">
        <v>1</v>
      </c>
      <c r="Q89" s="45">
        <v>28719</v>
      </c>
      <c r="R89" s="45">
        <v>28719</v>
      </c>
      <c r="S89" s="42" t="s">
        <v>309</v>
      </c>
      <c r="T89" s="42" t="s">
        <v>310</v>
      </c>
      <c r="U89" s="42" t="s">
        <v>311</v>
      </c>
      <c r="V89" s="42" t="s">
        <v>107</v>
      </c>
      <c r="W89" s="42" t="s">
        <v>111</v>
      </c>
      <c r="X89" s="42" t="s">
        <v>121</v>
      </c>
      <c r="Y89" s="42" t="s">
        <v>312</v>
      </c>
      <c r="Z89" s="42" t="s">
        <v>312</v>
      </c>
      <c r="AA89" s="9" t="s">
        <v>139</v>
      </c>
      <c r="AB89" s="42" t="s">
        <v>598</v>
      </c>
      <c r="AC89" s="45">
        <v>28719</v>
      </c>
    </row>
    <row r="90" spans="1:29" ht="12.75" hidden="1" customHeight="1" x14ac:dyDescent="0.2">
      <c r="A90" s="42" t="s">
        <v>515</v>
      </c>
      <c r="B90" s="42" t="s">
        <v>82</v>
      </c>
      <c r="C90" s="43" t="s">
        <v>167</v>
      </c>
      <c r="D90" s="44">
        <v>80</v>
      </c>
      <c r="E90" s="42" t="s">
        <v>675</v>
      </c>
      <c r="F90" s="42" t="s">
        <v>676</v>
      </c>
      <c r="G90" s="42" t="s">
        <v>358</v>
      </c>
      <c r="H90" s="42" t="s">
        <v>469</v>
      </c>
      <c r="I90" s="42" t="s">
        <v>677</v>
      </c>
      <c r="J90" s="42" t="s">
        <v>678</v>
      </c>
      <c r="K90" s="45">
        <v>93600</v>
      </c>
      <c r="L90" s="42" t="s">
        <v>305</v>
      </c>
      <c r="M90" s="42" t="s">
        <v>679</v>
      </c>
      <c r="N90" s="42" t="s">
        <v>680</v>
      </c>
      <c r="O90" s="42" t="s">
        <v>681</v>
      </c>
      <c r="P90" s="46">
        <v>1</v>
      </c>
      <c r="Q90" s="45">
        <v>10800</v>
      </c>
      <c r="R90" s="45">
        <v>10800</v>
      </c>
      <c r="S90" s="42" t="s">
        <v>309</v>
      </c>
      <c r="T90" s="42" t="s">
        <v>310</v>
      </c>
      <c r="U90" s="42" t="s">
        <v>311</v>
      </c>
      <c r="V90" s="42" t="s">
        <v>107</v>
      </c>
      <c r="W90" s="42" t="s">
        <v>111</v>
      </c>
      <c r="X90" s="42" t="s">
        <v>121</v>
      </c>
      <c r="Y90" s="42" t="s">
        <v>312</v>
      </c>
      <c r="Z90" s="42" t="s">
        <v>312</v>
      </c>
      <c r="AA90" s="9" t="s">
        <v>139</v>
      </c>
      <c r="AB90" s="42" t="s">
        <v>352</v>
      </c>
      <c r="AC90" s="45">
        <v>10800</v>
      </c>
    </row>
    <row r="91" spans="1:29" ht="12.75" hidden="1" customHeight="1" x14ac:dyDescent="0.2">
      <c r="A91" s="42" t="s">
        <v>515</v>
      </c>
      <c r="B91" s="42" t="s">
        <v>82</v>
      </c>
      <c r="C91" s="43" t="s">
        <v>167</v>
      </c>
      <c r="D91" s="44">
        <v>80</v>
      </c>
      <c r="E91" s="42" t="s">
        <v>675</v>
      </c>
      <c r="F91" s="42" t="s">
        <v>676</v>
      </c>
      <c r="G91" s="42" t="s">
        <v>358</v>
      </c>
      <c r="H91" s="42" t="s">
        <v>469</v>
      </c>
      <c r="I91" s="42" t="s">
        <v>677</v>
      </c>
      <c r="J91" s="42" t="s">
        <v>678</v>
      </c>
      <c r="K91" s="45">
        <v>93600</v>
      </c>
      <c r="L91" s="42" t="s">
        <v>305</v>
      </c>
      <c r="M91" s="42" t="s">
        <v>682</v>
      </c>
      <c r="N91" s="42" t="s">
        <v>683</v>
      </c>
      <c r="O91" s="42" t="s">
        <v>681</v>
      </c>
      <c r="P91" s="46">
        <v>1</v>
      </c>
      <c r="Q91" s="45">
        <v>10800</v>
      </c>
      <c r="R91" s="45">
        <v>10800</v>
      </c>
      <c r="S91" s="42" t="s">
        <v>309</v>
      </c>
      <c r="T91" s="42" t="s">
        <v>310</v>
      </c>
      <c r="U91" s="42" t="s">
        <v>311</v>
      </c>
      <c r="V91" s="42" t="s">
        <v>107</v>
      </c>
      <c r="W91" s="42" t="s">
        <v>111</v>
      </c>
      <c r="X91" s="42" t="s">
        <v>121</v>
      </c>
      <c r="Y91" s="42" t="s">
        <v>312</v>
      </c>
      <c r="Z91" s="42" t="s">
        <v>312</v>
      </c>
      <c r="AA91" s="9" t="s">
        <v>139</v>
      </c>
      <c r="AB91" s="42" t="s">
        <v>352</v>
      </c>
      <c r="AC91" s="45">
        <v>10800</v>
      </c>
    </row>
    <row r="92" spans="1:29" ht="12.75" hidden="1" customHeight="1" x14ac:dyDescent="0.2">
      <c r="A92" s="42" t="s">
        <v>515</v>
      </c>
      <c r="B92" s="42" t="s">
        <v>82</v>
      </c>
      <c r="C92" s="43" t="s">
        <v>167</v>
      </c>
      <c r="D92" s="44">
        <v>80</v>
      </c>
      <c r="E92" s="42" t="s">
        <v>675</v>
      </c>
      <c r="F92" s="42" t="s">
        <v>676</v>
      </c>
      <c r="G92" s="42" t="s">
        <v>358</v>
      </c>
      <c r="H92" s="42" t="s">
        <v>469</v>
      </c>
      <c r="I92" s="42" t="s">
        <v>677</v>
      </c>
      <c r="J92" s="42" t="s">
        <v>678</v>
      </c>
      <c r="K92" s="45">
        <v>93600</v>
      </c>
      <c r="L92" s="42" t="s">
        <v>305</v>
      </c>
      <c r="M92" s="42" t="s">
        <v>684</v>
      </c>
      <c r="N92" s="42" t="s">
        <v>685</v>
      </c>
      <c r="O92" s="42" t="s">
        <v>686</v>
      </c>
      <c r="P92" s="46">
        <v>1</v>
      </c>
      <c r="Q92" s="45">
        <v>24000</v>
      </c>
      <c r="R92" s="45">
        <v>24000</v>
      </c>
      <c r="S92" s="42" t="s">
        <v>309</v>
      </c>
      <c r="T92" s="42" t="s">
        <v>310</v>
      </c>
      <c r="U92" s="42" t="s">
        <v>311</v>
      </c>
      <c r="V92" s="42" t="s">
        <v>107</v>
      </c>
      <c r="W92" s="42" t="s">
        <v>111</v>
      </c>
      <c r="X92" s="42" t="s">
        <v>121</v>
      </c>
      <c r="Y92" s="42" t="s">
        <v>312</v>
      </c>
      <c r="Z92" s="42" t="s">
        <v>312</v>
      </c>
      <c r="AA92" s="9" t="s">
        <v>139</v>
      </c>
      <c r="AB92" s="42" t="s">
        <v>352</v>
      </c>
      <c r="AC92" s="45">
        <v>24000</v>
      </c>
    </row>
    <row r="93" spans="1:29" ht="12.75" hidden="1" customHeight="1" x14ac:dyDescent="0.2">
      <c r="A93" s="42" t="s">
        <v>515</v>
      </c>
      <c r="B93" s="42" t="s">
        <v>82</v>
      </c>
      <c r="C93" s="43" t="s">
        <v>167</v>
      </c>
      <c r="D93" s="44">
        <v>80</v>
      </c>
      <c r="E93" s="42" t="s">
        <v>675</v>
      </c>
      <c r="F93" s="42" t="s">
        <v>676</v>
      </c>
      <c r="G93" s="42" t="s">
        <v>358</v>
      </c>
      <c r="H93" s="42" t="s">
        <v>469</v>
      </c>
      <c r="I93" s="42" t="s">
        <v>677</v>
      </c>
      <c r="J93" s="42" t="s">
        <v>678</v>
      </c>
      <c r="K93" s="45">
        <v>93600</v>
      </c>
      <c r="L93" s="42" t="s">
        <v>305</v>
      </c>
      <c r="M93" s="42" t="s">
        <v>687</v>
      </c>
      <c r="N93" s="42" t="s">
        <v>688</v>
      </c>
      <c r="O93" s="42" t="s">
        <v>686</v>
      </c>
      <c r="P93" s="46">
        <v>1</v>
      </c>
      <c r="Q93" s="45">
        <v>9600</v>
      </c>
      <c r="R93" s="45">
        <v>9600</v>
      </c>
      <c r="S93" s="42" t="s">
        <v>309</v>
      </c>
      <c r="T93" s="42" t="s">
        <v>310</v>
      </c>
      <c r="U93" s="42" t="s">
        <v>311</v>
      </c>
      <c r="V93" s="42" t="s">
        <v>107</v>
      </c>
      <c r="W93" s="42" t="s">
        <v>111</v>
      </c>
      <c r="X93" s="42" t="s">
        <v>121</v>
      </c>
      <c r="Y93" s="42" t="s">
        <v>312</v>
      </c>
      <c r="Z93" s="42" t="s">
        <v>312</v>
      </c>
      <c r="AA93" s="9" t="s">
        <v>139</v>
      </c>
      <c r="AB93" s="42" t="s">
        <v>352</v>
      </c>
      <c r="AC93" s="45">
        <v>9600</v>
      </c>
    </row>
    <row r="94" spans="1:29" ht="12.75" hidden="1" customHeight="1" x14ac:dyDescent="0.2">
      <c r="A94" s="42" t="s">
        <v>515</v>
      </c>
      <c r="B94" s="42" t="s">
        <v>82</v>
      </c>
      <c r="C94" s="43" t="s">
        <v>167</v>
      </c>
      <c r="D94" s="44">
        <v>80</v>
      </c>
      <c r="E94" s="42" t="s">
        <v>675</v>
      </c>
      <c r="F94" s="42" t="s">
        <v>676</v>
      </c>
      <c r="G94" s="42" t="s">
        <v>358</v>
      </c>
      <c r="H94" s="42" t="s">
        <v>469</v>
      </c>
      <c r="I94" s="42" t="s">
        <v>677</v>
      </c>
      <c r="J94" s="42" t="s">
        <v>678</v>
      </c>
      <c r="K94" s="45">
        <v>93600</v>
      </c>
      <c r="L94" s="42" t="s">
        <v>305</v>
      </c>
      <c r="M94" s="42" t="s">
        <v>689</v>
      </c>
      <c r="N94" s="42" t="s">
        <v>690</v>
      </c>
      <c r="O94" s="42" t="s">
        <v>686</v>
      </c>
      <c r="P94" s="46">
        <v>1</v>
      </c>
      <c r="Q94" s="45">
        <v>6000</v>
      </c>
      <c r="R94" s="45">
        <v>6000</v>
      </c>
      <c r="S94" s="42" t="s">
        <v>309</v>
      </c>
      <c r="T94" s="42" t="s">
        <v>310</v>
      </c>
      <c r="U94" s="42" t="s">
        <v>311</v>
      </c>
      <c r="V94" s="42" t="s">
        <v>107</v>
      </c>
      <c r="W94" s="42" t="s">
        <v>111</v>
      </c>
      <c r="X94" s="42" t="s">
        <v>121</v>
      </c>
      <c r="Y94" s="42" t="s">
        <v>312</v>
      </c>
      <c r="Z94" s="42" t="s">
        <v>312</v>
      </c>
      <c r="AA94" s="9" t="s">
        <v>139</v>
      </c>
      <c r="AB94" s="42" t="s">
        <v>352</v>
      </c>
      <c r="AC94" s="45">
        <v>6000</v>
      </c>
    </row>
    <row r="95" spans="1:29" ht="12.75" hidden="1" customHeight="1" x14ac:dyDescent="0.2">
      <c r="A95" s="42" t="s">
        <v>515</v>
      </c>
      <c r="B95" s="42" t="s">
        <v>82</v>
      </c>
      <c r="C95" s="43" t="s">
        <v>167</v>
      </c>
      <c r="D95" s="44">
        <v>80</v>
      </c>
      <c r="E95" s="42" t="s">
        <v>675</v>
      </c>
      <c r="F95" s="42" t="s">
        <v>676</v>
      </c>
      <c r="G95" s="42" t="s">
        <v>358</v>
      </c>
      <c r="H95" s="42" t="s">
        <v>469</v>
      </c>
      <c r="I95" s="42" t="s">
        <v>677</v>
      </c>
      <c r="J95" s="42" t="s">
        <v>678</v>
      </c>
      <c r="K95" s="45">
        <v>93600</v>
      </c>
      <c r="L95" s="42" t="s">
        <v>305</v>
      </c>
      <c r="M95" s="42" t="s">
        <v>691</v>
      </c>
      <c r="N95" s="42" t="s">
        <v>692</v>
      </c>
      <c r="O95" s="42" t="s">
        <v>686</v>
      </c>
      <c r="P95" s="46">
        <v>1</v>
      </c>
      <c r="Q95" s="45">
        <v>6000</v>
      </c>
      <c r="R95" s="45">
        <v>6000</v>
      </c>
      <c r="S95" s="42" t="s">
        <v>309</v>
      </c>
      <c r="T95" s="42" t="s">
        <v>310</v>
      </c>
      <c r="U95" s="42" t="s">
        <v>311</v>
      </c>
      <c r="V95" s="42" t="s">
        <v>107</v>
      </c>
      <c r="W95" s="42" t="s">
        <v>111</v>
      </c>
      <c r="X95" s="42" t="s">
        <v>121</v>
      </c>
      <c r="Y95" s="42" t="s">
        <v>312</v>
      </c>
      <c r="Z95" s="42" t="s">
        <v>312</v>
      </c>
      <c r="AA95" s="9" t="s">
        <v>139</v>
      </c>
      <c r="AB95" s="42" t="s">
        <v>352</v>
      </c>
      <c r="AC95" s="45">
        <v>6000</v>
      </c>
    </row>
    <row r="96" spans="1:29" ht="12.75" hidden="1" customHeight="1" x14ac:dyDescent="0.2">
      <c r="A96" s="42" t="s">
        <v>515</v>
      </c>
      <c r="B96" s="42" t="s">
        <v>82</v>
      </c>
      <c r="C96" s="43" t="s">
        <v>167</v>
      </c>
      <c r="D96" s="44">
        <v>80</v>
      </c>
      <c r="E96" s="42" t="s">
        <v>675</v>
      </c>
      <c r="F96" s="42" t="s">
        <v>676</v>
      </c>
      <c r="G96" s="42" t="s">
        <v>358</v>
      </c>
      <c r="H96" s="42" t="s">
        <v>469</v>
      </c>
      <c r="I96" s="42" t="s">
        <v>677</v>
      </c>
      <c r="J96" s="42" t="s">
        <v>678</v>
      </c>
      <c r="K96" s="45">
        <v>93600</v>
      </c>
      <c r="L96" s="42" t="s">
        <v>305</v>
      </c>
      <c r="M96" s="42" t="s">
        <v>693</v>
      </c>
      <c r="N96" s="42" t="s">
        <v>694</v>
      </c>
      <c r="O96" s="42" t="s">
        <v>686</v>
      </c>
      <c r="P96" s="46">
        <v>1</v>
      </c>
      <c r="Q96" s="45">
        <v>6000</v>
      </c>
      <c r="R96" s="45">
        <v>6000</v>
      </c>
      <c r="S96" s="42" t="s">
        <v>309</v>
      </c>
      <c r="T96" s="42" t="s">
        <v>310</v>
      </c>
      <c r="U96" s="42" t="s">
        <v>311</v>
      </c>
      <c r="V96" s="42" t="s">
        <v>107</v>
      </c>
      <c r="W96" s="42" t="s">
        <v>111</v>
      </c>
      <c r="X96" s="42" t="s">
        <v>121</v>
      </c>
      <c r="Y96" s="42" t="s">
        <v>312</v>
      </c>
      <c r="Z96" s="42" t="s">
        <v>312</v>
      </c>
      <c r="AA96" s="9" t="s">
        <v>139</v>
      </c>
      <c r="AB96" s="42" t="s">
        <v>352</v>
      </c>
      <c r="AC96" s="45">
        <v>6000</v>
      </c>
    </row>
    <row r="97" spans="1:29" ht="12.75" hidden="1" customHeight="1" x14ac:dyDescent="0.2">
      <c r="A97" s="42" t="s">
        <v>515</v>
      </c>
      <c r="B97" s="42" t="s">
        <v>82</v>
      </c>
      <c r="C97" s="43" t="s">
        <v>167</v>
      </c>
      <c r="D97" s="44">
        <v>80</v>
      </c>
      <c r="E97" s="42" t="s">
        <v>675</v>
      </c>
      <c r="F97" s="42" t="s">
        <v>676</v>
      </c>
      <c r="G97" s="42" t="s">
        <v>358</v>
      </c>
      <c r="H97" s="42" t="s">
        <v>469</v>
      </c>
      <c r="I97" s="42" t="s">
        <v>677</v>
      </c>
      <c r="J97" s="42" t="s">
        <v>678</v>
      </c>
      <c r="K97" s="45">
        <v>93600</v>
      </c>
      <c r="L97" s="42" t="s">
        <v>305</v>
      </c>
      <c r="M97" s="42" t="s">
        <v>695</v>
      </c>
      <c r="N97" s="42" t="s">
        <v>696</v>
      </c>
      <c r="O97" s="42" t="s">
        <v>686</v>
      </c>
      <c r="P97" s="46">
        <v>1</v>
      </c>
      <c r="Q97" s="45">
        <v>6000</v>
      </c>
      <c r="R97" s="45">
        <v>6000</v>
      </c>
      <c r="S97" s="42" t="s">
        <v>309</v>
      </c>
      <c r="T97" s="42" t="s">
        <v>310</v>
      </c>
      <c r="U97" s="42" t="s">
        <v>311</v>
      </c>
      <c r="V97" s="42" t="s">
        <v>107</v>
      </c>
      <c r="W97" s="42" t="s">
        <v>111</v>
      </c>
      <c r="X97" s="42" t="s">
        <v>121</v>
      </c>
      <c r="Y97" s="42" t="s">
        <v>312</v>
      </c>
      <c r="Z97" s="42" t="s">
        <v>312</v>
      </c>
      <c r="AA97" s="9" t="s">
        <v>139</v>
      </c>
      <c r="AB97" s="42" t="s">
        <v>352</v>
      </c>
      <c r="AC97" s="45">
        <v>6000</v>
      </c>
    </row>
    <row r="98" spans="1:29" ht="12.75" hidden="1" customHeight="1" x14ac:dyDescent="0.2">
      <c r="A98" s="42" t="s">
        <v>515</v>
      </c>
      <c r="B98" s="42" t="s">
        <v>82</v>
      </c>
      <c r="C98" s="43" t="s">
        <v>167</v>
      </c>
      <c r="D98" s="44">
        <v>80</v>
      </c>
      <c r="E98" s="42" t="s">
        <v>675</v>
      </c>
      <c r="F98" s="42" t="s">
        <v>676</v>
      </c>
      <c r="G98" s="42" t="s">
        <v>358</v>
      </c>
      <c r="H98" s="42" t="s">
        <v>469</v>
      </c>
      <c r="I98" s="42" t="s">
        <v>677</v>
      </c>
      <c r="J98" s="42" t="s">
        <v>678</v>
      </c>
      <c r="K98" s="45">
        <v>93600</v>
      </c>
      <c r="L98" s="42" t="s">
        <v>305</v>
      </c>
      <c r="M98" s="42" t="s">
        <v>697</v>
      </c>
      <c r="N98" s="42" t="s">
        <v>698</v>
      </c>
      <c r="O98" s="42" t="s">
        <v>686</v>
      </c>
      <c r="P98" s="46">
        <v>1</v>
      </c>
      <c r="Q98" s="45">
        <v>7200</v>
      </c>
      <c r="R98" s="45">
        <v>7200</v>
      </c>
      <c r="S98" s="42" t="s">
        <v>309</v>
      </c>
      <c r="T98" s="42" t="s">
        <v>310</v>
      </c>
      <c r="U98" s="42" t="s">
        <v>311</v>
      </c>
      <c r="V98" s="42" t="s">
        <v>107</v>
      </c>
      <c r="W98" s="42" t="s">
        <v>111</v>
      </c>
      <c r="X98" s="42" t="s">
        <v>121</v>
      </c>
      <c r="Y98" s="42" t="s">
        <v>312</v>
      </c>
      <c r="Z98" s="42" t="s">
        <v>312</v>
      </c>
      <c r="AA98" s="9" t="s">
        <v>139</v>
      </c>
      <c r="AB98" s="42" t="s">
        <v>352</v>
      </c>
      <c r="AC98" s="45">
        <v>7200</v>
      </c>
    </row>
    <row r="99" spans="1:29" ht="12.75" hidden="1" customHeight="1" x14ac:dyDescent="0.2">
      <c r="A99" s="42" t="s">
        <v>515</v>
      </c>
      <c r="B99" s="42" t="s">
        <v>82</v>
      </c>
      <c r="C99" s="43" t="s">
        <v>167</v>
      </c>
      <c r="D99" s="44">
        <v>80</v>
      </c>
      <c r="E99" s="42" t="s">
        <v>675</v>
      </c>
      <c r="F99" s="42" t="s">
        <v>676</v>
      </c>
      <c r="G99" s="42" t="s">
        <v>358</v>
      </c>
      <c r="H99" s="42" t="s">
        <v>469</v>
      </c>
      <c r="I99" s="42" t="s">
        <v>677</v>
      </c>
      <c r="J99" s="42" t="s">
        <v>678</v>
      </c>
      <c r="K99" s="45">
        <v>93600</v>
      </c>
      <c r="L99" s="42" t="s">
        <v>305</v>
      </c>
      <c r="M99" s="42" t="s">
        <v>699</v>
      </c>
      <c r="N99" s="42" t="s">
        <v>700</v>
      </c>
      <c r="O99" s="42" t="s">
        <v>686</v>
      </c>
      <c r="P99" s="46">
        <v>1</v>
      </c>
      <c r="Q99" s="45">
        <v>7200</v>
      </c>
      <c r="R99" s="45">
        <v>7200</v>
      </c>
      <c r="S99" s="42" t="s">
        <v>309</v>
      </c>
      <c r="T99" s="42" t="s">
        <v>310</v>
      </c>
      <c r="U99" s="42" t="s">
        <v>311</v>
      </c>
      <c r="V99" s="42" t="s">
        <v>107</v>
      </c>
      <c r="W99" s="42" t="s">
        <v>111</v>
      </c>
      <c r="X99" s="42" t="s">
        <v>121</v>
      </c>
      <c r="Y99" s="42" t="s">
        <v>312</v>
      </c>
      <c r="Z99" s="42" t="s">
        <v>312</v>
      </c>
      <c r="AA99" s="9" t="s">
        <v>139</v>
      </c>
      <c r="AB99" s="42" t="s">
        <v>352</v>
      </c>
      <c r="AC99" s="45">
        <v>7200</v>
      </c>
    </row>
    <row r="100" spans="1:29" ht="12.75" hidden="1" customHeight="1" x14ac:dyDescent="0.2">
      <c r="A100" s="42" t="s">
        <v>701</v>
      </c>
      <c r="B100" s="42" t="s">
        <v>44</v>
      </c>
      <c r="C100" s="43" t="s">
        <v>154</v>
      </c>
      <c r="D100" s="44">
        <v>81</v>
      </c>
      <c r="E100" s="42" t="s">
        <v>702</v>
      </c>
      <c r="F100" s="42" t="s">
        <v>703</v>
      </c>
      <c r="G100" s="42" t="s">
        <v>358</v>
      </c>
      <c r="H100" s="42" t="s">
        <v>359</v>
      </c>
      <c r="I100" s="42" t="s">
        <v>704</v>
      </c>
      <c r="J100" s="42" t="s">
        <v>705</v>
      </c>
      <c r="K100" s="45">
        <v>173600</v>
      </c>
      <c r="L100" s="42" t="s">
        <v>305</v>
      </c>
      <c r="M100" s="42" t="s">
        <v>706</v>
      </c>
      <c r="N100" s="42" t="s">
        <v>707</v>
      </c>
      <c r="O100" s="42" t="s">
        <v>708</v>
      </c>
      <c r="P100" s="46">
        <v>248</v>
      </c>
      <c r="Q100" s="45">
        <v>700</v>
      </c>
      <c r="R100" s="45">
        <v>173600</v>
      </c>
      <c r="S100" s="42" t="s">
        <v>309</v>
      </c>
      <c r="T100" s="42" t="s">
        <v>310</v>
      </c>
      <c r="U100" s="42" t="s">
        <v>311</v>
      </c>
      <c r="V100" s="42" t="s">
        <v>107</v>
      </c>
      <c r="W100" s="42" t="s">
        <v>111</v>
      </c>
      <c r="X100" s="42" t="s">
        <v>121</v>
      </c>
      <c r="Y100" s="42" t="s">
        <v>312</v>
      </c>
      <c r="Z100" s="42" t="s">
        <v>312</v>
      </c>
      <c r="AA100" s="9" t="s">
        <v>139</v>
      </c>
      <c r="AB100" s="42" t="s">
        <v>365</v>
      </c>
      <c r="AC100" s="45">
        <v>173600</v>
      </c>
    </row>
    <row r="101" spans="1:29" ht="12.75" hidden="1" customHeight="1" x14ac:dyDescent="0.2">
      <c r="A101" s="42" t="s">
        <v>701</v>
      </c>
      <c r="B101" s="42" t="s">
        <v>44</v>
      </c>
      <c r="C101" s="43" t="s">
        <v>154</v>
      </c>
      <c r="D101" s="44">
        <v>82</v>
      </c>
      <c r="E101" s="42" t="s">
        <v>709</v>
      </c>
      <c r="F101" s="42" t="s">
        <v>710</v>
      </c>
      <c r="G101" s="42" t="s">
        <v>481</v>
      </c>
      <c r="H101" s="42" t="s">
        <v>670</v>
      </c>
      <c r="I101" s="42" t="s">
        <v>704</v>
      </c>
      <c r="J101" s="42" t="s">
        <v>711</v>
      </c>
      <c r="K101" s="45">
        <v>501000</v>
      </c>
      <c r="L101" s="42" t="s">
        <v>305</v>
      </c>
      <c r="M101" s="42" t="s">
        <v>709</v>
      </c>
      <c r="N101" s="42" t="s">
        <v>712</v>
      </c>
      <c r="O101" s="42" t="s">
        <v>708</v>
      </c>
      <c r="P101" s="46">
        <v>334</v>
      </c>
      <c r="Q101" s="45">
        <v>1500</v>
      </c>
      <c r="R101" s="45">
        <v>501000</v>
      </c>
      <c r="S101" s="42" t="s">
        <v>309</v>
      </c>
      <c r="T101" s="42" t="s">
        <v>310</v>
      </c>
      <c r="U101" s="42" t="s">
        <v>311</v>
      </c>
      <c r="V101" s="42" t="s">
        <v>107</v>
      </c>
      <c r="W101" s="42" t="s">
        <v>113</v>
      </c>
      <c r="X101" s="42" t="s">
        <v>124</v>
      </c>
      <c r="Y101" s="42" t="s">
        <v>312</v>
      </c>
      <c r="Z101" s="42" t="s">
        <v>312</v>
      </c>
      <c r="AA101" s="9" t="s">
        <v>139</v>
      </c>
      <c r="AB101" s="42" t="s">
        <v>365</v>
      </c>
      <c r="AC101" s="45">
        <v>501000</v>
      </c>
    </row>
    <row r="102" spans="1:29" ht="12.75" hidden="1" customHeight="1" x14ac:dyDescent="0.2">
      <c r="A102" s="42" t="s">
        <v>701</v>
      </c>
      <c r="B102" s="42" t="s">
        <v>44</v>
      </c>
      <c r="C102" s="43" t="s">
        <v>154</v>
      </c>
      <c r="D102" s="44">
        <v>84</v>
      </c>
      <c r="E102" s="42" t="s">
        <v>713</v>
      </c>
      <c r="F102" s="42" t="s">
        <v>714</v>
      </c>
      <c r="G102" s="42" t="s">
        <v>481</v>
      </c>
      <c r="H102" s="42" t="s">
        <v>482</v>
      </c>
      <c r="I102" s="42" t="s">
        <v>715</v>
      </c>
      <c r="J102" s="42" t="s">
        <v>711</v>
      </c>
      <c r="K102" s="45">
        <v>240000</v>
      </c>
      <c r="L102" s="42" t="s">
        <v>305</v>
      </c>
      <c r="M102" s="42" t="s">
        <v>716</v>
      </c>
      <c r="N102" s="42" t="s">
        <v>717</v>
      </c>
      <c r="O102" s="42" t="s">
        <v>708</v>
      </c>
      <c r="P102" s="46">
        <v>1600</v>
      </c>
      <c r="Q102" s="45">
        <v>150</v>
      </c>
      <c r="R102" s="45">
        <v>240000</v>
      </c>
      <c r="S102" s="42" t="s">
        <v>309</v>
      </c>
      <c r="T102" s="42" t="s">
        <v>310</v>
      </c>
      <c r="U102" s="42" t="s">
        <v>311</v>
      </c>
      <c r="V102" s="42" t="s">
        <v>107</v>
      </c>
      <c r="W102" s="42" t="s">
        <v>111</v>
      </c>
      <c r="X102" s="42" t="s">
        <v>119</v>
      </c>
      <c r="Y102" s="42" t="s">
        <v>312</v>
      </c>
      <c r="Z102" s="42" t="s">
        <v>312</v>
      </c>
      <c r="AA102" s="9" t="s">
        <v>140</v>
      </c>
      <c r="AB102" s="42" t="s">
        <v>718</v>
      </c>
      <c r="AC102" s="45">
        <v>240000</v>
      </c>
    </row>
    <row r="103" spans="1:29" ht="12.75" hidden="1" customHeight="1" x14ac:dyDescent="0.2">
      <c r="A103" s="42" t="s">
        <v>701</v>
      </c>
      <c r="B103" s="42" t="s">
        <v>44</v>
      </c>
      <c r="C103" s="43" t="s">
        <v>154</v>
      </c>
      <c r="D103" s="44">
        <v>85</v>
      </c>
      <c r="E103" s="42" t="s">
        <v>719</v>
      </c>
      <c r="F103" s="42" t="s">
        <v>720</v>
      </c>
      <c r="G103" s="42" t="s">
        <v>481</v>
      </c>
      <c r="H103" s="42" t="s">
        <v>482</v>
      </c>
      <c r="I103" s="42" t="s">
        <v>721</v>
      </c>
      <c r="J103" s="42" t="s">
        <v>711</v>
      </c>
      <c r="K103" s="45">
        <v>606606</v>
      </c>
      <c r="L103" s="42" t="s">
        <v>305</v>
      </c>
      <c r="M103" s="42" t="s">
        <v>722</v>
      </c>
      <c r="N103" s="42" t="s">
        <v>723</v>
      </c>
      <c r="O103" s="42" t="s">
        <v>708</v>
      </c>
      <c r="P103" s="46">
        <v>25</v>
      </c>
      <c r="Q103" s="45">
        <v>24264.240000000002</v>
      </c>
      <c r="R103" s="45">
        <v>606606</v>
      </c>
      <c r="S103" s="42" t="s">
        <v>309</v>
      </c>
      <c r="T103" s="42" t="s">
        <v>310</v>
      </c>
      <c r="U103" s="42" t="s">
        <v>311</v>
      </c>
      <c r="V103" s="42" t="s">
        <v>107</v>
      </c>
      <c r="W103" s="42" t="s">
        <v>112</v>
      </c>
      <c r="X103" s="42" t="s">
        <v>122</v>
      </c>
      <c r="Y103" s="42" t="s">
        <v>312</v>
      </c>
      <c r="Z103" s="42" t="s">
        <v>312</v>
      </c>
      <c r="AA103" s="9" t="s">
        <v>139</v>
      </c>
      <c r="AB103" s="42" t="s">
        <v>466</v>
      </c>
      <c r="AC103" s="45">
        <v>606606</v>
      </c>
    </row>
    <row r="104" spans="1:29" ht="12.75" hidden="1" customHeight="1" x14ac:dyDescent="0.2">
      <c r="A104" s="42" t="s">
        <v>724</v>
      </c>
      <c r="B104" s="42" t="s">
        <v>92</v>
      </c>
      <c r="C104" s="43" t="s">
        <v>171</v>
      </c>
      <c r="D104" s="44">
        <v>87</v>
      </c>
      <c r="E104" s="42" t="s">
        <v>725</v>
      </c>
      <c r="F104" s="42" t="s">
        <v>726</v>
      </c>
      <c r="G104" s="42" t="s">
        <v>301</v>
      </c>
      <c r="H104" s="42" t="s">
        <v>630</v>
      </c>
      <c r="I104" s="42" t="s">
        <v>727</v>
      </c>
      <c r="J104" s="42" t="s">
        <v>728</v>
      </c>
      <c r="K104" s="45">
        <v>146237.79999999999</v>
      </c>
      <c r="L104" s="42" t="s">
        <v>305</v>
      </c>
      <c r="M104" s="42" t="s">
        <v>725</v>
      </c>
      <c r="N104" s="42" t="s">
        <v>729</v>
      </c>
      <c r="O104" s="42" t="s">
        <v>730</v>
      </c>
      <c r="P104" s="46">
        <v>1</v>
      </c>
      <c r="Q104" s="45">
        <v>146237.79999999999</v>
      </c>
      <c r="R104" s="45">
        <v>146237.79999999999</v>
      </c>
      <c r="S104" s="42" t="s">
        <v>309</v>
      </c>
      <c r="T104" s="42" t="s">
        <v>310</v>
      </c>
      <c r="U104" s="42" t="s">
        <v>311</v>
      </c>
      <c r="V104" s="42" t="s">
        <v>107</v>
      </c>
      <c r="W104" s="42" t="s">
        <v>114</v>
      </c>
      <c r="X104" s="42" t="s">
        <v>127</v>
      </c>
      <c r="Y104" s="42" t="s">
        <v>312</v>
      </c>
      <c r="Z104" s="42" t="s">
        <v>312</v>
      </c>
      <c r="AA104" s="9" t="s">
        <v>139</v>
      </c>
      <c r="AB104" s="42" t="s">
        <v>466</v>
      </c>
      <c r="AC104" s="45">
        <v>146237.79999999999</v>
      </c>
    </row>
    <row r="105" spans="1:29" ht="12.75" hidden="1" customHeight="1" x14ac:dyDescent="0.2">
      <c r="A105" s="42" t="s">
        <v>731</v>
      </c>
      <c r="B105" s="42" t="s">
        <v>14</v>
      </c>
      <c r="C105" s="43" t="s">
        <v>142</v>
      </c>
      <c r="D105" s="44">
        <v>89</v>
      </c>
      <c r="E105" s="42" t="s">
        <v>732</v>
      </c>
      <c r="F105" s="42" t="s">
        <v>733</v>
      </c>
      <c r="G105" s="42" t="s">
        <v>481</v>
      </c>
      <c r="H105" s="42" t="s">
        <v>482</v>
      </c>
      <c r="I105" s="42" t="s">
        <v>734</v>
      </c>
      <c r="J105" s="42" t="s">
        <v>735</v>
      </c>
      <c r="K105" s="45">
        <v>240000</v>
      </c>
      <c r="L105" s="42" t="s">
        <v>305</v>
      </c>
      <c r="M105" s="42" t="s">
        <v>736</v>
      </c>
      <c r="N105" s="42" t="s">
        <v>737</v>
      </c>
      <c r="O105" s="42" t="s">
        <v>738</v>
      </c>
      <c r="P105" s="46">
        <v>5</v>
      </c>
      <c r="Q105" s="45">
        <v>48000</v>
      </c>
      <c r="R105" s="45">
        <v>240000</v>
      </c>
      <c r="S105" s="42" t="s">
        <v>309</v>
      </c>
      <c r="T105" s="42" t="s">
        <v>310</v>
      </c>
      <c r="U105" s="42" t="s">
        <v>311</v>
      </c>
      <c r="V105" s="42" t="s">
        <v>109</v>
      </c>
      <c r="W105" s="42" t="s">
        <v>115</v>
      </c>
      <c r="X105" s="42" t="s">
        <v>134</v>
      </c>
      <c r="Y105" s="42" t="s">
        <v>312</v>
      </c>
      <c r="Z105" s="42" t="s">
        <v>312</v>
      </c>
      <c r="AA105" s="9" t="s">
        <v>141</v>
      </c>
      <c r="AB105" s="42" t="s">
        <v>739</v>
      </c>
      <c r="AC105" s="45">
        <v>240000</v>
      </c>
    </row>
    <row r="106" spans="1:29" ht="12.75" hidden="1" customHeight="1" x14ac:dyDescent="0.2">
      <c r="A106" s="42" t="s">
        <v>334</v>
      </c>
      <c r="B106" s="42" t="s">
        <v>40</v>
      </c>
      <c r="C106" s="43" t="s">
        <v>152</v>
      </c>
      <c r="D106" s="44">
        <v>90</v>
      </c>
      <c r="E106" s="42" t="s">
        <v>740</v>
      </c>
      <c r="F106" s="42" t="s">
        <v>741</v>
      </c>
      <c r="G106" s="42" t="s">
        <v>301</v>
      </c>
      <c r="H106" s="42" t="s">
        <v>384</v>
      </c>
      <c r="I106" s="42" t="s">
        <v>742</v>
      </c>
      <c r="J106" s="42" t="s">
        <v>743</v>
      </c>
      <c r="K106" s="45">
        <v>795263.8</v>
      </c>
      <c r="L106" s="42" t="s">
        <v>511</v>
      </c>
      <c r="M106" s="42" t="s">
        <v>182</v>
      </c>
      <c r="N106" s="42" t="s">
        <v>744</v>
      </c>
      <c r="O106" s="42" t="s">
        <v>341</v>
      </c>
      <c r="P106" s="46">
        <v>11</v>
      </c>
      <c r="Q106" s="45">
        <v>12000</v>
      </c>
      <c r="R106" s="45">
        <v>132000</v>
      </c>
      <c r="S106" s="42" t="s">
        <v>309</v>
      </c>
      <c r="T106" s="42" t="s">
        <v>310</v>
      </c>
      <c r="U106" s="42" t="s">
        <v>311</v>
      </c>
      <c r="V106" s="42" t="s">
        <v>107</v>
      </c>
      <c r="W106" s="42" t="s">
        <v>182</v>
      </c>
      <c r="X106" s="42" t="s">
        <v>513</v>
      </c>
      <c r="Y106" s="42" t="s">
        <v>312</v>
      </c>
      <c r="Z106" s="42" t="s">
        <v>312</v>
      </c>
      <c r="AA106" s="9" t="s">
        <v>140</v>
      </c>
      <c r="AB106" s="42" t="s">
        <v>745</v>
      </c>
      <c r="AC106" s="45">
        <v>132000</v>
      </c>
    </row>
    <row r="107" spans="1:29" ht="12.75" hidden="1" customHeight="1" x14ac:dyDescent="0.2">
      <c r="A107" s="42" t="s">
        <v>334</v>
      </c>
      <c r="B107" s="42" t="s">
        <v>40</v>
      </c>
      <c r="C107" s="43" t="s">
        <v>152</v>
      </c>
      <c r="D107" s="44">
        <v>90</v>
      </c>
      <c r="E107" s="42" t="s">
        <v>740</v>
      </c>
      <c r="F107" s="42" t="s">
        <v>741</v>
      </c>
      <c r="G107" s="42" t="s">
        <v>301</v>
      </c>
      <c r="H107" s="42" t="s">
        <v>384</v>
      </c>
      <c r="I107" s="42" t="s">
        <v>742</v>
      </c>
      <c r="J107" s="42" t="s">
        <v>743</v>
      </c>
      <c r="K107" s="45">
        <v>795263.8</v>
      </c>
      <c r="L107" s="42" t="s">
        <v>511</v>
      </c>
      <c r="M107" s="42" t="s">
        <v>182</v>
      </c>
      <c r="N107" s="42" t="s">
        <v>746</v>
      </c>
      <c r="O107" s="42" t="s">
        <v>341</v>
      </c>
      <c r="P107" s="46">
        <v>6</v>
      </c>
      <c r="Q107" s="45">
        <v>8089</v>
      </c>
      <c r="R107" s="45">
        <v>48534</v>
      </c>
      <c r="S107" s="42" t="s">
        <v>309</v>
      </c>
      <c r="T107" s="42" t="s">
        <v>310</v>
      </c>
      <c r="U107" s="42" t="s">
        <v>311</v>
      </c>
      <c r="V107" s="42" t="s">
        <v>107</v>
      </c>
      <c r="W107" s="42" t="s">
        <v>182</v>
      </c>
      <c r="X107" s="42" t="s">
        <v>513</v>
      </c>
      <c r="Y107" s="42" t="s">
        <v>312</v>
      </c>
      <c r="Z107" s="42" t="s">
        <v>312</v>
      </c>
      <c r="AA107" s="9" t="s">
        <v>140</v>
      </c>
      <c r="AB107" s="42" t="s">
        <v>747</v>
      </c>
      <c r="AC107" s="45">
        <v>48534</v>
      </c>
    </row>
    <row r="108" spans="1:29" ht="12.75" hidden="1" customHeight="1" x14ac:dyDescent="0.2">
      <c r="A108" s="42" t="s">
        <v>334</v>
      </c>
      <c r="B108" s="42" t="s">
        <v>40</v>
      </c>
      <c r="C108" s="43" t="s">
        <v>152</v>
      </c>
      <c r="D108" s="44">
        <v>90</v>
      </c>
      <c r="E108" s="42" t="s">
        <v>740</v>
      </c>
      <c r="F108" s="42" t="s">
        <v>741</v>
      </c>
      <c r="G108" s="42" t="s">
        <v>301</v>
      </c>
      <c r="H108" s="42" t="s">
        <v>384</v>
      </c>
      <c r="I108" s="42" t="s">
        <v>742</v>
      </c>
      <c r="J108" s="42" t="s">
        <v>743</v>
      </c>
      <c r="K108" s="45">
        <v>795263.8</v>
      </c>
      <c r="L108" s="42" t="s">
        <v>511</v>
      </c>
      <c r="M108" s="42" t="s">
        <v>182</v>
      </c>
      <c r="N108" s="42" t="s">
        <v>748</v>
      </c>
      <c r="O108" s="42" t="s">
        <v>341</v>
      </c>
      <c r="P108" s="46">
        <v>9</v>
      </c>
      <c r="Q108" s="45">
        <v>25685</v>
      </c>
      <c r="R108" s="45">
        <v>231165</v>
      </c>
      <c r="S108" s="42" t="s">
        <v>309</v>
      </c>
      <c r="T108" s="42" t="s">
        <v>310</v>
      </c>
      <c r="U108" s="42" t="s">
        <v>311</v>
      </c>
      <c r="V108" s="42" t="s">
        <v>107</v>
      </c>
      <c r="W108" s="42" t="s">
        <v>182</v>
      </c>
      <c r="X108" s="42" t="s">
        <v>513</v>
      </c>
      <c r="Y108" s="42" t="s">
        <v>312</v>
      </c>
      <c r="Z108" s="42" t="s">
        <v>312</v>
      </c>
      <c r="AA108" s="9" t="s">
        <v>140</v>
      </c>
      <c r="AB108" s="42" t="s">
        <v>747</v>
      </c>
      <c r="AC108" s="45">
        <v>231165</v>
      </c>
    </row>
    <row r="109" spans="1:29" ht="12.75" hidden="1" customHeight="1" x14ac:dyDescent="0.2">
      <c r="A109" s="42" t="s">
        <v>334</v>
      </c>
      <c r="B109" s="42" t="s">
        <v>40</v>
      </c>
      <c r="C109" s="43" t="s">
        <v>152</v>
      </c>
      <c r="D109" s="44">
        <v>90</v>
      </c>
      <c r="E109" s="42" t="s">
        <v>740</v>
      </c>
      <c r="F109" s="42" t="s">
        <v>741</v>
      </c>
      <c r="G109" s="42" t="s">
        <v>301</v>
      </c>
      <c r="H109" s="42" t="s">
        <v>384</v>
      </c>
      <c r="I109" s="42" t="s">
        <v>742</v>
      </c>
      <c r="J109" s="42" t="s">
        <v>743</v>
      </c>
      <c r="K109" s="45">
        <v>795263.8</v>
      </c>
      <c r="L109" s="42" t="s">
        <v>511</v>
      </c>
      <c r="M109" s="42" t="s">
        <v>182</v>
      </c>
      <c r="N109" s="42" t="s">
        <v>749</v>
      </c>
      <c r="O109" s="42" t="s">
        <v>341</v>
      </c>
      <c r="P109" s="46">
        <v>8</v>
      </c>
      <c r="Q109" s="45">
        <v>6933.6</v>
      </c>
      <c r="R109" s="45">
        <v>55468.800000000003</v>
      </c>
      <c r="S109" s="42" t="s">
        <v>309</v>
      </c>
      <c r="T109" s="42" t="s">
        <v>310</v>
      </c>
      <c r="U109" s="42" t="s">
        <v>311</v>
      </c>
      <c r="V109" s="42" t="s">
        <v>107</v>
      </c>
      <c r="W109" s="42" t="s">
        <v>182</v>
      </c>
      <c r="X109" s="42" t="s">
        <v>513</v>
      </c>
      <c r="Y109" s="42" t="s">
        <v>312</v>
      </c>
      <c r="Z109" s="42" t="s">
        <v>312</v>
      </c>
      <c r="AA109" s="9" t="s">
        <v>140</v>
      </c>
      <c r="AB109" s="42" t="s">
        <v>747</v>
      </c>
      <c r="AC109" s="45">
        <v>55468.800000000003</v>
      </c>
    </row>
    <row r="110" spans="1:29" ht="12.75" hidden="1" customHeight="1" x14ac:dyDescent="0.2">
      <c r="A110" s="42" t="s">
        <v>334</v>
      </c>
      <c r="B110" s="42" t="s">
        <v>40</v>
      </c>
      <c r="C110" s="43" t="s">
        <v>152</v>
      </c>
      <c r="D110" s="44">
        <v>90</v>
      </c>
      <c r="E110" s="42" t="s">
        <v>740</v>
      </c>
      <c r="F110" s="42" t="s">
        <v>741</v>
      </c>
      <c r="G110" s="42" t="s">
        <v>301</v>
      </c>
      <c r="H110" s="42" t="s">
        <v>384</v>
      </c>
      <c r="I110" s="42" t="s">
        <v>742</v>
      </c>
      <c r="J110" s="42" t="s">
        <v>743</v>
      </c>
      <c r="K110" s="45">
        <v>795263.8</v>
      </c>
      <c r="L110" s="42" t="s">
        <v>511</v>
      </c>
      <c r="M110" s="42" t="s">
        <v>182</v>
      </c>
      <c r="N110" s="42" t="s">
        <v>746</v>
      </c>
      <c r="O110" s="42" t="s">
        <v>341</v>
      </c>
      <c r="P110" s="46">
        <v>4</v>
      </c>
      <c r="Q110" s="45">
        <v>8089</v>
      </c>
      <c r="R110" s="45">
        <v>32356</v>
      </c>
      <c r="S110" s="42" t="s">
        <v>309</v>
      </c>
      <c r="T110" s="42" t="s">
        <v>310</v>
      </c>
      <c r="U110" s="42" t="s">
        <v>311</v>
      </c>
      <c r="V110" s="42" t="s">
        <v>107</v>
      </c>
      <c r="W110" s="42" t="s">
        <v>182</v>
      </c>
      <c r="X110" s="42" t="s">
        <v>513</v>
      </c>
      <c r="Y110" s="42" t="s">
        <v>312</v>
      </c>
      <c r="Z110" s="42" t="s">
        <v>312</v>
      </c>
      <c r="AA110" s="9" t="s">
        <v>140</v>
      </c>
      <c r="AB110" s="42" t="s">
        <v>747</v>
      </c>
      <c r="AC110" s="45">
        <v>32356</v>
      </c>
    </row>
    <row r="111" spans="1:29" ht="12.75" hidden="1" customHeight="1" x14ac:dyDescent="0.2">
      <c r="A111" s="42" t="s">
        <v>334</v>
      </c>
      <c r="B111" s="42" t="s">
        <v>40</v>
      </c>
      <c r="C111" s="43" t="s">
        <v>152</v>
      </c>
      <c r="D111" s="44">
        <v>90</v>
      </c>
      <c r="E111" s="42" t="s">
        <v>740</v>
      </c>
      <c r="F111" s="42" t="s">
        <v>741</v>
      </c>
      <c r="G111" s="42" t="s">
        <v>301</v>
      </c>
      <c r="H111" s="42" t="s">
        <v>384</v>
      </c>
      <c r="I111" s="42" t="s">
        <v>742</v>
      </c>
      <c r="J111" s="42" t="s">
        <v>743</v>
      </c>
      <c r="K111" s="45">
        <v>795263.8</v>
      </c>
      <c r="L111" s="42" t="s">
        <v>511</v>
      </c>
      <c r="M111" s="42" t="s">
        <v>182</v>
      </c>
      <c r="N111" s="42" t="s">
        <v>750</v>
      </c>
      <c r="O111" s="42" t="s">
        <v>341</v>
      </c>
      <c r="P111" s="46">
        <v>1</v>
      </c>
      <c r="Q111" s="45">
        <v>37000</v>
      </c>
      <c r="R111" s="45">
        <v>37000</v>
      </c>
      <c r="S111" s="42" t="s">
        <v>309</v>
      </c>
      <c r="T111" s="42" t="s">
        <v>310</v>
      </c>
      <c r="U111" s="42" t="s">
        <v>311</v>
      </c>
      <c r="V111" s="42" t="s">
        <v>107</v>
      </c>
      <c r="W111" s="42" t="s">
        <v>182</v>
      </c>
      <c r="X111" s="42" t="s">
        <v>513</v>
      </c>
      <c r="Y111" s="42" t="s">
        <v>312</v>
      </c>
      <c r="Z111" s="42" t="s">
        <v>312</v>
      </c>
      <c r="AA111" s="9" t="s">
        <v>140</v>
      </c>
      <c r="AB111" s="42" t="s">
        <v>747</v>
      </c>
      <c r="AC111" s="45">
        <v>37000</v>
      </c>
    </row>
    <row r="112" spans="1:29" ht="12.75" hidden="1" customHeight="1" x14ac:dyDescent="0.2">
      <c r="A112" s="42" t="s">
        <v>334</v>
      </c>
      <c r="B112" s="42" t="s">
        <v>40</v>
      </c>
      <c r="C112" s="43" t="s">
        <v>152</v>
      </c>
      <c r="D112" s="44">
        <v>90</v>
      </c>
      <c r="E112" s="42" t="s">
        <v>740</v>
      </c>
      <c r="F112" s="42" t="s">
        <v>741</v>
      </c>
      <c r="G112" s="42" t="s">
        <v>301</v>
      </c>
      <c r="H112" s="42" t="s">
        <v>384</v>
      </c>
      <c r="I112" s="42" t="s">
        <v>742</v>
      </c>
      <c r="J112" s="42" t="s">
        <v>743</v>
      </c>
      <c r="K112" s="45">
        <v>795263.8</v>
      </c>
      <c r="L112" s="42" t="s">
        <v>511</v>
      </c>
      <c r="M112" s="42" t="s">
        <v>182</v>
      </c>
      <c r="N112" s="42" t="s">
        <v>751</v>
      </c>
      <c r="O112" s="42" t="s">
        <v>341</v>
      </c>
      <c r="P112" s="46">
        <v>2</v>
      </c>
      <c r="Q112" s="45">
        <v>13000</v>
      </c>
      <c r="R112" s="45">
        <v>26000</v>
      </c>
      <c r="S112" s="42" t="s">
        <v>309</v>
      </c>
      <c r="T112" s="42" t="s">
        <v>310</v>
      </c>
      <c r="U112" s="42" t="s">
        <v>311</v>
      </c>
      <c r="V112" s="42" t="s">
        <v>107</v>
      </c>
      <c r="W112" s="42" t="s">
        <v>182</v>
      </c>
      <c r="X112" s="42" t="s">
        <v>513</v>
      </c>
      <c r="Y112" s="42" t="s">
        <v>312</v>
      </c>
      <c r="Z112" s="42" t="s">
        <v>312</v>
      </c>
      <c r="AA112" s="9" t="s">
        <v>140</v>
      </c>
      <c r="AB112" s="42" t="s">
        <v>747</v>
      </c>
      <c r="AC112" s="45">
        <v>26000</v>
      </c>
    </row>
    <row r="113" spans="1:29" ht="12.75" hidden="1" customHeight="1" x14ac:dyDescent="0.2">
      <c r="A113" s="42" t="s">
        <v>334</v>
      </c>
      <c r="B113" s="42" t="s">
        <v>40</v>
      </c>
      <c r="C113" s="43" t="s">
        <v>152</v>
      </c>
      <c r="D113" s="44">
        <v>90</v>
      </c>
      <c r="E113" s="42" t="s">
        <v>740</v>
      </c>
      <c r="F113" s="42" t="s">
        <v>741</v>
      </c>
      <c r="G113" s="42" t="s">
        <v>301</v>
      </c>
      <c r="H113" s="42" t="s">
        <v>384</v>
      </c>
      <c r="I113" s="42" t="s">
        <v>742</v>
      </c>
      <c r="J113" s="42" t="s">
        <v>743</v>
      </c>
      <c r="K113" s="45">
        <v>795263.8</v>
      </c>
      <c r="L113" s="42" t="s">
        <v>511</v>
      </c>
      <c r="M113" s="42" t="s">
        <v>182</v>
      </c>
      <c r="N113" s="42" t="s">
        <v>752</v>
      </c>
      <c r="O113" s="42" t="s">
        <v>341</v>
      </c>
      <c r="P113" s="46">
        <v>7</v>
      </c>
      <c r="Q113" s="45">
        <v>9000</v>
      </c>
      <c r="R113" s="45">
        <v>63000</v>
      </c>
      <c r="S113" s="42" t="s">
        <v>309</v>
      </c>
      <c r="T113" s="42" t="s">
        <v>310</v>
      </c>
      <c r="U113" s="42" t="s">
        <v>311</v>
      </c>
      <c r="V113" s="42" t="s">
        <v>107</v>
      </c>
      <c r="W113" s="42" t="s">
        <v>182</v>
      </c>
      <c r="X113" s="42" t="s">
        <v>513</v>
      </c>
      <c r="Y113" s="42" t="s">
        <v>312</v>
      </c>
      <c r="Z113" s="42" t="s">
        <v>312</v>
      </c>
      <c r="AA113" s="9" t="s">
        <v>140</v>
      </c>
      <c r="AB113" s="42" t="s">
        <v>502</v>
      </c>
      <c r="AC113" s="45">
        <v>63000</v>
      </c>
    </row>
    <row r="114" spans="1:29" ht="12.75" hidden="1" customHeight="1" x14ac:dyDescent="0.2">
      <c r="A114" s="42" t="s">
        <v>334</v>
      </c>
      <c r="B114" s="42" t="s">
        <v>40</v>
      </c>
      <c r="C114" s="43" t="s">
        <v>152</v>
      </c>
      <c r="D114" s="44">
        <v>90</v>
      </c>
      <c r="E114" s="42" t="s">
        <v>740</v>
      </c>
      <c r="F114" s="42" t="s">
        <v>741</v>
      </c>
      <c r="G114" s="42" t="s">
        <v>301</v>
      </c>
      <c r="H114" s="42" t="s">
        <v>384</v>
      </c>
      <c r="I114" s="42" t="s">
        <v>742</v>
      </c>
      <c r="J114" s="42" t="s">
        <v>743</v>
      </c>
      <c r="K114" s="45">
        <v>795263.8</v>
      </c>
      <c r="L114" s="42" t="s">
        <v>511</v>
      </c>
      <c r="M114" s="42" t="s">
        <v>182</v>
      </c>
      <c r="N114" s="42" t="s">
        <v>753</v>
      </c>
      <c r="O114" s="42" t="s">
        <v>341</v>
      </c>
      <c r="P114" s="46">
        <v>1</v>
      </c>
      <c r="Q114" s="45">
        <v>850</v>
      </c>
      <c r="R114" s="45">
        <v>850</v>
      </c>
      <c r="S114" s="42" t="s">
        <v>309</v>
      </c>
      <c r="T114" s="42" t="s">
        <v>310</v>
      </c>
      <c r="U114" s="42" t="s">
        <v>311</v>
      </c>
      <c r="V114" s="42" t="s">
        <v>107</v>
      </c>
      <c r="W114" s="42" t="s">
        <v>182</v>
      </c>
      <c r="X114" s="42" t="s">
        <v>513</v>
      </c>
      <c r="Y114" s="42" t="s">
        <v>312</v>
      </c>
      <c r="Z114" s="42" t="s">
        <v>312</v>
      </c>
      <c r="AA114" s="9" t="s">
        <v>140</v>
      </c>
      <c r="AB114" s="42" t="s">
        <v>747</v>
      </c>
      <c r="AC114" s="45">
        <v>850</v>
      </c>
    </row>
    <row r="115" spans="1:29" ht="12.75" hidden="1" customHeight="1" x14ac:dyDescent="0.2">
      <c r="A115" s="42" t="s">
        <v>334</v>
      </c>
      <c r="B115" s="42" t="s">
        <v>40</v>
      </c>
      <c r="C115" s="43" t="s">
        <v>152</v>
      </c>
      <c r="D115" s="44">
        <v>90</v>
      </c>
      <c r="E115" s="42" t="s">
        <v>740</v>
      </c>
      <c r="F115" s="42" t="s">
        <v>741</v>
      </c>
      <c r="G115" s="42" t="s">
        <v>301</v>
      </c>
      <c r="H115" s="42" t="s">
        <v>384</v>
      </c>
      <c r="I115" s="42" t="s">
        <v>742</v>
      </c>
      <c r="J115" s="42" t="s">
        <v>743</v>
      </c>
      <c r="K115" s="45">
        <v>795263.8</v>
      </c>
      <c r="L115" s="42" t="s">
        <v>511</v>
      </c>
      <c r="M115" s="42" t="s">
        <v>182</v>
      </c>
      <c r="N115" s="42" t="s">
        <v>754</v>
      </c>
      <c r="O115" s="42" t="s">
        <v>341</v>
      </c>
      <c r="P115" s="46">
        <v>1</v>
      </c>
      <c r="Q115" s="45">
        <v>200</v>
      </c>
      <c r="R115" s="45">
        <v>200</v>
      </c>
      <c r="S115" s="42" t="s">
        <v>309</v>
      </c>
      <c r="T115" s="42" t="s">
        <v>310</v>
      </c>
      <c r="U115" s="42" t="s">
        <v>311</v>
      </c>
      <c r="V115" s="42" t="s">
        <v>107</v>
      </c>
      <c r="W115" s="42" t="s">
        <v>182</v>
      </c>
      <c r="X115" s="42" t="s">
        <v>513</v>
      </c>
      <c r="Y115" s="42" t="s">
        <v>312</v>
      </c>
      <c r="Z115" s="42" t="s">
        <v>312</v>
      </c>
      <c r="AA115" s="9" t="s">
        <v>140</v>
      </c>
      <c r="AB115" s="42" t="s">
        <v>747</v>
      </c>
      <c r="AC115" s="45">
        <v>200</v>
      </c>
    </row>
    <row r="116" spans="1:29" ht="12.75" hidden="1" customHeight="1" x14ac:dyDescent="0.2">
      <c r="A116" s="42" t="s">
        <v>334</v>
      </c>
      <c r="B116" s="42" t="s">
        <v>40</v>
      </c>
      <c r="C116" s="43" t="s">
        <v>152</v>
      </c>
      <c r="D116" s="44">
        <v>90</v>
      </c>
      <c r="E116" s="42" t="s">
        <v>740</v>
      </c>
      <c r="F116" s="42" t="s">
        <v>741</v>
      </c>
      <c r="G116" s="42" t="s">
        <v>301</v>
      </c>
      <c r="H116" s="42" t="s">
        <v>384</v>
      </c>
      <c r="I116" s="42" t="s">
        <v>742</v>
      </c>
      <c r="J116" s="42" t="s">
        <v>743</v>
      </c>
      <c r="K116" s="45">
        <v>795263.8</v>
      </c>
      <c r="L116" s="42" t="s">
        <v>511</v>
      </c>
      <c r="M116" s="42" t="s">
        <v>182</v>
      </c>
      <c r="N116" s="42" t="s">
        <v>755</v>
      </c>
      <c r="O116" s="42" t="s">
        <v>341</v>
      </c>
      <c r="P116" s="46">
        <v>1</v>
      </c>
      <c r="Q116" s="45">
        <v>1300</v>
      </c>
      <c r="R116" s="45">
        <v>1300</v>
      </c>
      <c r="S116" s="42" t="s">
        <v>309</v>
      </c>
      <c r="T116" s="42" t="s">
        <v>310</v>
      </c>
      <c r="U116" s="42" t="s">
        <v>311</v>
      </c>
      <c r="V116" s="42" t="s">
        <v>107</v>
      </c>
      <c r="W116" s="42" t="s">
        <v>182</v>
      </c>
      <c r="X116" s="42" t="s">
        <v>513</v>
      </c>
      <c r="Y116" s="42" t="s">
        <v>312</v>
      </c>
      <c r="Z116" s="42" t="s">
        <v>312</v>
      </c>
      <c r="AA116" s="9" t="s">
        <v>140</v>
      </c>
      <c r="AB116" s="42" t="s">
        <v>747</v>
      </c>
      <c r="AC116" s="45">
        <v>1300</v>
      </c>
    </row>
    <row r="117" spans="1:29" ht="12.75" hidden="1" customHeight="1" x14ac:dyDescent="0.2">
      <c r="A117" s="42" t="s">
        <v>334</v>
      </c>
      <c r="B117" s="42" t="s">
        <v>40</v>
      </c>
      <c r="C117" s="43" t="s">
        <v>152</v>
      </c>
      <c r="D117" s="44">
        <v>90</v>
      </c>
      <c r="E117" s="42" t="s">
        <v>740</v>
      </c>
      <c r="F117" s="42" t="s">
        <v>741</v>
      </c>
      <c r="G117" s="42" t="s">
        <v>301</v>
      </c>
      <c r="H117" s="42" t="s">
        <v>384</v>
      </c>
      <c r="I117" s="42" t="s">
        <v>742</v>
      </c>
      <c r="J117" s="42" t="s">
        <v>743</v>
      </c>
      <c r="K117" s="45">
        <v>795263.8</v>
      </c>
      <c r="L117" s="42" t="s">
        <v>511</v>
      </c>
      <c r="M117" s="42" t="s">
        <v>182</v>
      </c>
      <c r="N117" s="42" t="s">
        <v>756</v>
      </c>
      <c r="O117" s="42" t="s">
        <v>341</v>
      </c>
      <c r="P117" s="46">
        <v>8</v>
      </c>
      <c r="Q117" s="45">
        <v>70</v>
      </c>
      <c r="R117" s="45">
        <v>560</v>
      </c>
      <c r="S117" s="42" t="s">
        <v>309</v>
      </c>
      <c r="T117" s="42" t="s">
        <v>310</v>
      </c>
      <c r="U117" s="42" t="s">
        <v>311</v>
      </c>
      <c r="V117" s="42" t="s">
        <v>107</v>
      </c>
      <c r="W117" s="42" t="s">
        <v>182</v>
      </c>
      <c r="X117" s="42" t="s">
        <v>513</v>
      </c>
      <c r="Y117" s="42" t="s">
        <v>312</v>
      </c>
      <c r="Z117" s="42" t="s">
        <v>312</v>
      </c>
      <c r="AA117" s="9" t="s">
        <v>140</v>
      </c>
      <c r="AB117" s="42" t="s">
        <v>747</v>
      </c>
      <c r="AC117" s="45">
        <v>560</v>
      </c>
    </row>
    <row r="118" spans="1:29" ht="12.75" hidden="1" customHeight="1" x14ac:dyDescent="0.2">
      <c r="A118" s="42" t="s">
        <v>334</v>
      </c>
      <c r="B118" s="42" t="s">
        <v>40</v>
      </c>
      <c r="C118" s="43" t="s">
        <v>152</v>
      </c>
      <c r="D118" s="44">
        <v>90</v>
      </c>
      <c r="E118" s="42" t="s">
        <v>740</v>
      </c>
      <c r="F118" s="42" t="s">
        <v>741</v>
      </c>
      <c r="G118" s="42" t="s">
        <v>301</v>
      </c>
      <c r="H118" s="42" t="s">
        <v>384</v>
      </c>
      <c r="I118" s="42" t="s">
        <v>742</v>
      </c>
      <c r="J118" s="42" t="s">
        <v>743</v>
      </c>
      <c r="K118" s="45">
        <v>795263.8</v>
      </c>
      <c r="L118" s="42" t="s">
        <v>511</v>
      </c>
      <c r="M118" s="42" t="s">
        <v>182</v>
      </c>
      <c r="N118" s="42" t="s">
        <v>757</v>
      </c>
      <c r="O118" s="42" t="s">
        <v>341</v>
      </c>
      <c r="P118" s="46">
        <v>2</v>
      </c>
      <c r="Q118" s="45">
        <v>8000</v>
      </c>
      <c r="R118" s="45">
        <v>16000</v>
      </c>
      <c r="S118" s="42" t="s">
        <v>309</v>
      </c>
      <c r="T118" s="42" t="s">
        <v>310</v>
      </c>
      <c r="U118" s="42" t="s">
        <v>311</v>
      </c>
      <c r="V118" s="42" t="s">
        <v>107</v>
      </c>
      <c r="W118" s="42" t="s">
        <v>182</v>
      </c>
      <c r="X118" s="42" t="s">
        <v>513</v>
      </c>
      <c r="Y118" s="42" t="s">
        <v>312</v>
      </c>
      <c r="Z118" s="42" t="s">
        <v>312</v>
      </c>
      <c r="AA118" s="9" t="s">
        <v>140</v>
      </c>
      <c r="AB118" s="42" t="s">
        <v>747</v>
      </c>
      <c r="AC118" s="45">
        <v>16000</v>
      </c>
    </row>
    <row r="119" spans="1:29" ht="12.75" hidden="1" customHeight="1" x14ac:dyDescent="0.2">
      <c r="A119" s="42" t="s">
        <v>334</v>
      </c>
      <c r="B119" s="42" t="s">
        <v>40</v>
      </c>
      <c r="C119" s="43" t="s">
        <v>152</v>
      </c>
      <c r="D119" s="44">
        <v>90</v>
      </c>
      <c r="E119" s="42" t="s">
        <v>740</v>
      </c>
      <c r="F119" s="42" t="s">
        <v>741</v>
      </c>
      <c r="G119" s="42" t="s">
        <v>301</v>
      </c>
      <c r="H119" s="42" t="s">
        <v>384</v>
      </c>
      <c r="I119" s="42" t="s">
        <v>742</v>
      </c>
      <c r="J119" s="42" t="s">
        <v>743</v>
      </c>
      <c r="K119" s="45">
        <v>795263.8</v>
      </c>
      <c r="L119" s="42" t="s">
        <v>511</v>
      </c>
      <c r="M119" s="42" t="s">
        <v>182</v>
      </c>
      <c r="N119" s="42" t="s">
        <v>758</v>
      </c>
      <c r="O119" s="42" t="s">
        <v>341</v>
      </c>
      <c r="P119" s="46">
        <v>2</v>
      </c>
      <c r="Q119" s="45">
        <v>5000</v>
      </c>
      <c r="R119" s="45">
        <v>10000</v>
      </c>
      <c r="S119" s="42" t="s">
        <v>309</v>
      </c>
      <c r="T119" s="42" t="s">
        <v>310</v>
      </c>
      <c r="U119" s="42" t="s">
        <v>311</v>
      </c>
      <c r="V119" s="42" t="s">
        <v>107</v>
      </c>
      <c r="W119" s="42" t="s">
        <v>182</v>
      </c>
      <c r="X119" s="42" t="s">
        <v>513</v>
      </c>
      <c r="Y119" s="42" t="s">
        <v>312</v>
      </c>
      <c r="Z119" s="42" t="s">
        <v>312</v>
      </c>
      <c r="AA119" s="9" t="s">
        <v>140</v>
      </c>
      <c r="AB119" s="42" t="s">
        <v>747</v>
      </c>
      <c r="AC119" s="45">
        <v>10000</v>
      </c>
    </row>
    <row r="120" spans="1:29" ht="12.75" hidden="1" customHeight="1" x14ac:dyDescent="0.2">
      <c r="A120" s="42" t="s">
        <v>334</v>
      </c>
      <c r="B120" s="42" t="s">
        <v>40</v>
      </c>
      <c r="C120" s="43" t="s">
        <v>152</v>
      </c>
      <c r="D120" s="44">
        <v>90</v>
      </c>
      <c r="E120" s="42" t="s">
        <v>740</v>
      </c>
      <c r="F120" s="42" t="s">
        <v>741</v>
      </c>
      <c r="G120" s="42" t="s">
        <v>301</v>
      </c>
      <c r="H120" s="42" t="s">
        <v>384</v>
      </c>
      <c r="I120" s="42" t="s">
        <v>742</v>
      </c>
      <c r="J120" s="42" t="s">
        <v>743</v>
      </c>
      <c r="K120" s="45">
        <v>795263.8</v>
      </c>
      <c r="L120" s="42" t="s">
        <v>511</v>
      </c>
      <c r="M120" s="42" t="s">
        <v>182</v>
      </c>
      <c r="N120" s="42" t="s">
        <v>759</v>
      </c>
      <c r="O120" s="42" t="s">
        <v>341</v>
      </c>
      <c r="P120" s="46">
        <v>1</v>
      </c>
      <c r="Q120" s="45">
        <v>29500</v>
      </c>
      <c r="R120" s="45">
        <v>29500</v>
      </c>
      <c r="S120" s="42" t="s">
        <v>309</v>
      </c>
      <c r="T120" s="42" t="s">
        <v>310</v>
      </c>
      <c r="U120" s="42" t="s">
        <v>311</v>
      </c>
      <c r="V120" s="42" t="s">
        <v>107</v>
      </c>
      <c r="W120" s="42" t="s">
        <v>182</v>
      </c>
      <c r="X120" s="42" t="s">
        <v>513</v>
      </c>
      <c r="Y120" s="42" t="s">
        <v>312</v>
      </c>
      <c r="Z120" s="42" t="s">
        <v>312</v>
      </c>
      <c r="AA120" s="9" t="s">
        <v>140</v>
      </c>
      <c r="AB120" s="42" t="s">
        <v>747</v>
      </c>
      <c r="AC120" s="45">
        <v>29500</v>
      </c>
    </row>
    <row r="121" spans="1:29" ht="12.75" hidden="1" customHeight="1" x14ac:dyDescent="0.2">
      <c r="A121" s="42" t="s">
        <v>334</v>
      </c>
      <c r="B121" s="42" t="s">
        <v>40</v>
      </c>
      <c r="C121" s="43" t="s">
        <v>152</v>
      </c>
      <c r="D121" s="44">
        <v>90</v>
      </c>
      <c r="E121" s="42" t="s">
        <v>740</v>
      </c>
      <c r="F121" s="42" t="s">
        <v>741</v>
      </c>
      <c r="G121" s="42" t="s">
        <v>301</v>
      </c>
      <c r="H121" s="42" t="s">
        <v>384</v>
      </c>
      <c r="I121" s="42" t="s">
        <v>742</v>
      </c>
      <c r="J121" s="42" t="s">
        <v>743</v>
      </c>
      <c r="K121" s="45">
        <v>795263.8</v>
      </c>
      <c r="L121" s="42" t="s">
        <v>511</v>
      </c>
      <c r="M121" s="42" t="s">
        <v>182</v>
      </c>
      <c r="N121" s="42" t="s">
        <v>760</v>
      </c>
      <c r="O121" s="42" t="s">
        <v>341</v>
      </c>
      <c r="P121" s="46">
        <v>1</v>
      </c>
      <c r="Q121" s="45">
        <v>1400</v>
      </c>
      <c r="R121" s="45">
        <v>1400</v>
      </c>
      <c r="S121" s="42" t="s">
        <v>309</v>
      </c>
      <c r="T121" s="42" t="s">
        <v>310</v>
      </c>
      <c r="U121" s="42" t="s">
        <v>311</v>
      </c>
      <c r="V121" s="42" t="s">
        <v>107</v>
      </c>
      <c r="W121" s="42" t="s">
        <v>182</v>
      </c>
      <c r="X121" s="42" t="s">
        <v>513</v>
      </c>
      <c r="Y121" s="42" t="s">
        <v>312</v>
      </c>
      <c r="Z121" s="42" t="s">
        <v>312</v>
      </c>
      <c r="AA121" s="9" t="s">
        <v>140</v>
      </c>
      <c r="AB121" s="42" t="s">
        <v>342</v>
      </c>
      <c r="AC121" s="45">
        <v>1400</v>
      </c>
    </row>
    <row r="122" spans="1:29" ht="12.75" hidden="1" customHeight="1" x14ac:dyDescent="0.2">
      <c r="A122" s="42" t="s">
        <v>334</v>
      </c>
      <c r="B122" s="42" t="s">
        <v>40</v>
      </c>
      <c r="C122" s="43" t="s">
        <v>152</v>
      </c>
      <c r="D122" s="44">
        <v>90</v>
      </c>
      <c r="E122" s="42" t="s">
        <v>740</v>
      </c>
      <c r="F122" s="42" t="s">
        <v>741</v>
      </c>
      <c r="G122" s="42" t="s">
        <v>301</v>
      </c>
      <c r="H122" s="42" t="s">
        <v>384</v>
      </c>
      <c r="I122" s="42" t="s">
        <v>742</v>
      </c>
      <c r="J122" s="42" t="s">
        <v>743</v>
      </c>
      <c r="K122" s="45">
        <v>795263.8</v>
      </c>
      <c r="L122" s="42" t="s">
        <v>511</v>
      </c>
      <c r="M122" s="42" t="s">
        <v>182</v>
      </c>
      <c r="N122" s="42" t="s">
        <v>761</v>
      </c>
      <c r="O122" s="42" t="s">
        <v>341</v>
      </c>
      <c r="P122" s="46">
        <v>1</v>
      </c>
      <c r="Q122" s="45">
        <v>5000</v>
      </c>
      <c r="R122" s="45">
        <v>5000</v>
      </c>
      <c r="S122" s="42" t="s">
        <v>309</v>
      </c>
      <c r="T122" s="42" t="s">
        <v>310</v>
      </c>
      <c r="U122" s="42" t="s">
        <v>311</v>
      </c>
      <c r="V122" s="42" t="s">
        <v>107</v>
      </c>
      <c r="W122" s="42" t="s">
        <v>182</v>
      </c>
      <c r="X122" s="42" t="s">
        <v>513</v>
      </c>
      <c r="Y122" s="42" t="s">
        <v>312</v>
      </c>
      <c r="Z122" s="42" t="s">
        <v>312</v>
      </c>
      <c r="AA122" s="9" t="s">
        <v>140</v>
      </c>
      <c r="AB122" s="42" t="s">
        <v>747</v>
      </c>
      <c r="AC122" s="45">
        <v>5000</v>
      </c>
    </row>
    <row r="123" spans="1:29" ht="12.75" hidden="1" customHeight="1" x14ac:dyDescent="0.2">
      <c r="A123" s="42" t="s">
        <v>334</v>
      </c>
      <c r="B123" s="42" t="s">
        <v>40</v>
      </c>
      <c r="C123" s="43" t="s">
        <v>152</v>
      </c>
      <c r="D123" s="44">
        <v>90</v>
      </c>
      <c r="E123" s="42" t="s">
        <v>740</v>
      </c>
      <c r="F123" s="42" t="s">
        <v>741</v>
      </c>
      <c r="G123" s="42" t="s">
        <v>301</v>
      </c>
      <c r="H123" s="42" t="s">
        <v>384</v>
      </c>
      <c r="I123" s="42" t="s">
        <v>742</v>
      </c>
      <c r="J123" s="42" t="s">
        <v>743</v>
      </c>
      <c r="K123" s="45">
        <v>795263.8</v>
      </c>
      <c r="L123" s="42" t="s">
        <v>511</v>
      </c>
      <c r="M123" s="42" t="s">
        <v>182</v>
      </c>
      <c r="N123" s="42" t="s">
        <v>762</v>
      </c>
      <c r="O123" s="42" t="s">
        <v>341</v>
      </c>
      <c r="P123" s="46">
        <v>1</v>
      </c>
      <c r="Q123" s="45">
        <v>2700</v>
      </c>
      <c r="R123" s="45">
        <v>2700</v>
      </c>
      <c r="S123" s="42" t="s">
        <v>309</v>
      </c>
      <c r="T123" s="42" t="s">
        <v>310</v>
      </c>
      <c r="U123" s="42" t="s">
        <v>311</v>
      </c>
      <c r="V123" s="42" t="s">
        <v>107</v>
      </c>
      <c r="W123" s="42" t="s">
        <v>182</v>
      </c>
      <c r="X123" s="42" t="s">
        <v>513</v>
      </c>
      <c r="Y123" s="42" t="s">
        <v>312</v>
      </c>
      <c r="Z123" s="42" t="s">
        <v>312</v>
      </c>
      <c r="AA123" s="9" t="s">
        <v>140</v>
      </c>
      <c r="AB123" s="42" t="s">
        <v>747</v>
      </c>
      <c r="AC123" s="45">
        <v>2700</v>
      </c>
    </row>
    <row r="124" spans="1:29" ht="12.75" hidden="1" customHeight="1" x14ac:dyDescent="0.2">
      <c r="A124" s="42" t="s">
        <v>334</v>
      </c>
      <c r="B124" s="42" t="s">
        <v>40</v>
      </c>
      <c r="C124" s="43" t="s">
        <v>152</v>
      </c>
      <c r="D124" s="44">
        <v>90</v>
      </c>
      <c r="E124" s="42" t="s">
        <v>740</v>
      </c>
      <c r="F124" s="42" t="s">
        <v>741</v>
      </c>
      <c r="G124" s="42" t="s">
        <v>301</v>
      </c>
      <c r="H124" s="42" t="s">
        <v>384</v>
      </c>
      <c r="I124" s="42" t="s">
        <v>742</v>
      </c>
      <c r="J124" s="42" t="s">
        <v>743</v>
      </c>
      <c r="K124" s="45">
        <v>795263.8</v>
      </c>
      <c r="L124" s="42" t="s">
        <v>511</v>
      </c>
      <c r="M124" s="42" t="s">
        <v>182</v>
      </c>
      <c r="N124" s="42" t="s">
        <v>763</v>
      </c>
      <c r="O124" s="42" t="s">
        <v>341</v>
      </c>
      <c r="P124" s="46">
        <v>2</v>
      </c>
      <c r="Q124" s="45">
        <v>3000</v>
      </c>
      <c r="R124" s="45">
        <v>6000</v>
      </c>
      <c r="S124" s="42" t="s">
        <v>309</v>
      </c>
      <c r="T124" s="42" t="s">
        <v>310</v>
      </c>
      <c r="U124" s="42" t="s">
        <v>311</v>
      </c>
      <c r="V124" s="42" t="s">
        <v>107</v>
      </c>
      <c r="W124" s="42" t="s">
        <v>182</v>
      </c>
      <c r="X124" s="42" t="s">
        <v>513</v>
      </c>
      <c r="Y124" s="42" t="s">
        <v>312</v>
      </c>
      <c r="Z124" s="42" t="s">
        <v>312</v>
      </c>
      <c r="AA124" s="9" t="s">
        <v>140</v>
      </c>
      <c r="AB124" s="42" t="s">
        <v>747</v>
      </c>
      <c r="AC124" s="45">
        <v>6000</v>
      </c>
    </row>
    <row r="125" spans="1:29" ht="12.75" hidden="1" customHeight="1" x14ac:dyDescent="0.2">
      <c r="A125" s="42" t="s">
        <v>334</v>
      </c>
      <c r="B125" s="42" t="s">
        <v>40</v>
      </c>
      <c r="C125" s="43" t="s">
        <v>152</v>
      </c>
      <c r="D125" s="44">
        <v>90</v>
      </c>
      <c r="E125" s="42" t="s">
        <v>740</v>
      </c>
      <c r="F125" s="42" t="s">
        <v>741</v>
      </c>
      <c r="G125" s="42" t="s">
        <v>301</v>
      </c>
      <c r="H125" s="42" t="s">
        <v>384</v>
      </c>
      <c r="I125" s="42" t="s">
        <v>742</v>
      </c>
      <c r="J125" s="42" t="s">
        <v>743</v>
      </c>
      <c r="K125" s="45">
        <v>795263.8</v>
      </c>
      <c r="L125" s="42" t="s">
        <v>511</v>
      </c>
      <c r="M125" s="42" t="s">
        <v>182</v>
      </c>
      <c r="N125" s="42" t="s">
        <v>764</v>
      </c>
      <c r="O125" s="42" t="s">
        <v>341</v>
      </c>
      <c r="P125" s="46">
        <v>2</v>
      </c>
      <c r="Q125" s="45">
        <v>4000</v>
      </c>
      <c r="R125" s="45">
        <v>8000</v>
      </c>
      <c r="S125" s="42" t="s">
        <v>309</v>
      </c>
      <c r="T125" s="42" t="s">
        <v>310</v>
      </c>
      <c r="U125" s="42" t="s">
        <v>311</v>
      </c>
      <c r="V125" s="42" t="s">
        <v>107</v>
      </c>
      <c r="W125" s="42" t="s">
        <v>182</v>
      </c>
      <c r="X125" s="42" t="s">
        <v>513</v>
      </c>
      <c r="Y125" s="42" t="s">
        <v>312</v>
      </c>
      <c r="Z125" s="42" t="s">
        <v>312</v>
      </c>
      <c r="AA125" s="9" t="s">
        <v>140</v>
      </c>
      <c r="AB125" s="42" t="s">
        <v>747</v>
      </c>
      <c r="AC125" s="45">
        <v>8000</v>
      </c>
    </row>
    <row r="126" spans="1:29" ht="12.75" hidden="1" customHeight="1" x14ac:dyDescent="0.2">
      <c r="A126" s="42" t="s">
        <v>334</v>
      </c>
      <c r="B126" s="42" t="s">
        <v>40</v>
      </c>
      <c r="C126" s="43" t="s">
        <v>152</v>
      </c>
      <c r="D126" s="44">
        <v>90</v>
      </c>
      <c r="E126" s="42" t="s">
        <v>740</v>
      </c>
      <c r="F126" s="42" t="s">
        <v>741</v>
      </c>
      <c r="G126" s="42" t="s">
        <v>301</v>
      </c>
      <c r="H126" s="42" t="s">
        <v>384</v>
      </c>
      <c r="I126" s="42" t="s">
        <v>742</v>
      </c>
      <c r="J126" s="42" t="s">
        <v>743</v>
      </c>
      <c r="K126" s="45">
        <v>795263.8</v>
      </c>
      <c r="L126" s="42" t="s">
        <v>511</v>
      </c>
      <c r="M126" s="42" t="s">
        <v>182</v>
      </c>
      <c r="N126" s="42" t="s">
        <v>765</v>
      </c>
      <c r="O126" s="42" t="s">
        <v>341</v>
      </c>
      <c r="P126" s="46">
        <v>1</v>
      </c>
      <c r="Q126" s="45">
        <v>22000</v>
      </c>
      <c r="R126" s="45">
        <v>22000</v>
      </c>
      <c r="S126" s="42" t="s">
        <v>309</v>
      </c>
      <c r="T126" s="42" t="s">
        <v>310</v>
      </c>
      <c r="U126" s="42" t="s">
        <v>311</v>
      </c>
      <c r="V126" s="42" t="s">
        <v>107</v>
      </c>
      <c r="W126" s="42" t="s">
        <v>182</v>
      </c>
      <c r="X126" s="42" t="s">
        <v>513</v>
      </c>
      <c r="Y126" s="42" t="s">
        <v>312</v>
      </c>
      <c r="Z126" s="42" t="s">
        <v>312</v>
      </c>
      <c r="AA126" s="9" t="s">
        <v>140</v>
      </c>
      <c r="AB126" s="42" t="s">
        <v>747</v>
      </c>
      <c r="AC126" s="45">
        <v>22000</v>
      </c>
    </row>
    <row r="127" spans="1:29" ht="12.75" hidden="1" customHeight="1" x14ac:dyDescent="0.2">
      <c r="A127" s="42" t="s">
        <v>334</v>
      </c>
      <c r="B127" s="42" t="s">
        <v>40</v>
      </c>
      <c r="C127" s="43" t="s">
        <v>152</v>
      </c>
      <c r="D127" s="44">
        <v>90</v>
      </c>
      <c r="E127" s="42" t="s">
        <v>740</v>
      </c>
      <c r="F127" s="42" t="s">
        <v>741</v>
      </c>
      <c r="G127" s="42" t="s">
        <v>301</v>
      </c>
      <c r="H127" s="42" t="s">
        <v>384</v>
      </c>
      <c r="I127" s="42" t="s">
        <v>742</v>
      </c>
      <c r="J127" s="42" t="s">
        <v>743</v>
      </c>
      <c r="K127" s="45">
        <v>795263.8</v>
      </c>
      <c r="L127" s="42" t="s">
        <v>511</v>
      </c>
      <c r="M127" s="42" t="s">
        <v>182</v>
      </c>
      <c r="N127" s="42" t="s">
        <v>766</v>
      </c>
      <c r="O127" s="42" t="s">
        <v>341</v>
      </c>
      <c r="P127" s="46">
        <v>2</v>
      </c>
      <c r="Q127" s="45">
        <v>180</v>
      </c>
      <c r="R127" s="45">
        <v>360</v>
      </c>
      <c r="S127" s="42" t="s">
        <v>309</v>
      </c>
      <c r="T127" s="42" t="s">
        <v>310</v>
      </c>
      <c r="U127" s="42" t="s">
        <v>311</v>
      </c>
      <c r="V127" s="42" t="s">
        <v>107</v>
      </c>
      <c r="W127" s="42" t="s">
        <v>182</v>
      </c>
      <c r="X127" s="42" t="s">
        <v>513</v>
      </c>
      <c r="Y127" s="42" t="s">
        <v>312</v>
      </c>
      <c r="Z127" s="42" t="s">
        <v>312</v>
      </c>
      <c r="AA127" s="9" t="s">
        <v>140</v>
      </c>
      <c r="AB127" s="42" t="s">
        <v>747</v>
      </c>
      <c r="AC127" s="45">
        <v>360</v>
      </c>
    </row>
    <row r="128" spans="1:29" ht="12.75" hidden="1" customHeight="1" x14ac:dyDescent="0.2">
      <c r="A128" s="42" t="s">
        <v>334</v>
      </c>
      <c r="B128" s="42" t="s">
        <v>40</v>
      </c>
      <c r="C128" s="43" t="s">
        <v>152</v>
      </c>
      <c r="D128" s="44">
        <v>90</v>
      </c>
      <c r="E128" s="42" t="s">
        <v>740</v>
      </c>
      <c r="F128" s="42" t="s">
        <v>741</v>
      </c>
      <c r="G128" s="42" t="s">
        <v>301</v>
      </c>
      <c r="H128" s="42" t="s">
        <v>384</v>
      </c>
      <c r="I128" s="42" t="s">
        <v>742</v>
      </c>
      <c r="J128" s="42" t="s">
        <v>743</v>
      </c>
      <c r="K128" s="45">
        <v>795263.8</v>
      </c>
      <c r="L128" s="42" t="s">
        <v>511</v>
      </c>
      <c r="M128" s="42" t="s">
        <v>182</v>
      </c>
      <c r="N128" s="42" t="s">
        <v>767</v>
      </c>
      <c r="O128" s="42" t="s">
        <v>341</v>
      </c>
      <c r="P128" s="46">
        <v>12</v>
      </c>
      <c r="Q128" s="45">
        <v>250</v>
      </c>
      <c r="R128" s="45">
        <v>3000</v>
      </c>
      <c r="S128" s="42" t="s">
        <v>309</v>
      </c>
      <c r="T128" s="42" t="s">
        <v>310</v>
      </c>
      <c r="U128" s="42" t="s">
        <v>311</v>
      </c>
      <c r="V128" s="42" t="s">
        <v>107</v>
      </c>
      <c r="W128" s="42" t="s">
        <v>182</v>
      </c>
      <c r="X128" s="42" t="s">
        <v>513</v>
      </c>
      <c r="Y128" s="42" t="s">
        <v>312</v>
      </c>
      <c r="Z128" s="42" t="s">
        <v>312</v>
      </c>
      <c r="AA128" s="9" t="s">
        <v>140</v>
      </c>
      <c r="AB128" s="42" t="s">
        <v>447</v>
      </c>
      <c r="AC128" s="45">
        <v>3000</v>
      </c>
    </row>
    <row r="129" spans="1:29" ht="12.75" hidden="1" customHeight="1" x14ac:dyDescent="0.2">
      <c r="A129" s="42" t="s">
        <v>334</v>
      </c>
      <c r="B129" s="42" t="s">
        <v>40</v>
      </c>
      <c r="C129" s="43" t="s">
        <v>152</v>
      </c>
      <c r="D129" s="44">
        <v>90</v>
      </c>
      <c r="E129" s="42" t="s">
        <v>740</v>
      </c>
      <c r="F129" s="42" t="s">
        <v>741</v>
      </c>
      <c r="G129" s="42" t="s">
        <v>301</v>
      </c>
      <c r="H129" s="42" t="s">
        <v>384</v>
      </c>
      <c r="I129" s="42" t="s">
        <v>742</v>
      </c>
      <c r="J129" s="42" t="s">
        <v>743</v>
      </c>
      <c r="K129" s="45">
        <v>795263.8</v>
      </c>
      <c r="L129" s="42" t="s">
        <v>511</v>
      </c>
      <c r="M129" s="42" t="s">
        <v>182</v>
      </c>
      <c r="N129" s="42" t="s">
        <v>768</v>
      </c>
      <c r="O129" s="42" t="s">
        <v>341</v>
      </c>
      <c r="P129" s="46">
        <v>3</v>
      </c>
      <c r="Q129" s="45">
        <v>950</v>
      </c>
      <c r="R129" s="45">
        <v>2850</v>
      </c>
      <c r="S129" s="42" t="s">
        <v>309</v>
      </c>
      <c r="T129" s="42" t="s">
        <v>310</v>
      </c>
      <c r="U129" s="42" t="s">
        <v>311</v>
      </c>
      <c r="V129" s="42" t="s">
        <v>107</v>
      </c>
      <c r="W129" s="42" t="s">
        <v>182</v>
      </c>
      <c r="X129" s="42" t="s">
        <v>513</v>
      </c>
      <c r="Y129" s="42" t="s">
        <v>312</v>
      </c>
      <c r="Z129" s="42" t="s">
        <v>312</v>
      </c>
      <c r="AA129" s="9" t="s">
        <v>140</v>
      </c>
      <c r="AB129" s="42" t="s">
        <v>447</v>
      </c>
      <c r="AC129" s="45">
        <v>2850</v>
      </c>
    </row>
    <row r="130" spans="1:29" ht="12.75" hidden="1" customHeight="1" x14ac:dyDescent="0.2">
      <c r="A130" s="42" t="s">
        <v>334</v>
      </c>
      <c r="B130" s="42" t="s">
        <v>40</v>
      </c>
      <c r="C130" s="43" t="s">
        <v>152</v>
      </c>
      <c r="D130" s="44">
        <v>90</v>
      </c>
      <c r="E130" s="42" t="s">
        <v>740</v>
      </c>
      <c r="F130" s="42" t="s">
        <v>741</v>
      </c>
      <c r="G130" s="42" t="s">
        <v>301</v>
      </c>
      <c r="H130" s="42" t="s">
        <v>384</v>
      </c>
      <c r="I130" s="42" t="s">
        <v>742</v>
      </c>
      <c r="J130" s="42" t="s">
        <v>743</v>
      </c>
      <c r="K130" s="45">
        <v>795263.8</v>
      </c>
      <c r="L130" s="42" t="s">
        <v>511</v>
      </c>
      <c r="M130" s="42" t="s">
        <v>182</v>
      </c>
      <c r="N130" s="42" t="s">
        <v>769</v>
      </c>
      <c r="O130" s="42" t="s">
        <v>341</v>
      </c>
      <c r="P130" s="46">
        <v>10</v>
      </c>
      <c r="Q130" s="45">
        <v>80</v>
      </c>
      <c r="R130" s="45">
        <v>800</v>
      </c>
      <c r="S130" s="42" t="s">
        <v>309</v>
      </c>
      <c r="T130" s="42" t="s">
        <v>310</v>
      </c>
      <c r="U130" s="42" t="s">
        <v>311</v>
      </c>
      <c r="V130" s="42" t="s">
        <v>107</v>
      </c>
      <c r="W130" s="42" t="s">
        <v>182</v>
      </c>
      <c r="X130" s="42" t="s">
        <v>513</v>
      </c>
      <c r="Y130" s="42" t="s">
        <v>312</v>
      </c>
      <c r="Z130" s="42" t="s">
        <v>312</v>
      </c>
      <c r="AA130" s="9" t="s">
        <v>140</v>
      </c>
      <c r="AB130" s="42" t="s">
        <v>447</v>
      </c>
      <c r="AC130" s="45">
        <v>800</v>
      </c>
    </row>
    <row r="131" spans="1:29" ht="12.75" hidden="1" customHeight="1" x14ac:dyDescent="0.2">
      <c r="A131" s="42" t="s">
        <v>334</v>
      </c>
      <c r="B131" s="42" t="s">
        <v>40</v>
      </c>
      <c r="C131" s="43" t="s">
        <v>152</v>
      </c>
      <c r="D131" s="44">
        <v>90</v>
      </c>
      <c r="E131" s="42" t="s">
        <v>740</v>
      </c>
      <c r="F131" s="42" t="s">
        <v>741</v>
      </c>
      <c r="G131" s="42" t="s">
        <v>301</v>
      </c>
      <c r="H131" s="42" t="s">
        <v>384</v>
      </c>
      <c r="I131" s="42" t="s">
        <v>742</v>
      </c>
      <c r="J131" s="42" t="s">
        <v>743</v>
      </c>
      <c r="K131" s="45">
        <v>795263.8</v>
      </c>
      <c r="L131" s="42" t="s">
        <v>511</v>
      </c>
      <c r="M131" s="42" t="s">
        <v>182</v>
      </c>
      <c r="N131" s="42" t="s">
        <v>770</v>
      </c>
      <c r="O131" s="42" t="s">
        <v>341</v>
      </c>
      <c r="P131" s="46">
        <v>8</v>
      </c>
      <c r="Q131" s="45">
        <v>2000</v>
      </c>
      <c r="R131" s="45">
        <v>16000</v>
      </c>
      <c r="S131" s="42" t="s">
        <v>309</v>
      </c>
      <c r="T131" s="42" t="s">
        <v>310</v>
      </c>
      <c r="U131" s="42" t="s">
        <v>311</v>
      </c>
      <c r="V131" s="42" t="s">
        <v>107</v>
      </c>
      <c r="W131" s="42" t="s">
        <v>182</v>
      </c>
      <c r="X131" s="42" t="s">
        <v>513</v>
      </c>
      <c r="Y131" s="42" t="s">
        <v>312</v>
      </c>
      <c r="Z131" s="42" t="s">
        <v>312</v>
      </c>
      <c r="AA131" s="9" t="s">
        <v>140</v>
      </c>
      <c r="AB131" s="42" t="s">
        <v>447</v>
      </c>
      <c r="AC131" s="45">
        <v>16000</v>
      </c>
    </row>
    <row r="132" spans="1:29" ht="12.75" hidden="1" customHeight="1" x14ac:dyDescent="0.2">
      <c r="A132" s="42" t="s">
        <v>334</v>
      </c>
      <c r="B132" s="42" t="s">
        <v>40</v>
      </c>
      <c r="C132" s="43" t="s">
        <v>152</v>
      </c>
      <c r="D132" s="44">
        <v>90</v>
      </c>
      <c r="E132" s="42" t="s">
        <v>740</v>
      </c>
      <c r="F132" s="42" t="s">
        <v>741</v>
      </c>
      <c r="G132" s="42" t="s">
        <v>301</v>
      </c>
      <c r="H132" s="42" t="s">
        <v>384</v>
      </c>
      <c r="I132" s="42" t="s">
        <v>742</v>
      </c>
      <c r="J132" s="42" t="s">
        <v>743</v>
      </c>
      <c r="K132" s="45">
        <v>795263.8</v>
      </c>
      <c r="L132" s="42" t="s">
        <v>511</v>
      </c>
      <c r="M132" s="42" t="s">
        <v>182</v>
      </c>
      <c r="N132" s="42" t="s">
        <v>771</v>
      </c>
      <c r="O132" s="42" t="s">
        <v>341</v>
      </c>
      <c r="P132" s="46">
        <v>40</v>
      </c>
      <c r="Q132" s="45">
        <v>110</v>
      </c>
      <c r="R132" s="45">
        <v>4400</v>
      </c>
      <c r="S132" s="42" t="s">
        <v>309</v>
      </c>
      <c r="T132" s="42" t="s">
        <v>310</v>
      </c>
      <c r="U132" s="42" t="s">
        <v>311</v>
      </c>
      <c r="V132" s="42" t="s">
        <v>107</v>
      </c>
      <c r="W132" s="42" t="s">
        <v>182</v>
      </c>
      <c r="X132" s="42" t="s">
        <v>513</v>
      </c>
      <c r="Y132" s="42" t="s">
        <v>312</v>
      </c>
      <c r="Z132" s="42" t="s">
        <v>312</v>
      </c>
      <c r="AA132" s="9" t="s">
        <v>140</v>
      </c>
      <c r="AB132" s="42" t="s">
        <v>447</v>
      </c>
      <c r="AC132" s="45">
        <v>4400</v>
      </c>
    </row>
    <row r="133" spans="1:29" ht="12.75" hidden="1" customHeight="1" x14ac:dyDescent="0.2">
      <c r="A133" s="42" t="s">
        <v>334</v>
      </c>
      <c r="B133" s="42" t="s">
        <v>40</v>
      </c>
      <c r="C133" s="43" t="s">
        <v>152</v>
      </c>
      <c r="D133" s="44">
        <v>90</v>
      </c>
      <c r="E133" s="42" t="s">
        <v>740</v>
      </c>
      <c r="F133" s="42" t="s">
        <v>741</v>
      </c>
      <c r="G133" s="42" t="s">
        <v>301</v>
      </c>
      <c r="H133" s="42" t="s">
        <v>384</v>
      </c>
      <c r="I133" s="42" t="s">
        <v>742</v>
      </c>
      <c r="J133" s="42" t="s">
        <v>743</v>
      </c>
      <c r="K133" s="45">
        <v>795263.8</v>
      </c>
      <c r="L133" s="42" t="s">
        <v>511</v>
      </c>
      <c r="M133" s="42" t="s">
        <v>182</v>
      </c>
      <c r="N133" s="42" t="s">
        <v>772</v>
      </c>
      <c r="O133" s="42" t="s">
        <v>341</v>
      </c>
      <c r="P133" s="46">
        <v>5</v>
      </c>
      <c r="Q133" s="45">
        <v>300</v>
      </c>
      <c r="R133" s="45">
        <v>1500</v>
      </c>
      <c r="S133" s="42" t="s">
        <v>309</v>
      </c>
      <c r="T133" s="42" t="s">
        <v>310</v>
      </c>
      <c r="U133" s="42" t="s">
        <v>311</v>
      </c>
      <c r="V133" s="42" t="s">
        <v>107</v>
      </c>
      <c r="W133" s="42" t="s">
        <v>182</v>
      </c>
      <c r="X133" s="42" t="s">
        <v>513</v>
      </c>
      <c r="Y133" s="42" t="s">
        <v>312</v>
      </c>
      <c r="Z133" s="42" t="s">
        <v>312</v>
      </c>
      <c r="AA133" s="9" t="s">
        <v>140</v>
      </c>
      <c r="AB133" s="42" t="s">
        <v>447</v>
      </c>
      <c r="AC133" s="45">
        <v>1500</v>
      </c>
    </row>
    <row r="134" spans="1:29" ht="12.75" hidden="1" customHeight="1" x14ac:dyDescent="0.2">
      <c r="A134" s="42" t="s">
        <v>334</v>
      </c>
      <c r="B134" s="42" t="s">
        <v>40</v>
      </c>
      <c r="C134" s="43" t="s">
        <v>152</v>
      </c>
      <c r="D134" s="44">
        <v>90</v>
      </c>
      <c r="E134" s="42" t="s">
        <v>740</v>
      </c>
      <c r="F134" s="42" t="s">
        <v>741</v>
      </c>
      <c r="G134" s="42" t="s">
        <v>301</v>
      </c>
      <c r="H134" s="42" t="s">
        <v>384</v>
      </c>
      <c r="I134" s="42" t="s">
        <v>742</v>
      </c>
      <c r="J134" s="42" t="s">
        <v>743</v>
      </c>
      <c r="K134" s="45">
        <v>795263.8</v>
      </c>
      <c r="L134" s="42" t="s">
        <v>511</v>
      </c>
      <c r="M134" s="42" t="s">
        <v>182</v>
      </c>
      <c r="N134" s="42" t="s">
        <v>773</v>
      </c>
      <c r="O134" s="42" t="s">
        <v>341</v>
      </c>
      <c r="P134" s="46">
        <v>6</v>
      </c>
      <c r="Q134" s="45">
        <v>1000</v>
      </c>
      <c r="R134" s="45">
        <v>6000</v>
      </c>
      <c r="S134" s="42" t="s">
        <v>309</v>
      </c>
      <c r="T134" s="42" t="s">
        <v>310</v>
      </c>
      <c r="U134" s="42" t="s">
        <v>311</v>
      </c>
      <c r="V134" s="42" t="s">
        <v>107</v>
      </c>
      <c r="W134" s="42" t="s">
        <v>182</v>
      </c>
      <c r="X134" s="42" t="s">
        <v>513</v>
      </c>
      <c r="Y134" s="42" t="s">
        <v>312</v>
      </c>
      <c r="Z134" s="42" t="s">
        <v>312</v>
      </c>
      <c r="AA134" s="9" t="s">
        <v>140</v>
      </c>
      <c r="AB134" s="42" t="s">
        <v>447</v>
      </c>
      <c r="AC134" s="45">
        <v>6000</v>
      </c>
    </row>
    <row r="135" spans="1:29" ht="12.75" hidden="1" customHeight="1" x14ac:dyDescent="0.2">
      <c r="A135" s="42" t="s">
        <v>334</v>
      </c>
      <c r="B135" s="42" t="s">
        <v>40</v>
      </c>
      <c r="C135" s="43" t="s">
        <v>152</v>
      </c>
      <c r="D135" s="44">
        <v>90</v>
      </c>
      <c r="E135" s="42" t="s">
        <v>740</v>
      </c>
      <c r="F135" s="42" t="s">
        <v>741</v>
      </c>
      <c r="G135" s="42" t="s">
        <v>301</v>
      </c>
      <c r="H135" s="42" t="s">
        <v>384</v>
      </c>
      <c r="I135" s="42" t="s">
        <v>742</v>
      </c>
      <c r="J135" s="42" t="s">
        <v>743</v>
      </c>
      <c r="K135" s="45">
        <v>795263.8</v>
      </c>
      <c r="L135" s="42" t="s">
        <v>511</v>
      </c>
      <c r="M135" s="42" t="s">
        <v>182</v>
      </c>
      <c r="N135" s="42" t="s">
        <v>774</v>
      </c>
      <c r="O135" s="42" t="s">
        <v>341</v>
      </c>
      <c r="P135" s="46">
        <v>4</v>
      </c>
      <c r="Q135" s="45">
        <v>200</v>
      </c>
      <c r="R135" s="45">
        <v>800</v>
      </c>
      <c r="S135" s="42" t="s">
        <v>309</v>
      </c>
      <c r="T135" s="42" t="s">
        <v>310</v>
      </c>
      <c r="U135" s="42" t="s">
        <v>311</v>
      </c>
      <c r="V135" s="42" t="s">
        <v>107</v>
      </c>
      <c r="W135" s="42" t="s">
        <v>182</v>
      </c>
      <c r="X135" s="42" t="s">
        <v>513</v>
      </c>
      <c r="Y135" s="42" t="s">
        <v>312</v>
      </c>
      <c r="Z135" s="42" t="s">
        <v>312</v>
      </c>
      <c r="AA135" s="9" t="s">
        <v>140</v>
      </c>
      <c r="AB135" s="42" t="s">
        <v>447</v>
      </c>
      <c r="AC135" s="45">
        <v>800</v>
      </c>
    </row>
    <row r="136" spans="1:29" ht="12.75" hidden="1" customHeight="1" x14ac:dyDescent="0.2">
      <c r="A136" s="42" t="s">
        <v>334</v>
      </c>
      <c r="B136" s="42" t="s">
        <v>40</v>
      </c>
      <c r="C136" s="43" t="s">
        <v>152</v>
      </c>
      <c r="D136" s="44">
        <v>90</v>
      </c>
      <c r="E136" s="42" t="s">
        <v>740</v>
      </c>
      <c r="F136" s="42" t="s">
        <v>741</v>
      </c>
      <c r="G136" s="42" t="s">
        <v>301</v>
      </c>
      <c r="H136" s="42" t="s">
        <v>384</v>
      </c>
      <c r="I136" s="42" t="s">
        <v>742</v>
      </c>
      <c r="J136" s="42" t="s">
        <v>743</v>
      </c>
      <c r="K136" s="45">
        <v>795263.8</v>
      </c>
      <c r="L136" s="42" t="s">
        <v>511</v>
      </c>
      <c r="M136" s="42" t="s">
        <v>182</v>
      </c>
      <c r="N136" s="42" t="s">
        <v>775</v>
      </c>
      <c r="O136" s="42" t="s">
        <v>341</v>
      </c>
      <c r="P136" s="46">
        <v>6</v>
      </c>
      <c r="Q136" s="45">
        <v>250</v>
      </c>
      <c r="R136" s="45">
        <v>1500</v>
      </c>
      <c r="S136" s="42" t="s">
        <v>309</v>
      </c>
      <c r="T136" s="42" t="s">
        <v>310</v>
      </c>
      <c r="U136" s="42" t="s">
        <v>311</v>
      </c>
      <c r="V136" s="42" t="s">
        <v>107</v>
      </c>
      <c r="W136" s="42" t="s">
        <v>182</v>
      </c>
      <c r="X136" s="42" t="s">
        <v>513</v>
      </c>
      <c r="Y136" s="42" t="s">
        <v>312</v>
      </c>
      <c r="Z136" s="42" t="s">
        <v>312</v>
      </c>
      <c r="AA136" s="9" t="s">
        <v>140</v>
      </c>
      <c r="AB136" s="42" t="s">
        <v>447</v>
      </c>
      <c r="AC136" s="45">
        <v>1500</v>
      </c>
    </row>
    <row r="137" spans="1:29" ht="12.75" hidden="1" customHeight="1" x14ac:dyDescent="0.2">
      <c r="A137" s="42" t="s">
        <v>334</v>
      </c>
      <c r="B137" s="42" t="s">
        <v>40</v>
      </c>
      <c r="C137" s="43" t="s">
        <v>152</v>
      </c>
      <c r="D137" s="44">
        <v>90</v>
      </c>
      <c r="E137" s="42" t="s">
        <v>740</v>
      </c>
      <c r="F137" s="42" t="s">
        <v>741</v>
      </c>
      <c r="G137" s="42" t="s">
        <v>301</v>
      </c>
      <c r="H137" s="42" t="s">
        <v>384</v>
      </c>
      <c r="I137" s="42" t="s">
        <v>742</v>
      </c>
      <c r="J137" s="42" t="s">
        <v>743</v>
      </c>
      <c r="K137" s="45">
        <v>795263.8</v>
      </c>
      <c r="L137" s="42" t="s">
        <v>511</v>
      </c>
      <c r="M137" s="42" t="s">
        <v>182</v>
      </c>
      <c r="N137" s="42" t="s">
        <v>776</v>
      </c>
      <c r="O137" s="42" t="s">
        <v>341</v>
      </c>
      <c r="P137" s="46">
        <v>2</v>
      </c>
      <c r="Q137" s="45">
        <v>900</v>
      </c>
      <c r="R137" s="45">
        <v>1800</v>
      </c>
      <c r="S137" s="42" t="s">
        <v>309</v>
      </c>
      <c r="T137" s="42" t="s">
        <v>310</v>
      </c>
      <c r="U137" s="42" t="s">
        <v>311</v>
      </c>
      <c r="V137" s="42" t="s">
        <v>107</v>
      </c>
      <c r="W137" s="42" t="s">
        <v>182</v>
      </c>
      <c r="X137" s="42" t="s">
        <v>513</v>
      </c>
      <c r="Y137" s="42" t="s">
        <v>312</v>
      </c>
      <c r="Z137" s="42" t="s">
        <v>312</v>
      </c>
      <c r="AA137" s="9" t="s">
        <v>140</v>
      </c>
      <c r="AB137" s="42" t="s">
        <v>447</v>
      </c>
      <c r="AC137" s="45">
        <v>1800</v>
      </c>
    </row>
    <row r="138" spans="1:29" ht="12.75" hidden="1" customHeight="1" x14ac:dyDescent="0.2">
      <c r="A138" s="42" t="s">
        <v>334</v>
      </c>
      <c r="B138" s="42" t="s">
        <v>40</v>
      </c>
      <c r="C138" s="43" t="s">
        <v>152</v>
      </c>
      <c r="D138" s="44">
        <v>90</v>
      </c>
      <c r="E138" s="42" t="s">
        <v>740</v>
      </c>
      <c r="F138" s="42" t="s">
        <v>741</v>
      </c>
      <c r="G138" s="42" t="s">
        <v>301</v>
      </c>
      <c r="H138" s="42" t="s">
        <v>384</v>
      </c>
      <c r="I138" s="42" t="s">
        <v>742</v>
      </c>
      <c r="J138" s="42" t="s">
        <v>743</v>
      </c>
      <c r="K138" s="45">
        <v>795263.8</v>
      </c>
      <c r="L138" s="42" t="s">
        <v>511</v>
      </c>
      <c r="M138" s="42" t="s">
        <v>182</v>
      </c>
      <c r="N138" s="42" t="s">
        <v>777</v>
      </c>
      <c r="O138" s="42" t="s">
        <v>341</v>
      </c>
      <c r="P138" s="46">
        <v>10</v>
      </c>
      <c r="Q138" s="45">
        <v>250</v>
      </c>
      <c r="R138" s="45">
        <v>2500</v>
      </c>
      <c r="S138" s="42" t="s">
        <v>309</v>
      </c>
      <c r="T138" s="42" t="s">
        <v>310</v>
      </c>
      <c r="U138" s="42" t="s">
        <v>311</v>
      </c>
      <c r="V138" s="42" t="s">
        <v>107</v>
      </c>
      <c r="W138" s="42" t="s">
        <v>182</v>
      </c>
      <c r="X138" s="42" t="s">
        <v>513</v>
      </c>
      <c r="Y138" s="42" t="s">
        <v>312</v>
      </c>
      <c r="Z138" s="42" t="s">
        <v>312</v>
      </c>
      <c r="AA138" s="9" t="s">
        <v>140</v>
      </c>
      <c r="AB138" s="42" t="s">
        <v>447</v>
      </c>
      <c r="AC138" s="45">
        <v>2500</v>
      </c>
    </row>
    <row r="139" spans="1:29" ht="12.75" hidden="1" customHeight="1" x14ac:dyDescent="0.2">
      <c r="A139" s="42" t="s">
        <v>334</v>
      </c>
      <c r="B139" s="42" t="s">
        <v>40</v>
      </c>
      <c r="C139" s="43" t="s">
        <v>152</v>
      </c>
      <c r="D139" s="44">
        <v>90</v>
      </c>
      <c r="E139" s="42" t="s">
        <v>740</v>
      </c>
      <c r="F139" s="42" t="s">
        <v>741</v>
      </c>
      <c r="G139" s="42" t="s">
        <v>301</v>
      </c>
      <c r="H139" s="42" t="s">
        <v>384</v>
      </c>
      <c r="I139" s="42" t="s">
        <v>742</v>
      </c>
      <c r="J139" s="42" t="s">
        <v>743</v>
      </c>
      <c r="K139" s="45">
        <v>795263.8</v>
      </c>
      <c r="L139" s="42" t="s">
        <v>511</v>
      </c>
      <c r="M139" s="42" t="s">
        <v>182</v>
      </c>
      <c r="N139" s="42" t="s">
        <v>778</v>
      </c>
      <c r="O139" s="42" t="s">
        <v>341</v>
      </c>
      <c r="P139" s="46">
        <v>3</v>
      </c>
      <c r="Q139" s="45">
        <v>1500</v>
      </c>
      <c r="R139" s="45">
        <v>4500</v>
      </c>
      <c r="S139" s="42" t="s">
        <v>309</v>
      </c>
      <c r="T139" s="42" t="s">
        <v>310</v>
      </c>
      <c r="U139" s="42" t="s">
        <v>311</v>
      </c>
      <c r="V139" s="42" t="s">
        <v>107</v>
      </c>
      <c r="W139" s="42" t="s">
        <v>182</v>
      </c>
      <c r="X139" s="42" t="s">
        <v>513</v>
      </c>
      <c r="Y139" s="42" t="s">
        <v>312</v>
      </c>
      <c r="Z139" s="42" t="s">
        <v>312</v>
      </c>
      <c r="AA139" s="9" t="s">
        <v>140</v>
      </c>
      <c r="AB139" s="42" t="s">
        <v>447</v>
      </c>
      <c r="AC139" s="45">
        <v>4500</v>
      </c>
    </row>
    <row r="140" spans="1:29" ht="12.75" hidden="1" customHeight="1" x14ac:dyDescent="0.2">
      <c r="A140" s="42" t="s">
        <v>334</v>
      </c>
      <c r="B140" s="42" t="s">
        <v>40</v>
      </c>
      <c r="C140" s="43" t="s">
        <v>152</v>
      </c>
      <c r="D140" s="44">
        <v>90</v>
      </c>
      <c r="E140" s="42" t="s">
        <v>740</v>
      </c>
      <c r="F140" s="42" t="s">
        <v>741</v>
      </c>
      <c r="G140" s="42" t="s">
        <v>301</v>
      </c>
      <c r="H140" s="42" t="s">
        <v>384</v>
      </c>
      <c r="I140" s="42" t="s">
        <v>742</v>
      </c>
      <c r="J140" s="42" t="s">
        <v>743</v>
      </c>
      <c r="K140" s="45">
        <v>795263.8</v>
      </c>
      <c r="L140" s="42" t="s">
        <v>511</v>
      </c>
      <c r="M140" s="42" t="s">
        <v>182</v>
      </c>
      <c r="N140" s="42" t="s">
        <v>779</v>
      </c>
      <c r="O140" s="42" t="s">
        <v>341</v>
      </c>
      <c r="P140" s="46">
        <v>12</v>
      </c>
      <c r="Q140" s="45">
        <v>600</v>
      </c>
      <c r="R140" s="45">
        <v>7200</v>
      </c>
      <c r="S140" s="42" t="s">
        <v>309</v>
      </c>
      <c r="T140" s="42" t="s">
        <v>310</v>
      </c>
      <c r="U140" s="42" t="s">
        <v>311</v>
      </c>
      <c r="V140" s="42" t="s">
        <v>107</v>
      </c>
      <c r="W140" s="42" t="s">
        <v>182</v>
      </c>
      <c r="X140" s="42" t="s">
        <v>513</v>
      </c>
      <c r="Y140" s="42" t="s">
        <v>312</v>
      </c>
      <c r="Z140" s="42" t="s">
        <v>312</v>
      </c>
      <c r="AA140" s="9" t="s">
        <v>140</v>
      </c>
      <c r="AB140" s="42" t="s">
        <v>447</v>
      </c>
      <c r="AC140" s="45">
        <v>7200</v>
      </c>
    </row>
    <row r="141" spans="1:29" ht="12.75" hidden="1" customHeight="1" x14ac:dyDescent="0.2">
      <c r="A141" s="42" t="s">
        <v>334</v>
      </c>
      <c r="B141" s="42" t="s">
        <v>40</v>
      </c>
      <c r="C141" s="43" t="s">
        <v>152</v>
      </c>
      <c r="D141" s="44">
        <v>90</v>
      </c>
      <c r="E141" s="42" t="s">
        <v>740</v>
      </c>
      <c r="F141" s="42" t="s">
        <v>741</v>
      </c>
      <c r="G141" s="42" t="s">
        <v>301</v>
      </c>
      <c r="H141" s="42" t="s">
        <v>384</v>
      </c>
      <c r="I141" s="42" t="s">
        <v>742</v>
      </c>
      <c r="J141" s="42" t="s">
        <v>743</v>
      </c>
      <c r="K141" s="45">
        <v>795263.8</v>
      </c>
      <c r="L141" s="42" t="s">
        <v>511</v>
      </c>
      <c r="M141" s="42" t="s">
        <v>182</v>
      </c>
      <c r="N141" s="42" t="s">
        <v>780</v>
      </c>
      <c r="O141" s="42" t="s">
        <v>341</v>
      </c>
      <c r="P141" s="46">
        <v>2</v>
      </c>
      <c r="Q141" s="45">
        <v>800</v>
      </c>
      <c r="R141" s="45">
        <v>1600</v>
      </c>
      <c r="S141" s="42" t="s">
        <v>309</v>
      </c>
      <c r="T141" s="42" t="s">
        <v>310</v>
      </c>
      <c r="U141" s="42" t="s">
        <v>311</v>
      </c>
      <c r="V141" s="42" t="s">
        <v>107</v>
      </c>
      <c r="W141" s="42" t="s">
        <v>182</v>
      </c>
      <c r="X141" s="42" t="s">
        <v>513</v>
      </c>
      <c r="Y141" s="42" t="s">
        <v>312</v>
      </c>
      <c r="Z141" s="42" t="s">
        <v>312</v>
      </c>
      <c r="AA141" s="9" t="s">
        <v>140</v>
      </c>
      <c r="AB141" s="42" t="s">
        <v>447</v>
      </c>
      <c r="AC141" s="45">
        <v>1600</v>
      </c>
    </row>
    <row r="142" spans="1:29" ht="12.75" hidden="1" customHeight="1" x14ac:dyDescent="0.2">
      <c r="A142" s="42" t="s">
        <v>334</v>
      </c>
      <c r="B142" s="42" t="s">
        <v>40</v>
      </c>
      <c r="C142" s="43" t="s">
        <v>152</v>
      </c>
      <c r="D142" s="44">
        <v>90</v>
      </c>
      <c r="E142" s="42" t="s">
        <v>740</v>
      </c>
      <c r="F142" s="42" t="s">
        <v>741</v>
      </c>
      <c r="G142" s="42" t="s">
        <v>301</v>
      </c>
      <c r="H142" s="42" t="s">
        <v>384</v>
      </c>
      <c r="I142" s="42" t="s">
        <v>742</v>
      </c>
      <c r="J142" s="42" t="s">
        <v>743</v>
      </c>
      <c r="K142" s="45">
        <v>795263.8</v>
      </c>
      <c r="L142" s="42" t="s">
        <v>511</v>
      </c>
      <c r="M142" s="42" t="s">
        <v>182</v>
      </c>
      <c r="N142" s="42" t="s">
        <v>781</v>
      </c>
      <c r="O142" s="42" t="s">
        <v>341</v>
      </c>
      <c r="P142" s="46">
        <v>2</v>
      </c>
      <c r="Q142" s="45">
        <v>1700</v>
      </c>
      <c r="R142" s="45">
        <v>3400</v>
      </c>
      <c r="S142" s="42" t="s">
        <v>309</v>
      </c>
      <c r="T142" s="42" t="s">
        <v>310</v>
      </c>
      <c r="U142" s="42" t="s">
        <v>311</v>
      </c>
      <c r="V142" s="42" t="s">
        <v>107</v>
      </c>
      <c r="W142" s="42" t="s">
        <v>182</v>
      </c>
      <c r="X142" s="42" t="s">
        <v>513</v>
      </c>
      <c r="Y142" s="42" t="s">
        <v>312</v>
      </c>
      <c r="Z142" s="42" t="s">
        <v>312</v>
      </c>
      <c r="AA142" s="9" t="s">
        <v>140</v>
      </c>
      <c r="AB142" s="42" t="s">
        <v>447</v>
      </c>
      <c r="AC142" s="45">
        <v>3400</v>
      </c>
    </row>
    <row r="143" spans="1:29" ht="12.75" hidden="1" customHeight="1" x14ac:dyDescent="0.2">
      <c r="A143" s="42" t="s">
        <v>334</v>
      </c>
      <c r="B143" s="42" t="s">
        <v>40</v>
      </c>
      <c r="C143" s="43" t="s">
        <v>152</v>
      </c>
      <c r="D143" s="44">
        <v>90</v>
      </c>
      <c r="E143" s="42" t="s">
        <v>740</v>
      </c>
      <c r="F143" s="42" t="s">
        <v>741</v>
      </c>
      <c r="G143" s="42" t="s">
        <v>301</v>
      </c>
      <c r="H143" s="42" t="s">
        <v>384</v>
      </c>
      <c r="I143" s="42" t="s">
        <v>742</v>
      </c>
      <c r="J143" s="42" t="s">
        <v>743</v>
      </c>
      <c r="K143" s="45">
        <v>795263.8</v>
      </c>
      <c r="L143" s="42" t="s">
        <v>511</v>
      </c>
      <c r="M143" s="42" t="s">
        <v>182</v>
      </c>
      <c r="N143" s="42" t="s">
        <v>782</v>
      </c>
      <c r="O143" s="42" t="s">
        <v>341</v>
      </c>
      <c r="P143" s="46">
        <v>4</v>
      </c>
      <c r="Q143" s="45">
        <v>680</v>
      </c>
      <c r="R143" s="45">
        <v>2720</v>
      </c>
      <c r="S143" s="42" t="s">
        <v>309</v>
      </c>
      <c r="T143" s="42" t="s">
        <v>310</v>
      </c>
      <c r="U143" s="42" t="s">
        <v>311</v>
      </c>
      <c r="V143" s="42" t="s">
        <v>107</v>
      </c>
      <c r="W143" s="42" t="s">
        <v>182</v>
      </c>
      <c r="X143" s="42" t="s">
        <v>513</v>
      </c>
      <c r="Y143" s="42" t="s">
        <v>312</v>
      </c>
      <c r="Z143" s="42" t="s">
        <v>312</v>
      </c>
      <c r="AA143" s="9" t="s">
        <v>140</v>
      </c>
      <c r="AB143" s="42" t="s">
        <v>447</v>
      </c>
      <c r="AC143" s="45">
        <v>2720</v>
      </c>
    </row>
    <row r="144" spans="1:29" ht="12.75" hidden="1" customHeight="1" x14ac:dyDescent="0.2">
      <c r="A144" s="42" t="s">
        <v>334</v>
      </c>
      <c r="B144" s="42" t="s">
        <v>40</v>
      </c>
      <c r="C144" s="43" t="s">
        <v>152</v>
      </c>
      <c r="D144" s="44">
        <v>90</v>
      </c>
      <c r="E144" s="42" t="s">
        <v>740</v>
      </c>
      <c r="F144" s="42" t="s">
        <v>741</v>
      </c>
      <c r="G144" s="42" t="s">
        <v>301</v>
      </c>
      <c r="H144" s="42" t="s">
        <v>384</v>
      </c>
      <c r="I144" s="42" t="s">
        <v>742</v>
      </c>
      <c r="J144" s="42" t="s">
        <v>743</v>
      </c>
      <c r="K144" s="45">
        <v>795263.8</v>
      </c>
      <c r="L144" s="42" t="s">
        <v>511</v>
      </c>
      <c r="M144" s="42" t="s">
        <v>182</v>
      </c>
      <c r="N144" s="42" t="s">
        <v>783</v>
      </c>
      <c r="O144" s="42" t="s">
        <v>341</v>
      </c>
      <c r="P144" s="46">
        <v>1</v>
      </c>
      <c r="Q144" s="45">
        <v>1500</v>
      </c>
      <c r="R144" s="45">
        <v>1500</v>
      </c>
      <c r="S144" s="42" t="s">
        <v>309</v>
      </c>
      <c r="T144" s="42" t="s">
        <v>310</v>
      </c>
      <c r="U144" s="42" t="s">
        <v>311</v>
      </c>
      <c r="V144" s="42" t="s">
        <v>107</v>
      </c>
      <c r="W144" s="42" t="s">
        <v>182</v>
      </c>
      <c r="X144" s="42" t="s">
        <v>513</v>
      </c>
      <c r="Y144" s="42" t="s">
        <v>312</v>
      </c>
      <c r="Z144" s="42" t="s">
        <v>312</v>
      </c>
      <c r="AA144" s="9" t="s">
        <v>140</v>
      </c>
      <c r="AB144" s="42" t="s">
        <v>447</v>
      </c>
      <c r="AC144" s="45">
        <v>1500</v>
      </c>
    </row>
    <row r="145" spans="1:29" ht="12.75" hidden="1" customHeight="1" x14ac:dyDescent="0.2">
      <c r="A145" s="42" t="s">
        <v>334</v>
      </c>
      <c r="B145" s="42" t="s">
        <v>40</v>
      </c>
      <c r="C145" s="43" t="s">
        <v>152</v>
      </c>
      <c r="D145" s="44">
        <v>90</v>
      </c>
      <c r="E145" s="42" t="s">
        <v>740</v>
      </c>
      <c r="F145" s="42" t="s">
        <v>741</v>
      </c>
      <c r="G145" s="42" t="s">
        <v>301</v>
      </c>
      <c r="H145" s="42" t="s">
        <v>384</v>
      </c>
      <c r="I145" s="42" t="s">
        <v>742</v>
      </c>
      <c r="J145" s="42" t="s">
        <v>743</v>
      </c>
      <c r="K145" s="45">
        <v>795263.8</v>
      </c>
      <c r="L145" s="42" t="s">
        <v>511</v>
      </c>
      <c r="M145" s="42" t="s">
        <v>182</v>
      </c>
      <c r="N145" s="42" t="s">
        <v>784</v>
      </c>
      <c r="O145" s="42" t="s">
        <v>341</v>
      </c>
      <c r="P145" s="46">
        <v>1</v>
      </c>
      <c r="Q145" s="45">
        <v>1800</v>
      </c>
      <c r="R145" s="45">
        <v>1800</v>
      </c>
      <c r="S145" s="42" t="s">
        <v>309</v>
      </c>
      <c r="T145" s="42" t="s">
        <v>310</v>
      </c>
      <c r="U145" s="42" t="s">
        <v>311</v>
      </c>
      <c r="V145" s="42" t="s">
        <v>107</v>
      </c>
      <c r="W145" s="42" t="s">
        <v>182</v>
      </c>
      <c r="X145" s="42" t="s">
        <v>513</v>
      </c>
      <c r="Y145" s="42" t="s">
        <v>312</v>
      </c>
      <c r="Z145" s="42" t="s">
        <v>312</v>
      </c>
      <c r="AA145" s="9" t="s">
        <v>140</v>
      </c>
      <c r="AB145" s="42" t="s">
        <v>447</v>
      </c>
      <c r="AC145" s="45">
        <v>1800</v>
      </c>
    </row>
    <row r="146" spans="1:29" ht="12.75" hidden="1" customHeight="1" x14ac:dyDescent="0.2">
      <c r="A146" s="42" t="s">
        <v>334</v>
      </c>
      <c r="B146" s="42" t="s">
        <v>40</v>
      </c>
      <c r="C146" s="43" t="s">
        <v>152</v>
      </c>
      <c r="D146" s="44">
        <v>90</v>
      </c>
      <c r="E146" s="42" t="s">
        <v>740</v>
      </c>
      <c r="F146" s="42" t="s">
        <v>741</v>
      </c>
      <c r="G146" s="42" t="s">
        <v>301</v>
      </c>
      <c r="H146" s="42" t="s">
        <v>384</v>
      </c>
      <c r="I146" s="42" t="s">
        <v>742</v>
      </c>
      <c r="J146" s="42" t="s">
        <v>743</v>
      </c>
      <c r="K146" s="45">
        <v>795263.8</v>
      </c>
      <c r="L146" s="42" t="s">
        <v>511</v>
      </c>
      <c r="M146" s="42" t="s">
        <v>182</v>
      </c>
      <c r="N146" s="42" t="s">
        <v>785</v>
      </c>
      <c r="O146" s="42" t="s">
        <v>341</v>
      </c>
      <c r="P146" s="46">
        <v>2</v>
      </c>
      <c r="Q146" s="45">
        <v>1000</v>
      </c>
      <c r="R146" s="45">
        <v>2000</v>
      </c>
      <c r="S146" s="42" t="s">
        <v>309</v>
      </c>
      <c r="T146" s="42" t="s">
        <v>310</v>
      </c>
      <c r="U146" s="42" t="s">
        <v>311</v>
      </c>
      <c r="V146" s="42" t="s">
        <v>107</v>
      </c>
      <c r="W146" s="42" t="s">
        <v>182</v>
      </c>
      <c r="X146" s="42" t="s">
        <v>513</v>
      </c>
      <c r="Y146" s="42" t="s">
        <v>312</v>
      </c>
      <c r="Z146" s="42" t="s">
        <v>312</v>
      </c>
      <c r="AA146" s="9" t="s">
        <v>140</v>
      </c>
      <c r="AB146" s="42" t="s">
        <v>447</v>
      </c>
      <c r="AC146" s="45">
        <v>2000</v>
      </c>
    </row>
    <row r="147" spans="1:29" ht="12.75" hidden="1" customHeight="1" x14ac:dyDescent="0.2">
      <c r="A147" s="42" t="s">
        <v>731</v>
      </c>
      <c r="B147" s="42" t="s">
        <v>14</v>
      </c>
      <c r="C147" s="43" t="s">
        <v>142</v>
      </c>
      <c r="D147" s="44">
        <v>91</v>
      </c>
      <c r="E147" s="42" t="s">
        <v>786</v>
      </c>
      <c r="F147" s="42" t="s">
        <v>787</v>
      </c>
      <c r="G147" s="42" t="s">
        <v>489</v>
      </c>
      <c r="H147" s="42" t="s">
        <v>490</v>
      </c>
      <c r="I147" s="42" t="s">
        <v>788</v>
      </c>
      <c r="J147" s="42" t="s">
        <v>789</v>
      </c>
      <c r="K147" s="45">
        <v>3000000</v>
      </c>
      <c r="L147" s="42" t="s">
        <v>305</v>
      </c>
      <c r="M147" s="42" t="s">
        <v>790</v>
      </c>
      <c r="N147" s="42" t="s">
        <v>791</v>
      </c>
      <c r="O147" s="42" t="s">
        <v>738</v>
      </c>
      <c r="P147" s="46">
        <v>8</v>
      </c>
      <c r="Q147" s="45">
        <v>150000</v>
      </c>
      <c r="R147" s="45">
        <v>1200000</v>
      </c>
      <c r="S147" s="42" t="s">
        <v>309</v>
      </c>
      <c r="T147" s="42" t="s">
        <v>310</v>
      </c>
      <c r="U147" s="42" t="s">
        <v>311</v>
      </c>
      <c r="V147" s="42" t="s">
        <v>109</v>
      </c>
      <c r="W147" s="42" t="s">
        <v>115</v>
      </c>
      <c r="X147" s="42" t="s">
        <v>134</v>
      </c>
      <c r="Y147" s="42" t="s">
        <v>312</v>
      </c>
      <c r="Z147" s="42" t="s">
        <v>312</v>
      </c>
      <c r="AA147" s="9" t="s">
        <v>139</v>
      </c>
      <c r="AB147" s="42" t="s">
        <v>365</v>
      </c>
      <c r="AC147" s="45">
        <v>1200000</v>
      </c>
    </row>
    <row r="148" spans="1:29" ht="12.75" hidden="1" customHeight="1" x14ac:dyDescent="0.2">
      <c r="A148" s="42" t="s">
        <v>731</v>
      </c>
      <c r="B148" s="42" t="s">
        <v>14</v>
      </c>
      <c r="C148" s="43" t="s">
        <v>142</v>
      </c>
      <c r="D148" s="44">
        <v>91</v>
      </c>
      <c r="E148" s="42" t="s">
        <v>786</v>
      </c>
      <c r="F148" s="42" t="s">
        <v>787</v>
      </c>
      <c r="G148" s="42" t="s">
        <v>489</v>
      </c>
      <c r="H148" s="42" t="s">
        <v>490</v>
      </c>
      <c r="I148" s="42" t="s">
        <v>788</v>
      </c>
      <c r="J148" s="42" t="s">
        <v>789</v>
      </c>
      <c r="K148" s="45">
        <v>3000000</v>
      </c>
      <c r="L148" s="42" t="s">
        <v>305</v>
      </c>
      <c r="M148" s="42" t="s">
        <v>792</v>
      </c>
      <c r="N148" s="42" t="s">
        <v>793</v>
      </c>
      <c r="O148" s="42" t="s">
        <v>738</v>
      </c>
      <c r="P148" s="46">
        <v>8</v>
      </c>
      <c r="Q148" s="45">
        <v>225000</v>
      </c>
      <c r="R148" s="45">
        <v>1800000</v>
      </c>
      <c r="S148" s="42" t="s">
        <v>309</v>
      </c>
      <c r="T148" s="42" t="s">
        <v>310</v>
      </c>
      <c r="U148" s="42" t="s">
        <v>311</v>
      </c>
      <c r="V148" s="42" t="s">
        <v>109</v>
      </c>
      <c r="W148" s="42" t="s">
        <v>115</v>
      </c>
      <c r="X148" s="42" t="s">
        <v>134</v>
      </c>
      <c r="Y148" s="42" t="s">
        <v>312</v>
      </c>
      <c r="Z148" s="42" t="s">
        <v>312</v>
      </c>
      <c r="AA148" s="9" t="s">
        <v>140</v>
      </c>
      <c r="AB148" s="42" t="s">
        <v>620</v>
      </c>
      <c r="AC148" s="45">
        <v>1800000</v>
      </c>
    </row>
    <row r="149" spans="1:29" ht="12.75" hidden="1" customHeight="1" x14ac:dyDescent="0.2">
      <c r="A149" s="42" t="s">
        <v>731</v>
      </c>
      <c r="B149" s="42" t="s">
        <v>14</v>
      </c>
      <c r="C149" s="43" t="s">
        <v>142</v>
      </c>
      <c r="D149" s="44">
        <v>92</v>
      </c>
      <c r="E149" s="42" t="s">
        <v>794</v>
      </c>
      <c r="F149" s="42" t="s">
        <v>795</v>
      </c>
      <c r="G149" s="42" t="s">
        <v>301</v>
      </c>
      <c r="H149" s="42" t="s">
        <v>302</v>
      </c>
      <c r="I149" s="42" t="s">
        <v>796</v>
      </c>
      <c r="J149" s="42" t="s">
        <v>797</v>
      </c>
      <c r="K149" s="45">
        <v>2231686</v>
      </c>
      <c r="L149" s="42" t="s">
        <v>305</v>
      </c>
      <c r="M149" s="42" t="s">
        <v>798</v>
      </c>
      <c r="N149" s="42" t="s">
        <v>799</v>
      </c>
      <c r="O149" s="42" t="s">
        <v>738</v>
      </c>
      <c r="P149" s="46">
        <v>200</v>
      </c>
      <c r="Q149" s="45">
        <v>11158.43</v>
      </c>
      <c r="R149" s="45">
        <v>2231686</v>
      </c>
      <c r="S149" s="42" t="s">
        <v>309</v>
      </c>
      <c r="T149" s="42" t="s">
        <v>310</v>
      </c>
      <c r="U149" s="42" t="s">
        <v>311</v>
      </c>
      <c r="V149" s="42" t="s">
        <v>109</v>
      </c>
      <c r="W149" s="42" t="s">
        <v>115</v>
      </c>
      <c r="X149" s="42" t="s">
        <v>134</v>
      </c>
      <c r="Y149" s="42" t="s">
        <v>312</v>
      </c>
      <c r="Z149" s="42" t="s">
        <v>312</v>
      </c>
      <c r="AA149" s="9" t="s">
        <v>139</v>
      </c>
      <c r="AB149" s="42" t="s">
        <v>313</v>
      </c>
      <c r="AC149" s="45">
        <v>2231686</v>
      </c>
    </row>
    <row r="150" spans="1:29" ht="12.75" hidden="1" customHeight="1" x14ac:dyDescent="0.2">
      <c r="A150" s="42" t="s">
        <v>731</v>
      </c>
      <c r="B150" s="42" t="s">
        <v>14</v>
      </c>
      <c r="C150" s="43" t="s">
        <v>142</v>
      </c>
      <c r="D150" s="44">
        <v>93</v>
      </c>
      <c r="E150" s="42" t="s">
        <v>800</v>
      </c>
      <c r="F150" s="42" t="s">
        <v>801</v>
      </c>
      <c r="G150" s="42" t="s">
        <v>301</v>
      </c>
      <c r="H150" s="42" t="s">
        <v>302</v>
      </c>
      <c r="I150" s="42" t="s">
        <v>802</v>
      </c>
      <c r="J150" s="42" t="s">
        <v>803</v>
      </c>
      <c r="K150" s="45">
        <v>171833</v>
      </c>
      <c r="L150" s="42" t="s">
        <v>305</v>
      </c>
      <c r="M150" s="42" t="s">
        <v>804</v>
      </c>
      <c r="N150" s="42" t="s">
        <v>805</v>
      </c>
      <c r="O150" s="42" t="s">
        <v>341</v>
      </c>
      <c r="P150" s="46">
        <v>4</v>
      </c>
      <c r="Q150" s="45">
        <v>42958.25</v>
      </c>
      <c r="R150" s="45">
        <v>171833</v>
      </c>
      <c r="S150" s="42" t="s">
        <v>309</v>
      </c>
      <c r="T150" s="42" t="s">
        <v>310</v>
      </c>
      <c r="U150" s="42" t="s">
        <v>311</v>
      </c>
      <c r="V150" s="42" t="s">
        <v>107</v>
      </c>
      <c r="W150" s="42" t="s">
        <v>114</v>
      </c>
      <c r="X150" s="42" t="s">
        <v>127</v>
      </c>
      <c r="Y150" s="42" t="s">
        <v>312</v>
      </c>
      <c r="Z150" s="42" t="s">
        <v>312</v>
      </c>
      <c r="AA150" s="9" t="s">
        <v>139</v>
      </c>
      <c r="AB150" s="42" t="s">
        <v>377</v>
      </c>
      <c r="AC150" s="45">
        <v>171833</v>
      </c>
    </row>
    <row r="151" spans="1:29" ht="12.75" hidden="1" customHeight="1" x14ac:dyDescent="0.2">
      <c r="A151" s="42" t="s">
        <v>806</v>
      </c>
      <c r="B151" s="42" t="s">
        <v>46</v>
      </c>
      <c r="C151" s="43" t="s">
        <v>155</v>
      </c>
      <c r="D151" s="44">
        <v>94</v>
      </c>
      <c r="E151" s="42" t="s">
        <v>807</v>
      </c>
      <c r="F151" s="42" t="s">
        <v>808</v>
      </c>
      <c r="G151" s="42" t="s">
        <v>481</v>
      </c>
      <c r="H151" s="42" t="s">
        <v>482</v>
      </c>
      <c r="I151" s="42" t="s">
        <v>809</v>
      </c>
      <c r="J151" s="42" t="s">
        <v>810</v>
      </c>
      <c r="K151" s="45">
        <v>810086.3</v>
      </c>
      <c r="L151" s="42" t="s">
        <v>305</v>
      </c>
      <c r="M151" s="42" t="s">
        <v>811</v>
      </c>
      <c r="N151" s="42" t="s">
        <v>812</v>
      </c>
      <c r="O151" s="42" t="s">
        <v>813</v>
      </c>
      <c r="P151" s="46">
        <v>1</v>
      </c>
      <c r="Q151" s="45">
        <v>810086.3</v>
      </c>
      <c r="R151" s="45">
        <v>810086.3</v>
      </c>
      <c r="S151" s="42" t="s">
        <v>309</v>
      </c>
      <c r="T151" s="42" t="s">
        <v>310</v>
      </c>
      <c r="U151" s="42" t="s">
        <v>311</v>
      </c>
      <c r="V151" s="42" t="s">
        <v>107</v>
      </c>
      <c r="W151" s="42" t="s">
        <v>112</v>
      </c>
      <c r="X151" s="42" t="s">
        <v>122</v>
      </c>
      <c r="Y151" s="42" t="s">
        <v>312</v>
      </c>
      <c r="Z151" s="42" t="s">
        <v>312</v>
      </c>
      <c r="AA151" s="9" t="s">
        <v>139</v>
      </c>
      <c r="AB151" s="42" t="s">
        <v>466</v>
      </c>
      <c r="AC151" s="45">
        <v>810086.3</v>
      </c>
    </row>
    <row r="152" spans="1:29" ht="12.75" hidden="1" customHeight="1" x14ac:dyDescent="0.2">
      <c r="A152" s="42" t="s">
        <v>814</v>
      </c>
      <c r="B152" s="42" t="s">
        <v>28</v>
      </c>
      <c r="C152" s="43" t="s">
        <v>147</v>
      </c>
      <c r="D152" s="44">
        <v>114</v>
      </c>
      <c r="E152" s="42" t="s">
        <v>815</v>
      </c>
      <c r="F152" s="42" t="s">
        <v>816</v>
      </c>
      <c r="G152" s="42" t="s">
        <v>481</v>
      </c>
      <c r="H152" s="42" t="s">
        <v>482</v>
      </c>
      <c r="I152" s="42" t="s">
        <v>817</v>
      </c>
      <c r="J152" s="42" t="s">
        <v>818</v>
      </c>
      <c r="K152" s="45">
        <v>240000</v>
      </c>
      <c r="L152" s="42" t="s">
        <v>305</v>
      </c>
      <c r="M152" s="42" t="s">
        <v>819</v>
      </c>
      <c r="N152" s="42" t="s">
        <v>820</v>
      </c>
      <c r="O152" s="42" t="s">
        <v>821</v>
      </c>
      <c r="P152" s="46">
        <v>40</v>
      </c>
      <c r="Q152" s="45">
        <v>6000</v>
      </c>
      <c r="R152" s="45">
        <v>240000</v>
      </c>
      <c r="S152" s="42" t="s">
        <v>309</v>
      </c>
      <c r="T152" s="42" t="s">
        <v>310</v>
      </c>
      <c r="U152" s="42" t="s">
        <v>311</v>
      </c>
      <c r="V152" s="42" t="s">
        <v>107</v>
      </c>
      <c r="W152" s="42" t="s">
        <v>113</v>
      </c>
      <c r="X152" s="42" t="s">
        <v>126</v>
      </c>
      <c r="Y152" s="42" t="s">
        <v>312</v>
      </c>
      <c r="Z152" s="42" t="s">
        <v>312</v>
      </c>
      <c r="AA152" s="9" t="s">
        <v>141</v>
      </c>
      <c r="AB152" s="42" t="s">
        <v>739</v>
      </c>
      <c r="AC152" s="45">
        <v>240000</v>
      </c>
    </row>
    <row r="153" spans="1:29" ht="12.75" hidden="1" customHeight="1" x14ac:dyDescent="0.2">
      <c r="A153" s="42" t="s">
        <v>731</v>
      </c>
      <c r="B153" s="42" t="s">
        <v>14</v>
      </c>
      <c r="C153" s="43" t="s">
        <v>142</v>
      </c>
      <c r="D153" s="44">
        <v>115</v>
      </c>
      <c r="E153" s="42" t="s">
        <v>822</v>
      </c>
      <c r="F153" s="42" t="s">
        <v>823</v>
      </c>
      <c r="G153" s="42" t="s">
        <v>481</v>
      </c>
      <c r="H153" s="42" t="s">
        <v>670</v>
      </c>
      <c r="I153" s="42" t="s">
        <v>824</v>
      </c>
      <c r="J153" s="42" t="s">
        <v>825</v>
      </c>
      <c r="K153" s="45">
        <v>360000</v>
      </c>
      <c r="L153" s="42" t="s">
        <v>305</v>
      </c>
      <c r="M153" s="42" t="s">
        <v>826</v>
      </c>
      <c r="N153" s="42" t="s">
        <v>827</v>
      </c>
      <c r="O153" s="42" t="s">
        <v>828</v>
      </c>
      <c r="P153" s="46">
        <v>200</v>
      </c>
      <c r="Q153" s="45">
        <v>900</v>
      </c>
      <c r="R153" s="45">
        <v>180000</v>
      </c>
      <c r="S153" s="42" t="s">
        <v>309</v>
      </c>
      <c r="T153" s="42" t="s">
        <v>310</v>
      </c>
      <c r="U153" s="42" t="s">
        <v>311</v>
      </c>
      <c r="V153" s="42" t="s">
        <v>107</v>
      </c>
      <c r="W153" s="42" t="s">
        <v>113</v>
      </c>
      <c r="X153" s="42" t="s">
        <v>125</v>
      </c>
      <c r="Y153" s="42" t="s">
        <v>312</v>
      </c>
      <c r="Z153" s="42" t="s">
        <v>312</v>
      </c>
      <c r="AA153" s="9" t="s">
        <v>140</v>
      </c>
      <c r="AB153" s="42" t="s">
        <v>745</v>
      </c>
      <c r="AC153" s="45">
        <v>180000</v>
      </c>
    </row>
    <row r="154" spans="1:29" ht="12.75" hidden="1" customHeight="1" x14ac:dyDescent="0.2">
      <c r="A154" s="42" t="s">
        <v>731</v>
      </c>
      <c r="B154" s="42" t="s">
        <v>14</v>
      </c>
      <c r="C154" s="43" t="s">
        <v>142</v>
      </c>
      <c r="D154" s="44">
        <v>115</v>
      </c>
      <c r="E154" s="42" t="s">
        <v>822</v>
      </c>
      <c r="F154" s="42" t="s">
        <v>823</v>
      </c>
      <c r="G154" s="42" t="s">
        <v>481</v>
      </c>
      <c r="H154" s="42" t="s">
        <v>670</v>
      </c>
      <c r="I154" s="42" t="s">
        <v>824</v>
      </c>
      <c r="J154" s="42" t="s">
        <v>825</v>
      </c>
      <c r="K154" s="45">
        <v>360000</v>
      </c>
      <c r="L154" s="42" t="s">
        <v>305</v>
      </c>
      <c r="M154" s="42" t="s">
        <v>829</v>
      </c>
      <c r="N154" s="42" t="s">
        <v>830</v>
      </c>
      <c r="O154" s="42" t="s">
        <v>828</v>
      </c>
      <c r="P154" s="46">
        <v>100</v>
      </c>
      <c r="Q154" s="45">
        <v>1800</v>
      </c>
      <c r="R154" s="45">
        <v>180000</v>
      </c>
      <c r="S154" s="42" t="s">
        <v>309</v>
      </c>
      <c r="T154" s="42" t="s">
        <v>310</v>
      </c>
      <c r="U154" s="42" t="s">
        <v>311</v>
      </c>
      <c r="V154" s="42" t="s">
        <v>107</v>
      </c>
      <c r="W154" s="42" t="s">
        <v>113</v>
      </c>
      <c r="X154" s="42" t="s">
        <v>125</v>
      </c>
      <c r="Y154" s="42" t="s">
        <v>312</v>
      </c>
      <c r="Z154" s="42" t="s">
        <v>312</v>
      </c>
      <c r="AA154" s="9" t="s">
        <v>140</v>
      </c>
      <c r="AB154" s="42" t="s">
        <v>745</v>
      </c>
      <c r="AC154" s="45">
        <v>180000</v>
      </c>
    </row>
    <row r="155" spans="1:29" ht="12.75" hidden="1" customHeight="1" x14ac:dyDescent="0.2">
      <c r="A155" s="42" t="s">
        <v>831</v>
      </c>
      <c r="B155" s="42" t="s">
        <v>80</v>
      </c>
      <c r="C155" s="43" t="s">
        <v>187</v>
      </c>
      <c r="D155" s="44">
        <v>117</v>
      </c>
      <c r="E155" s="42" t="s">
        <v>832</v>
      </c>
      <c r="F155" s="42" t="s">
        <v>833</v>
      </c>
      <c r="G155" s="42" t="s">
        <v>301</v>
      </c>
      <c r="H155" s="42" t="s">
        <v>302</v>
      </c>
      <c r="I155" s="42" t="s">
        <v>834</v>
      </c>
      <c r="J155" s="42" t="s">
        <v>705</v>
      </c>
      <c r="K155" s="45">
        <v>20000</v>
      </c>
      <c r="L155" s="42" t="s">
        <v>305</v>
      </c>
      <c r="M155" s="42" t="s">
        <v>832</v>
      </c>
      <c r="N155" s="42" t="s">
        <v>833</v>
      </c>
      <c r="O155" s="42" t="s">
        <v>835</v>
      </c>
      <c r="P155" s="46">
        <v>20</v>
      </c>
      <c r="Q155" s="45">
        <v>1000</v>
      </c>
      <c r="R155" s="45">
        <v>20000</v>
      </c>
      <c r="S155" s="42" t="s">
        <v>309</v>
      </c>
      <c r="T155" s="42" t="s">
        <v>310</v>
      </c>
      <c r="U155" s="42" t="s">
        <v>311</v>
      </c>
      <c r="V155" s="42" t="s">
        <v>109</v>
      </c>
      <c r="W155" s="42" t="s">
        <v>115</v>
      </c>
      <c r="X155" s="42" t="s">
        <v>133</v>
      </c>
      <c r="Y155" s="42" t="s">
        <v>312</v>
      </c>
      <c r="Z155" s="42" t="s">
        <v>312</v>
      </c>
      <c r="AA155" s="9" t="s">
        <v>139</v>
      </c>
      <c r="AB155" s="42" t="s">
        <v>836</v>
      </c>
      <c r="AC155" s="45">
        <v>20000</v>
      </c>
    </row>
    <row r="156" spans="1:29" ht="12.75" hidden="1" customHeight="1" x14ac:dyDescent="0.2">
      <c r="A156" s="42" t="s">
        <v>806</v>
      </c>
      <c r="B156" s="42" t="s">
        <v>46</v>
      </c>
      <c r="C156" s="43" t="s">
        <v>155</v>
      </c>
      <c r="D156" s="44">
        <v>118</v>
      </c>
      <c r="E156" s="42" t="s">
        <v>837</v>
      </c>
      <c r="F156" s="42" t="s">
        <v>838</v>
      </c>
      <c r="G156" s="42" t="s">
        <v>481</v>
      </c>
      <c r="H156" s="42" t="s">
        <v>482</v>
      </c>
      <c r="I156" s="42" t="s">
        <v>839</v>
      </c>
      <c r="J156" s="42" t="s">
        <v>840</v>
      </c>
      <c r="K156" s="45">
        <v>675750</v>
      </c>
      <c r="L156" s="42" t="s">
        <v>305</v>
      </c>
      <c r="M156" s="42" t="s">
        <v>841</v>
      </c>
      <c r="N156" s="42" t="s">
        <v>842</v>
      </c>
      <c r="O156" s="42" t="s">
        <v>813</v>
      </c>
      <c r="P156" s="46">
        <v>1</v>
      </c>
      <c r="Q156" s="45">
        <v>675750</v>
      </c>
      <c r="R156" s="45">
        <v>675750</v>
      </c>
      <c r="S156" s="42" t="s">
        <v>309</v>
      </c>
      <c r="T156" s="42" t="s">
        <v>310</v>
      </c>
      <c r="U156" s="42" t="s">
        <v>311</v>
      </c>
      <c r="V156" s="42" t="s">
        <v>107</v>
      </c>
      <c r="W156" s="42" t="s">
        <v>113</v>
      </c>
      <c r="X156" s="42" t="s">
        <v>124</v>
      </c>
      <c r="Y156" s="42" t="s">
        <v>312</v>
      </c>
      <c r="Z156" s="42" t="s">
        <v>312</v>
      </c>
      <c r="AA156" s="9" t="s">
        <v>139</v>
      </c>
      <c r="AB156" s="42" t="s">
        <v>466</v>
      </c>
      <c r="AC156" s="45">
        <v>675750</v>
      </c>
    </row>
    <row r="157" spans="1:29" ht="12.75" hidden="1" customHeight="1" x14ac:dyDescent="0.2">
      <c r="A157" s="42" t="s">
        <v>831</v>
      </c>
      <c r="B157" s="42" t="s">
        <v>80</v>
      </c>
      <c r="C157" s="43" t="s">
        <v>187</v>
      </c>
      <c r="D157" s="44">
        <v>119</v>
      </c>
      <c r="E157" s="42" t="s">
        <v>843</v>
      </c>
      <c r="F157" s="42" t="s">
        <v>844</v>
      </c>
      <c r="G157" s="42" t="s">
        <v>301</v>
      </c>
      <c r="H157" s="42" t="s">
        <v>302</v>
      </c>
      <c r="I157" s="42" t="s">
        <v>834</v>
      </c>
      <c r="J157" s="42" t="s">
        <v>845</v>
      </c>
      <c r="K157" s="45">
        <v>25000</v>
      </c>
      <c r="L157" s="42" t="s">
        <v>305</v>
      </c>
      <c r="M157" s="42" t="s">
        <v>846</v>
      </c>
      <c r="N157" s="42" t="s">
        <v>844</v>
      </c>
      <c r="O157" s="42" t="s">
        <v>512</v>
      </c>
      <c r="P157" s="46">
        <v>1</v>
      </c>
      <c r="Q157" s="45">
        <v>25000</v>
      </c>
      <c r="R157" s="45">
        <v>25000</v>
      </c>
      <c r="S157" s="42" t="s">
        <v>309</v>
      </c>
      <c r="T157" s="42" t="s">
        <v>310</v>
      </c>
      <c r="U157" s="42" t="s">
        <v>311</v>
      </c>
      <c r="V157" s="42" t="s">
        <v>109</v>
      </c>
      <c r="W157" s="42" t="s">
        <v>115</v>
      </c>
      <c r="X157" s="42" t="s">
        <v>847</v>
      </c>
      <c r="Y157" s="42" t="s">
        <v>312</v>
      </c>
      <c r="Z157" s="42" t="s">
        <v>312</v>
      </c>
      <c r="AA157" s="9" t="s">
        <v>139</v>
      </c>
      <c r="AB157" s="42" t="s">
        <v>648</v>
      </c>
      <c r="AC157" s="45">
        <v>25000</v>
      </c>
    </row>
    <row r="158" spans="1:29" ht="12.75" hidden="1" customHeight="1" x14ac:dyDescent="0.2">
      <c r="A158" s="42" t="s">
        <v>831</v>
      </c>
      <c r="B158" s="42" t="s">
        <v>80</v>
      </c>
      <c r="C158" s="43" t="s">
        <v>187</v>
      </c>
      <c r="D158" s="44">
        <v>120</v>
      </c>
      <c r="E158" s="42" t="s">
        <v>848</v>
      </c>
      <c r="F158" s="42" t="s">
        <v>849</v>
      </c>
      <c r="G158" s="42" t="s">
        <v>301</v>
      </c>
      <c r="H158" s="42" t="s">
        <v>302</v>
      </c>
      <c r="I158" s="42" t="s">
        <v>834</v>
      </c>
      <c r="J158" s="42" t="s">
        <v>711</v>
      </c>
      <c r="K158" s="45">
        <v>100000</v>
      </c>
      <c r="L158" s="42" t="s">
        <v>305</v>
      </c>
      <c r="M158" s="42" t="s">
        <v>850</v>
      </c>
      <c r="N158" s="42" t="s">
        <v>851</v>
      </c>
      <c r="O158" s="42" t="s">
        <v>852</v>
      </c>
      <c r="P158" s="46">
        <v>5</v>
      </c>
      <c r="Q158" s="45">
        <v>20000</v>
      </c>
      <c r="R158" s="45">
        <v>100000</v>
      </c>
      <c r="S158" s="42" t="s">
        <v>309</v>
      </c>
      <c r="T158" s="42" t="s">
        <v>310</v>
      </c>
      <c r="U158" s="42" t="s">
        <v>311</v>
      </c>
      <c r="V158" s="42" t="s">
        <v>107</v>
      </c>
      <c r="W158" s="42" t="s">
        <v>113</v>
      </c>
      <c r="X158" s="42" t="s">
        <v>126</v>
      </c>
      <c r="Y158" s="42" t="s">
        <v>312</v>
      </c>
      <c r="Z158" s="42" t="s">
        <v>312</v>
      </c>
      <c r="AA158" s="9" t="s">
        <v>139</v>
      </c>
      <c r="AB158" s="42" t="s">
        <v>313</v>
      </c>
      <c r="AC158" s="45">
        <v>100000</v>
      </c>
    </row>
    <row r="159" spans="1:29" ht="12.75" hidden="1" customHeight="1" x14ac:dyDescent="0.2">
      <c r="A159" s="42" t="s">
        <v>831</v>
      </c>
      <c r="B159" s="42" t="s">
        <v>80</v>
      </c>
      <c r="C159" s="43" t="s">
        <v>187</v>
      </c>
      <c r="D159" s="44">
        <v>121</v>
      </c>
      <c r="E159" s="42" t="s">
        <v>853</v>
      </c>
      <c r="F159" s="42" t="s">
        <v>854</v>
      </c>
      <c r="G159" s="42" t="s">
        <v>301</v>
      </c>
      <c r="H159" s="42" t="s">
        <v>302</v>
      </c>
      <c r="I159" s="42" t="s">
        <v>855</v>
      </c>
      <c r="J159" s="42" t="s">
        <v>845</v>
      </c>
      <c r="K159" s="45">
        <v>35000</v>
      </c>
      <c r="L159" s="42" t="s">
        <v>305</v>
      </c>
      <c r="M159" s="42" t="s">
        <v>853</v>
      </c>
      <c r="N159" s="42" t="s">
        <v>854</v>
      </c>
      <c r="O159" s="42" t="s">
        <v>856</v>
      </c>
      <c r="P159" s="46">
        <v>1</v>
      </c>
      <c r="Q159" s="45">
        <v>35000</v>
      </c>
      <c r="R159" s="45">
        <v>35000</v>
      </c>
      <c r="S159" s="42" t="s">
        <v>309</v>
      </c>
      <c r="T159" s="42" t="s">
        <v>310</v>
      </c>
      <c r="U159" s="42" t="s">
        <v>311</v>
      </c>
      <c r="V159" s="42" t="s">
        <v>107</v>
      </c>
      <c r="W159" s="42" t="s">
        <v>112</v>
      </c>
      <c r="X159" s="42" t="s">
        <v>122</v>
      </c>
      <c r="Y159" s="42" t="s">
        <v>312</v>
      </c>
      <c r="Z159" s="42" t="s">
        <v>312</v>
      </c>
      <c r="AA159" s="9" t="s">
        <v>139</v>
      </c>
      <c r="AB159" s="42" t="s">
        <v>648</v>
      </c>
      <c r="AC159" s="45">
        <v>35000</v>
      </c>
    </row>
    <row r="160" spans="1:29" ht="12.75" hidden="1" customHeight="1" x14ac:dyDescent="0.2">
      <c r="A160" s="42" t="s">
        <v>831</v>
      </c>
      <c r="B160" s="42" t="s">
        <v>80</v>
      </c>
      <c r="C160" s="43" t="s">
        <v>187</v>
      </c>
      <c r="D160" s="44">
        <v>122</v>
      </c>
      <c r="E160" s="42" t="s">
        <v>857</v>
      </c>
      <c r="F160" s="42" t="s">
        <v>858</v>
      </c>
      <c r="G160" s="42" t="s">
        <v>358</v>
      </c>
      <c r="H160" s="42" t="s">
        <v>359</v>
      </c>
      <c r="I160" s="42" t="s">
        <v>855</v>
      </c>
      <c r="J160" s="42" t="s">
        <v>705</v>
      </c>
      <c r="K160" s="45">
        <v>15000</v>
      </c>
      <c r="L160" s="42" t="s">
        <v>305</v>
      </c>
      <c r="M160" s="42" t="s">
        <v>859</v>
      </c>
      <c r="N160" s="42" t="s">
        <v>858</v>
      </c>
      <c r="O160" s="42" t="s">
        <v>860</v>
      </c>
      <c r="P160" s="46">
        <v>5</v>
      </c>
      <c r="Q160" s="45">
        <v>3000</v>
      </c>
      <c r="R160" s="45">
        <v>15000</v>
      </c>
      <c r="S160" s="42" t="s">
        <v>309</v>
      </c>
      <c r="T160" s="42" t="s">
        <v>310</v>
      </c>
      <c r="U160" s="42" t="s">
        <v>311</v>
      </c>
      <c r="V160" s="42" t="s">
        <v>107</v>
      </c>
      <c r="W160" s="42" t="s">
        <v>111</v>
      </c>
      <c r="X160" s="42" t="s">
        <v>121</v>
      </c>
      <c r="Y160" s="42" t="s">
        <v>312</v>
      </c>
      <c r="Z160" s="42" t="s">
        <v>312</v>
      </c>
      <c r="AA160" s="9" t="s">
        <v>139</v>
      </c>
      <c r="AB160" s="42" t="s">
        <v>352</v>
      </c>
      <c r="AC160" s="45">
        <v>15000</v>
      </c>
    </row>
    <row r="161" spans="1:29" ht="12.75" hidden="1" customHeight="1" x14ac:dyDescent="0.2">
      <c r="A161" s="42" t="s">
        <v>831</v>
      </c>
      <c r="B161" s="42" t="s">
        <v>80</v>
      </c>
      <c r="C161" s="43" t="s">
        <v>187</v>
      </c>
      <c r="D161" s="44">
        <v>123</v>
      </c>
      <c r="E161" s="42" t="s">
        <v>861</v>
      </c>
      <c r="F161" s="42" t="s">
        <v>862</v>
      </c>
      <c r="G161" s="42" t="s">
        <v>301</v>
      </c>
      <c r="H161" s="42" t="s">
        <v>384</v>
      </c>
      <c r="I161" s="42" t="s">
        <v>863</v>
      </c>
      <c r="J161" s="42" t="s">
        <v>864</v>
      </c>
      <c r="K161" s="45">
        <v>60000</v>
      </c>
      <c r="L161" s="42" t="s">
        <v>305</v>
      </c>
      <c r="M161" s="42" t="s">
        <v>865</v>
      </c>
      <c r="N161" s="42" t="s">
        <v>862</v>
      </c>
      <c r="O161" s="42" t="s">
        <v>813</v>
      </c>
      <c r="P161" s="46">
        <v>1</v>
      </c>
      <c r="Q161" s="45">
        <v>60000</v>
      </c>
      <c r="R161" s="45">
        <v>60000</v>
      </c>
      <c r="S161" s="42" t="s">
        <v>309</v>
      </c>
      <c r="T161" s="42" t="s">
        <v>437</v>
      </c>
      <c r="U161" s="42" t="s">
        <v>438</v>
      </c>
      <c r="V161" s="42" t="s">
        <v>108</v>
      </c>
      <c r="W161" s="42" t="s">
        <v>115</v>
      </c>
      <c r="X161" s="42" t="s">
        <v>131</v>
      </c>
      <c r="Y161" s="42" t="s">
        <v>312</v>
      </c>
      <c r="Z161" s="42" t="s">
        <v>312</v>
      </c>
      <c r="AA161" s="9" t="s">
        <v>139</v>
      </c>
      <c r="AB161" s="42" t="s">
        <v>648</v>
      </c>
      <c r="AC161" s="45">
        <v>60000</v>
      </c>
    </row>
    <row r="162" spans="1:29" ht="12.75" hidden="1" customHeight="1" x14ac:dyDescent="0.2">
      <c r="A162" s="42" t="s">
        <v>831</v>
      </c>
      <c r="B162" s="42" t="s">
        <v>80</v>
      </c>
      <c r="C162" s="43" t="s">
        <v>187</v>
      </c>
      <c r="D162" s="44">
        <v>124</v>
      </c>
      <c r="E162" s="42" t="s">
        <v>866</v>
      </c>
      <c r="F162" s="42" t="s">
        <v>867</v>
      </c>
      <c r="G162" s="42" t="s">
        <v>301</v>
      </c>
      <c r="H162" s="42" t="s">
        <v>302</v>
      </c>
      <c r="I162" s="42" t="s">
        <v>863</v>
      </c>
      <c r="J162" s="42" t="s">
        <v>845</v>
      </c>
      <c r="K162" s="45">
        <v>12000</v>
      </c>
      <c r="L162" s="42" t="s">
        <v>305</v>
      </c>
      <c r="M162" s="42" t="s">
        <v>866</v>
      </c>
      <c r="N162" s="42" t="s">
        <v>867</v>
      </c>
      <c r="O162" s="42" t="s">
        <v>860</v>
      </c>
      <c r="P162" s="46">
        <v>1</v>
      </c>
      <c r="Q162" s="45">
        <v>12000</v>
      </c>
      <c r="R162" s="45">
        <v>12000</v>
      </c>
      <c r="S162" s="42" t="s">
        <v>309</v>
      </c>
      <c r="T162" s="42" t="s">
        <v>437</v>
      </c>
      <c r="U162" s="42" t="s">
        <v>438</v>
      </c>
      <c r="V162" s="42" t="s">
        <v>108</v>
      </c>
      <c r="W162" s="42" t="s">
        <v>115</v>
      </c>
      <c r="X162" s="42" t="s">
        <v>131</v>
      </c>
      <c r="Y162" s="42" t="s">
        <v>312</v>
      </c>
      <c r="Z162" s="42" t="s">
        <v>312</v>
      </c>
      <c r="AA162" s="9" t="s">
        <v>139</v>
      </c>
      <c r="AB162" s="42" t="s">
        <v>352</v>
      </c>
      <c r="AC162" s="45">
        <v>12000</v>
      </c>
    </row>
    <row r="163" spans="1:29" ht="12.75" hidden="1" customHeight="1" x14ac:dyDescent="0.2">
      <c r="A163" s="42" t="s">
        <v>831</v>
      </c>
      <c r="B163" s="42" t="s">
        <v>80</v>
      </c>
      <c r="C163" s="43" t="s">
        <v>187</v>
      </c>
      <c r="D163" s="44">
        <v>125</v>
      </c>
      <c r="E163" s="42" t="s">
        <v>868</v>
      </c>
      <c r="F163" s="42" t="s">
        <v>869</v>
      </c>
      <c r="G163" s="42" t="s">
        <v>624</v>
      </c>
      <c r="H163" s="42" t="s">
        <v>625</v>
      </c>
      <c r="I163" s="42" t="s">
        <v>855</v>
      </c>
      <c r="J163" s="42" t="s">
        <v>711</v>
      </c>
      <c r="K163" s="45">
        <v>93190.5</v>
      </c>
      <c r="L163" s="42" t="s">
        <v>305</v>
      </c>
      <c r="M163" s="42" t="s">
        <v>868</v>
      </c>
      <c r="N163" s="42" t="s">
        <v>869</v>
      </c>
      <c r="O163" s="42" t="s">
        <v>856</v>
      </c>
      <c r="P163" s="46">
        <v>1</v>
      </c>
      <c r="Q163" s="45">
        <v>93190.5</v>
      </c>
      <c r="R163" s="45">
        <v>93190.5</v>
      </c>
      <c r="S163" s="42" t="s">
        <v>309</v>
      </c>
      <c r="T163" s="42" t="s">
        <v>310</v>
      </c>
      <c r="U163" s="42" t="s">
        <v>311</v>
      </c>
      <c r="V163" s="42" t="s">
        <v>107</v>
      </c>
      <c r="W163" s="42" t="s">
        <v>112</v>
      </c>
      <c r="X163" s="42" t="s">
        <v>122</v>
      </c>
      <c r="Y163" s="42" t="s">
        <v>312</v>
      </c>
      <c r="Z163" s="42" t="s">
        <v>312</v>
      </c>
      <c r="AA163" s="9" t="s">
        <v>139</v>
      </c>
      <c r="AB163" s="42" t="s">
        <v>648</v>
      </c>
      <c r="AC163" s="45">
        <v>93190.5</v>
      </c>
    </row>
    <row r="164" spans="1:29" ht="12.75" hidden="1" customHeight="1" x14ac:dyDescent="0.2">
      <c r="A164" s="42" t="s">
        <v>831</v>
      </c>
      <c r="B164" s="42" t="s">
        <v>80</v>
      </c>
      <c r="C164" s="43" t="s">
        <v>187</v>
      </c>
      <c r="D164" s="44">
        <v>126</v>
      </c>
      <c r="E164" s="42" t="s">
        <v>870</v>
      </c>
      <c r="F164" s="42" t="s">
        <v>871</v>
      </c>
      <c r="G164" s="42" t="s">
        <v>481</v>
      </c>
      <c r="H164" s="42" t="s">
        <v>670</v>
      </c>
      <c r="I164" s="42" t="s">
        <v>872</v>
      </c>
      <c r="J164" s="42" t="s">
        <v>711</v>
      </c>
      <c r="K164" s="45">
        <v>15000</v>
      </c>
      <c r="L164" s="42" t="s">
        <v>305</v>
      </c>
      <c r="M164" s="42" t="s">
        <v>870</v>
      </c>
      <c r="N164" s="42" t="s">
        <v>871</v>
      </c>
      <c r="O164" s="42" t="s">
        <v>856</v>
      </c>
      <c r="P164" s="46">
        <v>1</v>
      </c>
      <c r="Q164" s="45">
        <v>15000</v>
      </c>
      <c r="R164" s="45">
        <v>15000</v>
      </c>
      <c r="S164" s="42" t="s">
        <v>309</v>
      </c>
      <c r="T164" s="42" t="s">
        <v>310</v>
      </c>
      <c r="U164" s="42" t="s">
        <v>311</v>
      </c>
      <c r="V164" s="42" t="s">
        <v>107</v>
      </c>
      <c r="W164" s="42" t="s">
        <v>113</v>
      </c>
      <c r="X164" s="42" t="s">
        <v>126</v>
      </c>
      <c r="Y164" s="42" t="s">
        <v>312</v>
      </c>
      <c r="Z164" s="42" t="s">
        <v>312</v>
      </c>
      <c r="AA164" s="9" t="s">
        <v>139</v>
      </c>
      <c r="AB164" s="42" t="s">
        <v>648</v>
      </c>
      <c r="AC164" s="45">
        <v>15000</v>
      </c>
    </row>
    <row r="165" spans="1:29" ht="12.75" hidden="1" customHeight="1" x14ac:dyDescent="0.2">
      <c r="A165" s="42" t="s">
        <v>831</v>
      </c>
      <c r="B165" s="42" t="s">
        <v>80</v>
      </c>
      <c r="C165" s="43" t="s">
        <v>187</v>
      </c>
      <c r="D165" s="44">
        <v>127</v>
      </c>
      <c r="E165" s="42" t="s">
        <v>873</v>
      </c>
      <c r="F165" s="42" t="s">
        <v>874</v>
      </c>
      <c r="G165" s="42" t="s">
        <v>301</v>
      </c>
      <c r="H165" s="42" t="s">
        <v>630</v>
      </c>
      <c r="I165" s="42" t="s">
        <v>875</v>
      </c>
      <c r="J165" s="42" t="s">
        <v>711</v>
      </c>
      <c r="K165" s="45">
        <v>15000.5</v>
      </c>
      <c r="L165" s="42" t="s">
        <v>305</v>
      </c>
      <c r="M165" s="42" t="s">
        <v>873</v>
      </c>
      <c r="N165" s="42" t="s">
        <v>874</v>
      </c>
      <c r="O165" s="42" t="s">
        <v>856</v>
      </c>
      <c r="P165" s="46">
        <v>1</v>
      </c>
      <c r="Q165" s="45">
        <v>15000.5</v>
      </c>
      <c r="R165" s="45">
        <v>15000.5</v>
      </c>
      <c r="S165" s="42" t="s">
        <v>309</v>
      </c>
      <c r="T165" s="42" t="s">
        <v>437</v>
      </c>
      <c r="U165" s="42" t="s">
        <v>438</v>
      </c>
      <c r="V165" s="42" t="s">
        <v>108</v>
      </c>
      <c r="W165" s="42" t="s">
        <v>115</v>
      </c>
      <c r="X165" s="42" t="s">
        <v>131</v>
      </c>
      <c r="Y165" s="42" t="s">
        <v>312</v>
      </c>
      <c r="Z165" s="42" t="s">
        <v>312</v>
      </c>
      <c r="AA165" s="9" t="s">
        <v>139</v>
      </c>
      <c r="AB165" s="42" t="s">
        <v>648</v>
      </c>
      <c r="AC165" s="45">
        <v>15000.5</v>
      </c>
    </row>
    <row r="166" spans="1:29" ht="12.75" hidden="1" customHeight="1" x14ac:dyDescent="0.2">
      <c r="A166" s="42" t="s">
        <v>876</v>
      </c>
      <c r="B166" s="42" t="s">
        <v>20</v>
      </c>
      <c r="C166" s="43" t="s">
        <v>179</v>
      </c>
      <c r="D166" s="44">
        <v>128</v>
      </c>
      <c r="E166" s="42" t="s">
        <v>877</v>
      </c>
      <c r="F166" s="42" t="s">
        <v>878</v>
      </c>
      <c r="G166" s="42" t="s">
        <v>301</v>
      </c>
      <c r="H166" s="42" t="s">
        <v>384</v>
      </c>
      <c r="I166" s="42" t="s">
        <v>879</v>
      </c>
      <c r="J166" s="42" t="s">
        <v>880</v>
      </c>
      <c r="K166" s="45">
        <v>4768665.34</v>
      </c>
      <c r="L166" s="42" t="s">
        <v>511</v>
      </c>
      <c r="M166" s="42" t="s">
        <v>244</v>
      </c>
      <c r="N166" s="42" t="s">
        <v>881</v>
      </c>
      <c r="O166" s="42" t="s">
        <v>882</v>
      </c>
      <c r="P166" s="46">
        <v>2257</v>
      </c>
      <c r="Q166" s="45">
        <v>398.76</v>
      </c>
      <c r="R166" s="45">
        <v>900001.32</v>
      </c>
      <c r="S166" s="42" t="s">
        <v>309</v>
      </c>
      <c r="T166" s="42" t="s">
        <v>310</v>
      </c>
      <c r="U166" s="42" t="s">
        <v>311</v>
      </c>
      <c r="V166" s="42" t="s">
        <v>107</v>
      </c>
      <c r="W166" s="42" t="s">
        <v>244</v>
      </c>
      <c r="X166" s="42" t="s">
        <v>513</v>
      </c>
      <c r="Y166" s="42" t="s">
        <v>312</v>
      </c>
      <c r="Z166" s="42" t="s">
        <v>312</v>
      </c>
      <c r="AA166" s="9" t="s">
        <v>140</v>
      </c>
      <c r="AB166" s="42" t="s">
        <v>541</v>
      </c>
      <c r="AC166" s="45">
        <v>900001.32</v>
      </c>
    </row>
    <row r="167" spans="1:29" ht="12.75" hidden="1" customHeight="1" x14ac:dyDescent="0.2">
      <c r="A167" s="42" t="s">
        <v>876</v>
      </c>
      <c r="B167" s="42" t="s">
        <v>20</v>
      </c>
      <c r="C167" s="43" t="s">
        <v>179</v>
      </c>
      <c r="D167" s="44">
        <v>128</v>
      </c>
      <c r="E167" s="42" t="s">
        <v>877</v>
      </c>
      <c r="F167" s="42" t="s">
        <v>878</v>
      </c>
      <c r="G167" s="42" t="s">
        <v>301</v>
      </c>
      <c r="H167" s="42" t="s">
        <v>384</v>
      </c>
      <c r="I167" s="42" t="s">
        <v>879</v>
      </c>
      <c r="J167" s="42" t="s">
        <v>880</v>
      </c>
      <c r="K167" s="45">
        <v>4768665.34</v>
      </c>
      <c r="L167" s="42" t="s">
        <v>511</v>
      </c>
      <c r="M167" s="42" t="s">
        <v>245</v>
      </c>
      <c r="N167" s="42" t="s">
        <v>883</v>
      </c>
      <c r="O167" s="42" t="s">
        <v>882</v>
      </c>
      <c r="P167" s="46">
        <v>1001</v>
      </c>
      <c r="Q167" s="45">
        <v>499.51</v>
      </c>
      <c r="R167" s="45">
        <v>500009.51</v>
      </c>
      <c r="S167" s="42" t="s">
        <v>309</v>
      </c>
      <c r="T167" s="42" t="s">
        <v>310</v>
      </c>
      <c r="U167" s="42" t="s">
        <v>311</v>
      </c>
      <c r="V167" s="42" t="s">
        <v>107</v>
      </c>
      <c r="W167" s="42" t="s">
        <v>245</v>
      </c>
      <c r="X167" s="42" t="s">
        <v>513</v>
      </c>
      <c r="Y167" s="42" t="s">
        <v>312</v>
      </c>
      <c r="Z167" s="42" t="s">
        <v>312</v>
      </c>
      <c r="AA167" s="9" t="s">
        <v>140</v>
      </c>
      <c r="AB167" s="42" t="s">
        <v>541</v>
      </c>
      <c r="AC167" s="45">
        <v>500009.51</v>
      </c>
    </row>
    <row r="168" spans="1:29" ht="12.75" hidden="1" customHeight="1" x14ac:dyDescent="0.2">
      <c r="A168" s="42" t="s">
        <v>876</v>
      </c>
      <c r="B168" s="42" t="s">
        <v>20</v>
      </c>
      <c r="C168" s="43" t="s">
        <v>179</v>
      </c>
      <c r="D168" s="44">
        <v>128</v>
      </c>
      <c r="E168" s="42" t="s">
        <v>877</v>
      </c>
      <c r="F168" s="42" t="s">
        <v>878</v>
      </c>
      <c r="G168" s="42" t="s">
        <v>301</v>
      </c>
      <c r="H168" s="42" t="s">
        <v>384</v>
      </c>
      <c r="I168" s="42" t="s">
        <v>879</v>
      </c>
      <c r="J168" s="42" t="s">
        <v>880</v>
      </c>
      <c r="K168" s="45">
        <v>4768665.34</v>
      </c>
      <c r="L168" s="42" t="s">
        <v>511</v>
      </c>
      <c r="M168" s="42" t="s">
        <v>246</v>
      </c>
      <c r="N168" s="42" t="s">
        <v>884</v>
      </c>
      <c r="O168" s="42" t="s">
        <v>882</v>
      </c>
      <c r="P168" s="46">
        <v>3989</v>
      </c>
      <c r="Q168" s="45">
        <v>376.01</v>
      </c>
      <c r="R168" s="45">
        <v>1499903.89</v>
      </c>
      <c r="S168" s="42" t="s">
        <v>309</v>
      </c>
      <c r="T168" s="42" t="s">
        <v>310</v>
      </c>
      <c r="U168" s="42" t="s">
        <v>311</v>
      </c>
      <c r="V168" s="42" t="s">
        <v>107</v>
      </c>
      <c r="W168" s="42" t="s">
        <v>246</v>
      </c>
      <c r="X168" s="42" t="s">
        <v>513</v>
      </c>
      <c r="Y168" s="42" t="s">
        <v>312</v>
      </c>
      <c r="Z168" s="42" t="s">
        <v>312</v>
      </c>
      <c r="AA168" s="9" t="s">
        <v>140</v>
      </c>
      <c r="AB168" s="42" t="s">
        <v>541</v>
      </c>
      <c r="AC168" s="45">
        <v>1499903.89</v>
      </c>
    </row>
    <row r="169" spans="1:29" ht="12.75" hidden="1" customHeight="1" x14ac:dyDescent="0.2">
      <c r="A169" s="42" t="s">
        <v>876</v>
      </c>
      <c r="B169" s="42" t="s">
        <v>20</v>
      </c>
      <c r="C169" s="43" t="s">
        <v>179</v>
      </c>
      <c r="D169" s="44">
        <v>128</v>
      </c>
      <c r="E169" s="42" t="s">
        <v>877</v>
      </c>
      <c r="F169" s="42" t="s">
        <v>878</v>
      </c>
      <c r="G169" s="42" t="s">
        <v>301</v>
      </c>
      <c r="H169" s="42" t="s">
        <v>384</v>
      </c>
      <c r="I169" s="42" t="s">
        <v>879</v>
      </c>
      <c r="J169" s="42" t="s">
        <v>880</v>
      </c>
      <c r="K169" s="45">
        <v>4768665.34</v>
      </c>
      <c r="L169" s="42" t="s">
        <v>511</v>
      </c>
      <c r="M169" s="42" t="s">
        <v>243</v>
      </c>
      <c r="N169" s="42" t="s">
        <v>885</v>
      </c>
      <c r="O169" s="42" t="s">
        <v>882</v>
      </c>
      <c r="P169" s="46">
        <v>3487</v>
      </c>
      <c r="Q169" s="45">
        <v>200.74</v>
      </c>
      <c r="R169" s="45">
        <v>699980.38</v>
      </c>
      <c r="S169" s="42" t="s">
        <v>309</v>
      </c>
      <c r="T169" s="42" t="s">
        <v>310</v>
      </c>
      <c r="U169" s="42" t="s">
        <v>311</v>
      </c>
      <c r="V169" s="42" t="s">
        <v>107</v>
      </c>
      <c r="W169" s="42" t="s">
        <v>243</v>
      </c>
      <c r="X169" s="42" t="s">
        <v>513</v>
      </c>
      <c r="Y169" s="42" t="s">
        <v>312</v>
      </c>
      <c r="Z169" s="42" t="s">
        <v>312</v>
      </c>
      <c r="AA169" s="9" t="s">
        <v>140</v>
      </c>
      <c r="AB169" s="42" t="s">
        <v>541</v>
      </c>
      <c r="AC169" s="45">
        <v>699980.38</v>
      </c>
    </row>
    <row r="170" spans="1:29" ht="12.75" hidden="1" customHeight="1" x14ac:dyDescent="0.2">
      <c r="A170" s="42" t="s">
        <v>876</v>
      </c>
      <c r="B170" s="42" t="s">
        <v>20</v>
      </c>
      <c r="C170" s="43" t="s">
        <v>179</v>
      </c>
      <c r="D170" s="44">
        <v>128</v>
      </c>
      <c r="E170" s="42" t="s">
        <v>877</v>
      </c>
      <c r="F170" s="42" t="s">
        <v>878</v>
      </c>
      <c r="G170" s="42" t="s">
        <v>301</v>
      </c>
      <c r="H170" s="42" t="s">
        <v>384</v>
      </c>
      <c r="I170" s="42" t="s">
        <v>879</v>
      </c>
      <c r="J170" s="42" t="s">
        <v>880</v>
      </c>
      <c r="K170" s="45">
        <v>4768665.34</v>
      </c>
      <c r="L170" s="42" t="s">
        <v>511</v>
      </c>
      <c r="M170" s="42" t="s">
        <v>247</v>
      </c>
      <c r="N170" s="42" t="s">
        <v>886</v>
      </c>
      <c r="O170" s="42" t="s">
        <v>882</v>
      </c>
      <c r="P170" s="46">
        <v>5604</v>
      </c>
      <c r="Q170" s="45">
        <v>208.56</v>
      </c>
      <c r="R170" s="45">
        <v>1168770.24</v>
      </c>
      <c r="S170" s="42" t="s">
        <v>309</v>
      </c>
      <c r="T170" s="42" t="s">
        <v>310</v>
      </c>
      <c r="U170" s="42" t="s">
        <v>311</v>
      </c>
      <c r="V170" s="42" t="s">
        <v>107</v>
      </c>
      <c r="W170" s="42" t="s">
        <v>247</v>
      </c>
      <c r="X170" s="42" t="s">
        <v>513</v>
      </c>
      <c r="Y170" s="42" t="s">
        <v>312</v>
      </c>
      <c r="Z170" s="42" t="s">
        <v>312</v>
      </c>
      <c r="AA170" s="9" t="s">
        <v>140</v>
      </c>
      <c r="AB170" s="42" t="s">
        <v>541</v>
      </c>
      <c r="AC170" s="45">
        <v>1168770.24</v>
      </c>
    </row>
    <row r="171" spans="1:29" ht="12.75" hidden="1" customHeight="1" x14ac:dyDescent="0.2">
      <c r="A171" s="42" t="s">
        <v>369</v>
      </c>
      <c r="B171" s="42" t="s">
        <v>22</v>
      </c>
      <c r="C171" s="43" t="s">
        <v>144</v>
      </c>
      <c r="D171" s="44">
        <v>130</v>
      </c>
      <c r="E171" s="42" t="s">
        <v>887</v>
      </c>
      <c r="F171" s="42" t="s">
        <v>888</v>
      </c>
      <c r="G171" s="42" t="s">
        <v>301</v>
      </c>
      <c r="H171" s="42" t="s">
        <v>302</v>
      </c>
      <c r="I171" s="42" t="s">
        <v>889</v>
      </c>
      <c r="J171" s="42" t="s">
        <v>890</v>
      </c>
      <c r="K171" s="45">
        <v>121585.3</v>
      </c>
      <c r="L171" s="42" t="s">
        <v>305</v>
      </c>
      <c r="M171" s="42" t="s">
        <v>891</v>
      </c>
      <c r="N171" s="42" t="s">
        <v>892</v>
      </c>
      <c r="O171" s="42" t="s">
        <v>376</v>
      </c>
      <c r="P171" s="46">
        <v>1</v>
      </c>
      <c r="Q171" s="45">
        <v>121585.3</v>
      </c>
      <c r="R171" s="45">
        <v>121585.3</v>
      </c>
      <c r="S171" s="42" t="s">
        <v>309</v>
      </c>
      <c r="T171" s="42" t="s">
        <v>310</v>
      </c>
      <c r="U171" s="42" t="s">
        <v>311</v>
      </c>
      <c r="V171" s="42" t="s">
        <v>107</v>
      </c>
      <c r="W171" s="42" t="s">
        <v>110</v>
      </c>
      <c r="X171" s="42" t="s">
        <v>116</v>
      </c>
      <c r="Y171" s="42" t="s">
        <v>312</v>
      </c>
      <c r="Z171" s="42" t="s">
        <v>312</v>
      </c>
      <c r="AA171" s="9" t="s">
        <v>139</v>
      </c>
      <c r="AB171" s="42" t="s">
        <v>377</v>
      </c>
      <c r="AC171" s="45">
        <v>121585.3</v>
      </c>
    </row>
    <row r="172" spans="1:29" ht="12.75" hidden="1" customHeight="1" x14ac:dyDescent="0.2">
      <c r="A172" s="42" t="s">
        <v>369</v>
      </c>
      <c r="B172" s="42" t="s">
        <v>22</v>
      </c>
      <c r="C172" s="43" t="s">
        <v>144</v>
      </c>
      <c r="D172" s="44">
        <v>131</v>
      </c>
      <c r="E172" s="42" t="s">
        <v>893</v>
      </c>
      <c r="F172" s="42" t="s">
        <v>894</v>
      </c>
      <c r="G172" s="42" t="s">
        <v>481</v>
      </c>
      <c r="H172" s="42" t="s">
        <v>482</v>
      </c>
      <c r="I172" s="42" t="s">
        <v>895</v>
      </c>
      <c r="J172" s="42" t="s">
        <v>896</v>
      </c>
      <c r="K172" s="45">
        <v>146580</v>
      </c>
      <c r="L172" s="42" t="s">
        <v>305</v>
      </c>
      <c r="M172" s="42" t="s">
        <v>897</v>
      </c>
      <c r="N172" s="42" t="s">
        <v>898</v>
      </c>
      <c r="O172" s="42" t="s">
        <v>813</v>
      </c>
      <c r="P172" s="46">
        <v>1</v>
      </c>
      <c r="Q172" s="45">
        <v>113280</v>
      </c>
      <c r="R172" s="45">
        <v>113280</v>
      </c>
      <c r="S172" s="42" t="s">
        <v>309</v>
      </c>
      <c r="T172" s="42" t="s">
        <v>310</v>
      </c>
      <c r="U172" s="42" t="s">
        <v>311</v>
      </c>
      <c r="V172" s="42" t="s">
        <v>109</v>
      </c>
      <c r="W172" s="42" t="s">
        <v>115</v>
      </c>
      <c r="X172" s="42" t="s">
        <v>899</v>
      </c>
      <c r="Y172" s="42" t="s">
        <v>312</v>
      </c>
      <c r="Z172" s="42" t="s">
        <v>312</v>
      </c>
      <c r="AA172" s="9" t="s">
        <v>139</v>
      </c>
      <c r="AB172" s="42" t="s">
        <v>377</v>
      </c>
      <c r="AC172" s="45">
        <v>113280</v>
      </c>
    </row>
    <row r="173" spans="1:29" ht="12.75" hidden="1" customHeight="1" x14ac:dyDescent="0.2">
      <c r="A173" s="42" t="s">
        <v>369</v>
      </c>
      <c r="B173" s="42" t="s">
        <v>22</v>
      </c>
      <c r="C173" s="43" t="s">
        <v>144</v>
      </c>
      <c r="D173" s="44">
        <v>131</v>
      </c>
      <c r="E173" s="42" t="s">
        <v>893</v>
      </c>
      <c r="F173" s="42" t="s">
        <v>894</v>
      </c>
      <c r="G173" s="42" t="s">
        <v>481</v>
      </c>
      <c r="H173" s="42" t="s">
        <v>482</v>
      </c>
      <c r="I173" s="42" t="s">
        <v>895</v>
      </c>
      <c r="J173" s="42" t="s">
        <v>896</v>
      </c>
      <c r="K173" s="45">
        <v>146580</v>
      </c>
      <c r="L173" s="42" t="s">
        <v>305</v>
      </c>
      <c r="M173" s="42" t="s">
        <v>900</v>
      </c>
      <c r="N173" s="42" t="s">
        <v>901</v>
      </c>
      <c r="O173" s="42" t="s">
        <v>813</v>
      </c>
      <c r="P173" s="46">
        <v>1</v>
      </c>
      <c r="Q173" s="45">
        <v>33300</v>
      </c>
      <c r="R173" s="45">
        <v>33300</v>
      </c>
      <c r="S173" s="42" t="s">
        <v>309</v>
      </c>
      <c r="T173" s="42" t="s">
        <v>310</v>
      </c>
      <c r="U173" s="42" t="s">
        <v>311</v>
      </c>
      <c r="V173" s="42" t="s">
        <v>107</v>
      </c>
      <c r="W173" s="42" t="s">
        <v>110</v>
      </c>
      <c r="X173" s="42" t="s">
        <v>116</v>
      </c>
      <c r="Y173" s="42" t="s">
        <v>312</v>
      </c>
      <c r="Z173" s="42" t="s">
        <v>312</v>
      </c>
      <c r="AA173" s="9" t="s">
        <v>139</v>
      </c>
      <c r="AB173" s="42" t="s">
        <v>377</v>
      </c>
      <c r="AC173" s="45">
        <v>33300</v>
      </c>
    </row>
    <row r="174" spans="1:29" ht="12.75" hidden="1" customHeight="1" x14ac:dyDescent="0.2">
      <c r="A174" s="42" t="s">
        <v>369</v>
      </c>
      <c r="B174" s="42" t="s">
        <v>22</v>
      </c>
      <c r="C174" s="43" t="s">
        <v>144</v>
      </c>
      <c r="D174" s="44">
        <v>132</v>
      </c>
      <c r="E174" s="42" t="s">
        <v>902</v>
      </c>
      <c r="F174" s="42" t="s">
        <v>903</v>
      </c>
      <c r="G174" s="42" t="s">
        <v>481</v>
      </c>
      <c r="H174" s="42" t="s">
        <v>482</v>
      </c>
      <c r="I174" s="42" t="s">
        <v>895</v>
      </c>
      <c r="J174" s="42" t="s">
        <v>904</v>
      </c>
      <c r="K174" s="45">
        <v>283000.19999999995</v>
      </c>
      <c r="L174" s="42" t="s">
        <v>305</v>
      </c>
      <c r="M174" s="42" t="s">
        <v>905</v>
      </c>
      <c r="N174" s="42" t="s">
        <v>906</v>
      </c>
      <c r="O174" s="42" t="s">
        <v>813</v>
      </c>
      <c r="P174" s="46">
        <v>3</v>
      </c>
      <c r="Q174" s="45">
        <v>94333.4</v>
      </c>
      <c r="R174" s="45">
        <v>283000.19999999995</v>
      </c>
      <c r="S174" s="42" t="s">
        <v>309</v>
      </c>
      <c r="T174" s="42" t="s">
        <v>310</v>
      </c>
      <c r="U174" s="42" t="s">
        <v>311</v>
      </c>
      <c r="V174" s="42" t="s">
        <v>107</v>
      </c>
      <c r="W174" s="42" t="s">
        <v>114</v>
      </c>
      <c r="X174" s="42" t="s">
        <v>127</v>
      </c>
      <c r="Y174" s="42" t="s">
        <v>312</v>
      </c>
      <c r="Z174" s="42" t="s">
        <v>312</v>
      </c>
      <c r="AA174" s="9" t="s">
        <v>139</v>
      </c>
      <c r="AB174" s="42" t="s">
        <v>377</v>
      </c>
      <c r="AC174" s="45">
        <v>283000.19999999995</v>
      </c>
    </row>
    <row r="175" spans="1:29" ht="12.75" hidden="1" customHeight="1" x14ac:dyDescent="0.2">
      <c r="A175" s="42" t="s">
        <v>369</v>
      </c>
      <c r="B175" s="42" t="s">
        <v>22</v>
      </c>
      <c r="C175" s="43" t="s">
        <v>144</v>
      </c>
      <c r="D175" s="44">
        <v>134</v>
      </c>
      <c r="E175" s="42" t="s">
        <v>907</v>
      </c>
      <c r="F175" s="42" t="s">
        <v>908</v>
      </c>
      <c r="G175" s="42" t="s">
        <v>358</v>
      </c>
      <c r="H175" s="42" t="s">
        <v>359</v>
      </c>
      <c r="I175" s="42" t="s">
        <v>909</v>
      </c>
      <c r="J175" s="42" t="s">
        <v>910</v>
      </c>
      <c r="K175" s="45">
        <v>325284</v>
      </c>
      <c r="L175" s="42" t="s">
        <v>305</v>
      </c>
      <c r="M175" s="42" t="s">
        <v>911</v>
      </c>
      <c r="N175" s="42" t="s">
        <v>912</v>
      </c>
      <c r="O175" s="42" t="s">
        <v>913</v>
      </c>
      <c r="P175" s="46">
        <v>1</v>
      </c>
      <c r="Q175" s="45">
        <v>30000</v>
      </c>
      <c r="R175" s="45">
        <v>30000</v>
      </c>
      <c r="S175" s="42" t="s">
        <v>309</v>
      </c>
      <c r="T175" s="42" t="s">
        <v>310</v>
      </c>
      <c r="U175" s="42" t="s">
        <v>311</v>
      </c>
      <c r="V175" s="42" t="s">
        <v>109</v>
      </c>
      <c r="W175" s="42" t="s">
        <v>115</v>
      </c>
      <c r="X175" s="42" t="s">
        <v>134</v>
      </c>
      <c r="Y175" s="42" t="s">
        <v>312</v>
      </c>
      <c r="Z175" s="42" t="s">
        <v>312</v>
      </c>
      <c r="AA175" s="9" t="s">
        <v>139</v>
      </c>
      <c r="AB175" s="42" t="s">
        <v>352</v>
      </c>
      <c r="AC175" s="45">
        <v>30000</v>
      </c>
    </row>
    <row r="176" spans="1:29" ht="12.75" hidden="1" customHeight="1" x14ac:dyDescent="0.2">
      <c r="A176" s="42" t="s">
        <v>369</v>
      </c>
      <c r="B176" s="42" t="s">
        <v>22</v>
      </c>
      <c r="C176" s="43" t="s">
        <v>144</v>
      </c>
      <c r="D176" s="44">
        <v>134</v>
      </c>
      <c r="E176" s="42" t="s">
        <v>907</v>
      </c>
      <c r="F176" s="42" t="s">
        <v>908</v>
      </c>
      <c r="G176" s="42" t="s">
        <v>358</v>
      </c>
      <c r="H176" s="42" t="s">
        <v>359</v>
      </c>
      <c r="I176" s="42" t="s">
        <v>909</v>
      </c>
      <c r="J176" s="42" t="s">
        <v>910</v>
      </c>
      <c r="K176" s="45">
        <v>325284</v>
      </c>
      <c r="L176" s="42" t="s">
        <v>305</v>
      </c>
      <c r="M176" s="42" t="s">
        <v>914</v>
      </c>
      <c r="N176" s="42" t="s">
        <v>915</v>
      </c>
      <c r="O176" s="42" t="s">
        <v>913</v>
      </c>
      <c r="P176" s="46">
        <v>1</v>
      </c>
      <c r="Q176" s="45">
        <v>24000</v>
      </c>
      <c r="R176" s="45">
        <v>24000</v>
      </c>
      <c r="S176" s="42" t="s">
        <v>309</v>
      </c>
      <c r="T176" s="42" t="s">
        <v>310</v>
      </c>
      <c r="U176" s="42" t="s">
        <v>311</v>
      </c>
      <c r="V176" s="42" t="s">
        <v>109</v>
      </c>
      <c r="W176" s="42" t="s">
        <v>115</v>
      </c>
      <c r="X176" s="42" t="s">
        <v>134</v>
      </c>
      <c r="Y176" s="42" t="s">
        <v>312</v>
      </c>
      <c r="Z176" s="42" t="s">
        <v>312</v>
      </c>
      <c r="AA176" s="9" t="s">
        <v>139</v>
      </c>
      <c r="AB176" s="42" t="s">
        <v>352</v>
      </c>
      <c r="AC176" s="45">
        <v>24000</v>
      </c>
    </row>
    <row r="177" spans="1:29" ht="12.75" hidden="1" customHeight="1" x14ac:dyDescent="0.2">
      <c r="A177" s="42" t="s">
        <v>369</v>
      </c>
      <c r="B177" s="42" t="s">
        <v>22</v>
      </c>
      <c r="C177" s="43" t="s">
        <v>144</v>
      </c>
      <c r="D177" s="44">
        <v>134</v>
      </c>
      <c r="E177" s="42" t="s">
        <v>907</v>
      </c>
      <c r="F177" s="42" t="s">
        <v>908</v>
      </c>
      <c r="G177" s="42" t="s">
        <v>358</v>
      </c>
      <c r="H177" s="42" t="s">
        <v>359</v>
      </c>
      <c r="I177" s="42" t="s">
        <v>909</v>
      </c>
      <c r="J177" s="42" t="s">
        <v>910</v>
      </c>
      <c r="K177" s="45">
        <v>325284</v>
      </c>
      <c r="L177" s="42" t="s">
        <v>305</v>
      </c>
      <c r="M177" s="42" t="s">
        <v>916</v>
      </c>
      <c r="N177" s="42" t="s">
        <v>917</v>
      </c>
      <c r="O177" s="42" t="s">
        <v>918</v>
      </c>
      <c r="P177" s="46">
        <v>1</v>
      </c>
      <c r="Q177" s="45">
        <v>20000</v>
      </c>
      <c r="R177" s="45">
        <v>20000</v>
      </c>
      <c r="S177" s="42" t="s">
        <v>309</v>
      </c>
      <c r="T177" s="42" t="s">
        <v>310</v>
      </c>
      <c r="U177" s="42" t="s">
        <v>311</v>
      </c>
      <c r="V177" s="42" t="s">
        <v>107</v>
      </c>
      <c r="W177" s="42" t="s">
        <v>111</v>
      </c>
      <c r="X177" s="42" t="s">
        <v>121</v>
      </c>
      <c r="Y177" s="42" t="s">
        <v>312</v>
      </c>
      <c r="Z177" s="42" t="s">
        <v>312</v>
      </c>
      <c r="AA177" s="9" t="s">
        <v>139</v>
      </c>
      <c r="AB177" s="42" t="s">
        <v>919</v>
      </c>
      <c r="AC177" s="45">
        <v>20000</v>
      </c>
    </row>
    <row r="178" spans="1:29" ht="12.75" hidden="1" customHeight="1" x14ac:dyDescent="0.2">
      <c r="A178" s="42" t="s">
        <v>369</v>
      </c>
      <c r="B178" s="42" t="s">
        <v>22</v>
      </c>
      <c r="C178" s="43" t="s">
        <v>144</v>
      </c>
      <c r="D178" s="44">
        <v>134</v>
      </c>
      <c r="E178" s="42" t="s">
        <v>907</v>
      </c>
      <c r="F178" s="42" t="s">
        <v>908</v>
      </c>
      <c r="G178" s="42" t="s">
        <v>358</v>
      </c>
      <c r="H178" s="42" t="s">
        <v>359</v>
      </c>
      <c r="I178" s="42" t="s">
        <v>909</v>
      </c>
      <c r="J178" s="42" t="s">
        <v>910</v>
      </c>
      <c r="K178" s="45">
        <v>325284</v>
      </c>
      <c r="L178" s="42" t="s">
        <v>305</v>
      </c>
      <c r="M178" s="42" t="s">
        <v>920</v>
      </c>
      <c r="N178" s="42" t="s">
        <v>921</v>
      </c>
      <c r="O178" s="42" t="s">
        <v>813</v>
      </c>
      <c r="P178" s="46">
        <v>2</v>
      </c>
      <c r="Q178" s="45">
        <v>19000</v>
      </c>
      <c r="R178" s="45">
        <v>38000</v>
      </c>
      <c r="S178" s="42" t="s">
        <v>309</v>
      </c>
      <c r="T178" s="42" t="s">
        <v>310</v>
      </c>
      <c r="U178" s="42" t="s">
        <v>311</v>
      </c>
      <c r="V178" s="42" t="s">
        <v>109</v>
      </c>
      <c r="W178" s="42" t="s">
        <v>115</v>
      </c>
      <c r="X178" s="42" t="s">
        <v>134</v>
      </c>
      <c r="Y178" s="42" t="s">
        <v>312</v>
      </c>
      <c r="Z178" s="42" t="s">
        <v>312</v>
      </c>
      <c r="AA178" s="9" t="s">
        <v>139</v>
      </c>
      <c r="AB178" s="42" t="s">
        <v>365</v>
      </c>
      <c r="AC178" s="45">
        <v>38000</v>
      </c>
    </row>
    <row r="179" spans="1:29" ht="12.75" hidden="1" customHeight="1" x14ac:dyDescent="0.2">
      <c r="A179" s="42" t="s">
        <v>369</v>
      </c>
      <c r="B179" s="42" t="s">
        <v>22</v>
      </c>
      <c r="C179" s="43" t="s">
        <v>144</v>
      </c>
      <c r="D179" s="44">
        <v>134</v>
      </c>
      <c r="E179" s="42" t="s">
        <v>907</v>
      </c>
      <c r="F179" s="42" t="s">
        <v>908</v>
      </c>
      <c r="G179" s="42" t="s">
        <v>358</v>
      </c>
      <c r="H179" s="42" t="s">
        <v>359</v>
      </c>
      <c r="I179" s="42" t="s">
        <v>909</v>
      </c>
      <c r="J179" s="42" t="s">
        <v>910</v>
      </c>
      <c r="K179" s="45">
        <v>325284</v>
      </c>
      <c r="L179" s="42" t="s">
        <v>305</v>
      </c>
      <c r="M179" s="42" t="s">
        <v>922</v>
      </c>
      <c r="N179" s="42" t="s">
        <v>923</v>
      </c>
      <c r="O179" s="42" t="s">
        <v>924</v>
      </c>
      <c r="P179" s="46">
        <v>10</v>
      </c>
      <c r="Q179" s="45">
        <v>14000</v>
      </c>
      <c r="R179" s="45">
        <v>140000</v>
      </c>
      <c r="S179" s="42" t="s">
        <v>309</v>
      </c>
      <c r="T179" s="42" t="s">
        <v>310</v>
      </c>
      <c r="U179" s="42" t="s">
        <v>311</v>
      </c>
      <c r="V179" s="42" t="s">
        <v>107</v>
      </c>
      <c r="W179" s="42" t="s">
        <v>111</v>
      </c>
      <c r="X179" s="42" t="s">
        <v>121</v>
      </c>
      <c r="Y179" s="42" t="s">
        <v>312</v>
      </c>
      <c r="Z179" s="42" t="s">
        <v>312</v>
      </c>
      <c r="AA179" s="9" t="s">
        <v>139</v>
      </c>
      <c r="AB179" s="42" t="s">
        <v>365</v>
      </c>
      <c r="AC179" s="45">
        <v>140000</v>
      </c>
    </row>
    <row r="180" spans="1:29" ht="12.75" hidden="1" customHeight="1" x14ac:dyDescent="0.2">
      <c r="A180" s="42" t="s">
        <v>369</v>
      </c>
      <c r="B180" s="42" t="s">
        <v>22</v>
      </c>
      <c r="C180" s="43" t="s">
        <v>144</v>
      </c>
      <c r="D180" s="44">
        <v>134</v>
      </c>
      <c r="E180" s="42" t="s">
        <v>907</v>
      </c>
      <c r="F180" s="42" t="s">
        <v>908</v>
      </c>
      <c r="G180" s="42" t="s">
        <v>358</v>
      </c>
      <c r="H180" s="42" t="s">
        <v>359</v>
      </c>
      <c r="I180" s="42" t="s">
        <v>909</v>
      </c>
      <c r="J180" s="42" t="s">
        <v>910</v>
      </c>
      <c r="K180" s="45">
        <v>325284</v>
      </c>
      <c r="L180" s="42" t="s">
        <v>305</v>
      </c>
      <c r="M180" s="42" t="s">
        <v>925</v>
      </c>
      <c r="N180" s="42" t="s">
        <v>926</v>
      </c>
      <c r="O180" s="42" t="s">
        <v>927</v>
      </c>
      <c r="P180" s="46">
        <v>10</v>
      </c>
      <c r="Q180" s="45">
        <v>7328.4</v>
      </c>
      <c r="R180" s="45">
        <v>73284</v>
      </c>
      <c r="S180" s="42" t="s">
        <v>309</v>
      </c>
      <c r="T180" s="42" t="s">
        <v>310</v>
      </c>
      <c r="U180" s="42" t="s">
        <v>311</v>
      </c>
      <c r="V180" s="42" t="s">
        <v>107</v>
      </c>
      <c r="W180" s="42" t="s">
        <v>111</v>
      </c>
      <c r="X180" s="42" t="s">
        <v>121</v>
      </c>
      <c r="Y180" s="42" t="s">
        <v>312</v>
      </c>
      <c r="Z180" s="42" t="s">
        <v>312</v>
      </c>
      <c r="AA180" s="9" t="s">
        <v>140</v>
      </c>
      <c r="AB180" s="42" t="s">
        <v>747</v>
      </c>
      <c r="AC180" s="45">
        <v>73284</v>
      </c>
    </row>
    <row r="181" spans="1:29" ht="12.75" hidden="1" customHeight="1" x14ac:dyDescent="0.2">
      <c r="A181" s="42" t="s">
        <v>928</v>
      </c>
      <c r="B181" s="42" t="s">
        <v>54</v>
      </c>
      <c r="C181" s="43" t="s">
        <v>159</v>
      </c>
      <c r="D181" s="44">
        <v>135</v>
      </c>
      <c r="E181" s="42" t="s">
        <v>929</v>
      </c>
      <c r="F181" s="42" t="s">
        <v>930</v>
      </c>
      <c r="G181" s="42" t="s">
        <v>301</v>
      </c>
      <c r="H181" s="42" t="s">
        <v>384</v>
      </c>
      <c r="I181" s="42" t="s">
        <v>931</v>
      </c>
      <c r="J181" s="42" t="s">
        <v>932</v>
      </c>
      <c r="K181" s="45">
        <v>340568.41000000003</v>
      </c>
      <c r="L181" s="42" t="s">
        <v>511</v>
      </c>
      <c r="M181" s="42" t="s">
        <v>260</v>
      </c>
      <c r="N181" s="42" t="s">
        <v>933</v>
      </c>
      <c r="O181" s="42" t="s">
        <v>512</v>
      </c>
      <c r="P181" s="46">
        <v>190</v>
      </c>
      <c r="Q181" s="45">
        <v>436.74</v>
      </c>
      <c r="R181" s="45">
        <v>82980.600000000006</v>
      </c>
      <c r="S181" s="42" t="s">
        <v>309</v>
      </c>
      <c r="T181" s="42" t="s">
        <v>310</v>
      </c>
      <c r="U181" s="42" t="s">
        <v>311</v>
      </c>
      <c r="V181" s="42" t="s">
        <v>107</v>
      </c>
      <c r="W181" s="42" t="s">
        <v>260</v>
      </c>
      <c r="X181" s="42" t="s">
        <v>513</v>
      </c>
      <c r="Y181" s="42" t="s">
        <v>312</v>
      </c>
      <c r="Z181" s="42" t="s">
        <v>312</v>
      </c>
      <c r="AA181" s="9" t="s">
        <v>140</v>
      </c>
      <c r="AB181" s="42" t="s">
        <v>447</v>
      </c>
      <c r="AC181" s="45">
        <v>82980.600000000006</v>
      </c>
    </row>
    <row r="182" spans="1:29" ht="12.75" hidden="1" customHeight="1" x14ac:dyDescent="0.2">
      <c r="A182" s="42" t="s">
        <v>928</v>
      </c>
      <c r="B182" s="42" t="s">
        <v>54</v>
      </c>
      <c r="C182" s="43" t="s">
        <v>159</v>
      </c>
      <c r="D182" s="44">
        <v>135</v>
      </c>
      <c r="E182" s="42" t="s">
        <v>929</v>
      </c>
      <c r="F182" s="42" t="s">
        <v>930</v>
      </c>
      <c r="G182" s="42" t="s">
        <v>301</v>
      </c>
      <c r="H182" s="42" t="s">
        <v>384</v>
      </c>
      <c r="I182" s="42" t="s">
        <v>931</v>
      </c>
      <c r="J182" s="42" t="s">
        <v>932</v>
      </c>
      <c r="K182" s="45">
        <v>340568.41000000003</v>
      </c>
      <c r="L182" s="42" t="s">
        <v>511</v>
      </c>
      <c r="M182" s="42" t="s">
        <v>260</v>
      </c>
      <c r="N182" s="42" t="s">
        <v>934</v>
      </c>
      <c r="O182" s="42" t="s">
        <v>611</v>
      </c>
      <c r="P182" s="46">
        <v>8</v>
      </c>
      <c r="Q182" s="45">
        <v>6828.01</v>
      </c>
      <c r="R182" s="45">
        <v>54624.08</v>
      </c>
      <c r="S182" s="42" t="s">
        <v>309</v>
      </c>
      <c r="T182" s="42" t="s">
        <v>310</v>
      </c>
      <c r="U182" s="42" t="s">
        <v>311</v>
      </c>
      <c r="V182" s="42" t="s">
        <v>107</v>
      </c>
      <c r="W182" s="42" t="s">
        <v>260</v>
      </c>
      <c r="X182" s="42" t="s">
        <v>513</v>
      </c>
      <c r="Y182" s="42" t="s">
        <v>312</v>
      </c>
      <c r="Z182" s="42" t="s">
        <v>312</v>
      </c>
      <c r="AA182" s="9" t="s">
        <v>140</v>
      </c>
      <c r="AB182" s="42" t="s">
        <v>935</v>
      </c>
      <c r="AC182" s="45">
        <v>54624.08</v>
      </c>
    </row>
    <row r="183" spans="1:29" ht="12.75" hidden="1" customHeight="1" x14ac:dyDescent="0.2">
      <c r="A183" s="42" t="s">
        <v>928</v>
      </c>
      <c r="B183" s="42" t="s">
        <v>54</v>
      </c>
      <c r="C183" s="43" t="s">
        <v>159</v>
      </c>
      <c r="D183" s="44">
        <v>135</v>
      </c>
      <c r="E183" s="42" t="s">
        <v>929</v>
      </c>
      <c r="F183" s="42" t="s">
        <v>930</v>
      </c>
      <c r="G183" s="42" t="s">
        <v>301</v>
      </c>
      <c r="H183" s="42" t="s">
        <v>384</v>
      </c>
      <c r="I183" s="42" t="s">
        <v>931</v>
      </c>
      <c r="J183" s="42" t="s">
        <v>932</v>
      </c>
      <c r="K183" s="45">
        <v>340568.41000000003</v>
      </c>
      <c r="L183" s="42" t="s">
        <v>511</v>
      </c>
      <c r="M183" s="42" t="s">
        <v>260</v>
      </c>
      <c r="N183" s="42" t="s">
        <v>936</v>
      </c>
      <c r="O183" s="42" t="s">
        <v>611</v>
      </c>
      <c r="P183" s="46">
        <v>18</v>
      </c>
      <c r="Q183" s="45">
        <v>4078.18</v>
      </c>
      <c r="R183" s="45">
        <v>73407.239999999991</v>
      </c>
      <c r="S183" s="42" t="s">
        <v>309</v>
      </c>
      <c r="T183" s="42" t="s">
        <v>310</v>
      </c>
      <c r="U183" s="42" t="s">
        <v>311</v>
      </c>
      <c r="V183" s="42" t="s">
        <v>107</v>
      </c>
      <c r="W183" s="42" t="s">
        <v>260</v>
      </c>
      <c r="X183" s="42" t="s">
        <v>513</v>
      </c>
      <c r="Y183" s="42" t="s">
        <v>312</v>
      </c>
      <c r="Z183" s="42" t="s">
        <v>312</v>
      </c>
      <c r="AA183" s="9" t="s">
        <v>140</v>
      </c>
      <c r="AB183" s="42" t="s">
        <v>747</v>
      </c>
      <c r="AC183" s="45">
        <v>73407.239999999991</v>
      </c>
    </row>
    <row r="184" spans="1:29" ht="12.75" hidden="1" customHeight="1" x14ac:dyDescent="0.2">
      <c r="A184" s="42" t="s">
        <v>928</v>
      </c>
      <c r="B184" s="42" t="s">
        <v>54</v>
      </c>
      <c r="C184" s="43" t="s">
        <v>159</v>
      </c>
      <c r="D184" s="44">
        <v>135</v>
      </c>
      <c r="E184" s="42" t="s">
        <v>929</v>
      </c>
      <c r="F184" s="42" t="s">
        <v>930</v>
      </c>
      <c r="G184" s="42" t="s">
        <v>301</v>
      </c>
      <c r="H184" s="42" t="s">
        <v>384</v>
      </c>
      <c r="I184" s="42" t="s">
        <v>931</v>
      </c>
      <c r="J184" s="42" t="s">
        <v>932</v>
      </c>
      <c r="K184" s="45">
        <v>340568.41000000003</v>
      </c>
      <c r="L184" s="42" t="s">
        <v>511</v>
      </c>
      <c r="M184" s="42" t="s">
        <v>260</v>
      </c>
      <c r="N184" s="42" t="s">
        <v>937</v>
      </c>
      <c r="O184" s="42" t="s">
        <v>611</v>
      </c>
      <c r="P184" s="46">
        <v>49</v>
      </c>
      <c r="Q184" s="45">
        <v>919.21</v>
      </c>
      <c r="R184" s="45">
        <v>45041.29</v>
      </c>
      <c r="S184" s="42" t="s">
        <v>309</v>
      </c>
      <c r="T184" s="42" t="s">
        <v>310</v>
      </c>
      <c r="U184" s="42" t="s">
        <v>311</v>
      </c>
      <c r="V184" s="42" t="s">
        <v>107</v>
      </c>
      <c r="W184" s="42" t="s">
        <v>260</v>
      </c>
      <c r="X184" s="42" t="s">
        <v>513</v>
      </c>
      <c r="Y184" s="42" t="s">
        <v>312</v>
      </c>
      <c r="Z184" s="42" t="s">
        <v>312</v>
      </c>
      <c r="AA184" s="9" t="s">
        <v>140</v>
      </c>
      <c r="AB184" s="42" t="s">
        <v>938</v>
      </c>
      <c r="AC184" s="45">
        <v>45041.29</v>
      </c>
    </row>
    <row r="185" spans="1:29" ht="12.75" hidden="1" customHeight="1" x14ac:dyDescent="0.2">
      <c r="A185" s="42" t="s">
        <v>928</v>
      </c>
      <c r="B185" s="42" t="s">
        <v>54</v>
      </c>
      <c r="C185" s="43" t="s">
        <v>159</v>
      </c>
      <c r="D185" s="44">
        <v>135</v>
      </c>
      <c r="E185" s="42" t="s">
        <v>929</v>
      </c>
      <c r="F185" s="42" t="s">
        <v>930</v>
      </c>
      <c r="G185" s="42" t="s">
        <v>301</v>
      </c>
      <c r="H185" s="42" t="s">
        <v>384</v>
      </c>
      <c r="I185" s="42" t="s">
        <v>931</v>
      </c>
      <c r="J185" s="42" t="s">
        <v>932</v>
      </c>
      <c r="K185" s="45">
        <v>340568.41000000003</v>
      </c>
      <c r="L185" s="42" t="s">
        <v>511</v>
      </c>
      <c r="M185" s="42" t="s">
        <v>260</v>
      </c>
      <c r="N185" s="42" t="s">
        <v>939</v>
      </c>
      <c r="O185" s="42" t="s">
        <v>611</v>
      </c>
      <c r="P185" s="46">
        <v>1</v>
      </c>
      <c r="Q185" s="45">
        <v>3575.2</v>
      </c>
      <c r="R185" s="45">
        <v>3575.2</v>
      </c>
      <c r="S185" s="42" t="s">
        <v>309</v>
      </c>
      <c r="T185" s="42" t="s">
        <v>310</v>
      </c>
      <c r="U185" s="42" t="s">
        <v>311</v>
      </c>
      <c r="V185" s="42" t="s">
        <v>107</v>
      </c>
      <c r="W185" s="42" t="s">
        <v>260</v>
      </c>
      <c r="X185" s="42" t="s">
        <v>513</v>
      </c>
      <c r="Y185" s="42" t="s">
        <v>312</v>
      </c>
      <c r="Z185" s="42" t="s">
        <v>312</v>
      </c>
      <c r="AA185" s="9" t="s">
        <v>140</v>
      </c>
      <c r="AB185" s="42" t="s">
        <v>940</v>
      </c>
      <c r="AC185" s="45">
        <v>3575.2</v>
      </c>
    </row>
    <row r="186" spans="1:29" ht="12.75" hidden="1" customHeight="1" x14ac:dyDescent="0.2">
      <c r="A186" s="42" t="s">
        <v>928</v>
      </c>
      <c r="B186" s="42" t="s">
        <v>54</v>
      </c>
      <c r="C186" s="43" t="s">
        <v>159</v>
      </c>
      <c r="D186" s="44">
        <v>135</v>
      </c>
      <c r="E186" s="42" t="s">
        <v>929</v>
      </c>
      <c r="F186" s="42" t="s">
        <v>930</v>
      </c>
      <c r="G186" s="42" t="s">
        <v>301</v>
      </c>
      <c r="H186" s="42" t="s">
        <v>384</v>
      </c>
      <c r="I186" s="42" t="s">
        <v>931</v>
      </c>
      <c r="J186" s="42" t="s">
        <v>932</v>
      </c>
      <c r="K186" s="45">
        <v>340568.41000000003</v>
      </c>
      <c r="L186" s="42" t="s">
        <v>511</v>
      </c>
      <c r="M186" s="42" t="s">
        <v>260</v>
      </c>
      <c r="N186" s="42" t="s">
        <v>941</v>
      </c>
      <c r="O186" s="42" t="s">
        <v>611</v>
      </c>
      <c r="P186" s="46">
        <v>8</v>
      </c>
      <c r="Q186" s="45">
        <v>1386.25</v>
      </c>
      <c r="R186" s="45">
        <v>11090</v>
      </c>
      <c r="S186" s="42" t="s">
        <v>309</v>
      </c>
      <c r="T186" s="42" t="s">
        <v>310</v>
      </c>
      <c r="U186" s="42" t="s">
        <v>311</v>
      </c>
      <c r="V186" s="42" t="s">
        <v>107</v>
      </c>
      <c r="W186" s="42" t="s">
        <v>260</v>
      </c>
      <c r="X186" s="42" t="s">
        <v>513</v>
      </c>
      <c r="Y186" s="42" t="s">
        <v>312</v>
      </c>
      <c r="Z186" s="42" t="s">
        <v>312</v>
      </c>
      <c r="AA186" s="9" t="s">
        <v>140</v>
      </c>
      <c r="AB186" s="42" t="s">
        <v>942</v>
      </c>
      <c r="AC186" s="45">
        <v>11090</v>
      </c>
    </row>
    <row r="187" spans="1:29" ht="12.75" hidden="1" customHeight="1" x14ac:dyDescent="0.2">
      <c r="A187" s="42" t="s">
        <v>928</v>
      </c>
      <c r="B187" s="42" t="s">
        <v>54</v>
      </c>
      <c r="C187" s="43" t="s">
        <v>159</v>
      </c>
      <c r="D187" s="44">
        <v>135</v>
      </c>
      <c r="E187" s="42" t="s">
        <v>929</v>
      </c>
      <c r="F187" s="42" t="s">
        <v>930</v>
      </c>
      <c r="G187" s="42" t="s">
        <v>301</v>
      </c>
      <c r="H187" s="42" t="s">
        <v>384</v>
      </c>
      <c r="I187" s="42" t="s">
        <v>931</v>
      </c>
      <c r="J187" s="42" t="s">
        <v>932</v>
      </c>
      <c r="K187" s="45">
        <v>340568.41000000003</v>
      </c>
      <c r="L187" s="42" t="s">
        <v>511</v>
      </c>
      <c r="M187" s="42" t="s">
        <v>260</v>
      </c>
      <c r="N187" s="42" t="s">
        <v>943</v>
      </c>
      <c r="O187" s="42" t="s">
        <v>611</v>
      </c>
      <c r="P187" s="46">
        <v>20</v>
      </c>
      <c r="Q187" s="45">
        <v>3155</v>
      </c>
      <c r="R187" s="45">
        <v>63100</v>
      </c>
      <c r="S187" s="42" t="s">
        <v>309</v>
      </c>
      <c r="T187" s="42" t="s">
        <v>310</v>
      </c>
      <c r="U187" s="42" t="s">
        <v>311</v>
      </c>
      <c r="V187" s="42" t="s">
        <v>107</v>
      </c>
      <c r="W187" s="42" t="s">
        <v>260</v>
      </c>
      <c r="X187" s="42" t="s">
        <v>513</v>
      </c>
      <c r="Y187" s="42" t="s">
        <v>312</v>
      </c>
      <c r="Z187" s="42" t="s">
        <v>312</v>
      </c>
      <c r="AA187" s="9" t="s">
        <v>140</v>
      </c>
      <c r="AB187" s="42" t="s">
        <v>502</v>
      </c>
      <c r="AC187" s="45">
        <v>63100</v>
      </c>
    </row>
    <row r="188" spans="1:29" ht="12.75" hidden="1" customHeight="1" x14ac:dyDescent="0.2">
      <c r="A188" s="42" t="s">
        <v>928</v>
      </c>
      <c r="B188" s="42" t="s">
        <v>54</v>
      </c>
      <c r="C188" s="43" t="s">
        <v>159</v>
      </c>
      <c r="D188" s="44">
        <v>135</v>
      </c>
      <c r="E188" s="42" t="s">
        <v>929</v>
      </c>
      <c r="F188" s="42" t="s">
        <v>930</v>
      </c>
      <c r="G188" s="42" t="s">
        <v>301</v>
      </c>
      <c r="H188" s="42" t="s">
        <v>384</v>
      </c>
      <c r="I188" s="42" t="s">
        <v>931</v>
      </c>
      <c r="J188" s="42" t="s">
        <v>932</v>
      </c>
      <c r="K188" s="45">
        <v>340568.41000000003</v>
      </c>
      <c r="L188" s="42" t="s">
        <v>511</v>
      </c>
      <c r="M188" s="42" t="s">
        <v>260</v>
      </c>
      <c r="N188" s="42" t="s">
        <v>944</v>
      </c>
      <c r="O188" s="42" t="s">
        <v>611</v>
      </c>
      <c r="P188" s="46">
        <v>1</v>
      </c>
      <c r="Q188" s="45">
        <v>750</v>
      </c>
      <c r="R188" s="45">
        <v>750</v>
      </c>
      <c r="S188" s="42" t="s">
        <v>309</v>
      </c>
      <c r="T188" s="42" t="s">
        <v>310</v>
      </c>
      <c r="U188" s="42" t="s">
        <v>311</v>
      </c>
      <c r="V188" s="42" t="s">
        <v>107</v>
      </c>
      <c r="W188" s="42" t="s">
        <v>260</v>
      </c>
      <c r="X188" s="42" t="s">
        <v>513</v>
      </c>
      <c r="Y188" s="42" t="s">
        <v>312</v>
      </c>
      <c r="Z188" s="42" t="s">
        <v>312</v>
      </c>
      <c r="AA188" s="9" t="s">
        <v>140</v>
      </c>
      <c r="AB188" s="42" t="s">
        <v>620</v>
      </c>
      <c r="AC188" s="45">
        <v>750</v>
      </c>
    </row>
    <row r="189" spans="1:29" ht="12.75" hidden="1" customHeight="1" x14ac:dyDescent="0.2">
      <c r="A189" s="42" t="s">
        <v>928</v>
      </c>
      <c r="B189" s="42" t="s">
        <v>54</v>
      </c>
      <c r="C189" s="43" t="s">
        <v>159</v>
      </c>
      <c r="D189" s="44">
        <v>135</v>
      </c>
      <c r="E189" s="42" t="s">
        <v>929</v>
      </c>
      <c r="F189" s="42" t="s">
        <v>930</v>
      </c>
      <c r="G189" s="42" t="s">
        <v>301</v>
      </c>
      <c r="H189" s="42" t="s">
        <v>384</v>
      </c>
      <c r="I189" s="42" t="s">
        <v>931</v>
      </c>
      <c r="J189" s="42" t="s">
        <v>932</v>
      </c>
      <c r="K189" s="45">
        <v>340568.41000000003</v>
      </c>
      <c r="L189" s="42" t="s">
        <v>511</v>
      </c>
      <c r="M189" s="42" t="s">
        <v>260</v>
      </c>
      <c r="N189" s="42" t="s">
        <v>941</v>
      </c>
      <c r="O189" s="42" t="s">
        <v>611</v>
      </c>
      <c r="P189" s="46">
        <v>5</v>
      </c>
      <c r="Q189" s="45">
        <v>1200</v>
      </c>
      <c r="R189" s="45">
        <v>6000</v>
      </c>
      <c r="S189" s="42" t="s">
        <v>309</v>
      </c>
      <c r="T189" s="42" t="s">
        <v>310</v>
      </c>
      <c r="U189" s="42" t="s">
        <v>311</v>
      </c>
      <c r="V189" s="42" t="s">
        <v>107</v>
      </c>
      <c r="W189" s="42" t="s">
        <v>260</v>
      </c>
      <c r="X189" s="42" t="s">
        <v>513</v>
      </c>
      <c r="Y189" s="42" t="s">
        <v>312</v>
      </c>
      <c r="Z189" s="42" t="s">
        <v>312</v>
      </c>
      <c r="AA189" s="9" t="s">
        <v>140</v>
      </c>
      <c r="AB189" s="42" t="s">
        <v>945</v>
      </c>
      <c r="AC189" s="45">
        <v>6000</v>
      </c>
    </row>
    <row r="190" spans="1:29" ht="12.75" hidden="1" customHeight="1" x14ac:dyDescent="0.2">
      <c r="A190" s="42" t="s">
        <v>928</v>
      </c>
      <c r="B190" s="42" t="s">
        <v>54</v>
      </c>
      <c r="C190" s="43" t="s">
        <v>159</v>
      </c>
      <c r="D190" s="44">
        <v>136</v>
      </c>
      <c r="E190" s="42" t="s">
        <v>946</v>
      </c>
      <c r="F190" s="42" t="s">
        <v>947</v>
      </c>
      <c r="G190" s="42" t="s">
        <v>301</v>
      </c>
      <c r="H190" s="42" t="s">
        <v>630</v>
      </c>
      <c r="I190" s="42" t="s">
        <v>948</v>
      </c>
      <c r="J190" s="42" t="s">
        <v>949</v>
      </c>
      <c r="K190" s="45">
        <v>35000</v>
      </c>
      <c r="L190" s="42" t="s">
        <v>305</v>
      </c>
      <c r="M190" s="42" t="s">
        <v>950</v>
      </c>
      <c r="N190" s="42" t="s">
        <v>951</v>
      </c>
      <c r="O190" s="42" t="s">
        <v>512</v>
      </c>
      <c r="P190" s="46">
        <v>1</v>
      </c>
      <c r="Q190" s="45">
        <v>35000</v>
      </c>
      <c r="R190" s="45">
        <v>35000</v>
      </c>
      <c r="S190" s="42" t="s">
        <v>309</v>
      </c>
      <c r="T190" s="42" t="s">
        <v>310</v>
      </c>
      <c r="U190" s="42" t="s">
        <v>311</v>
      </c>
      <c r="V190" s="42" t="s">
        <v>107</v>
      </c>
      <c r="W190" s="42" t="s">
        <v>114</v>
      </c>
      <c r="X190" s="42" t="s">
        <v>127</v>
      </c>
      <c r="Y190" s="42" t="s">
        <v>312</v>
      </c>
      <c r="Z190" s="42" t="s">
        <v>312</v>
      </c>
      <c r="AA190" s="9" t="s">
        <v>139</v>
      </c>
      <c r="AB190" s="42" t="s">
        <v>466</v>
      </c>
      <c r="AC190" s="45">
        <v>35000</v>
      </c>
    </row>
    <row r="191" spans="1:29" ht="12.75" hidden="1" customHeight="1" x14ac:dyDescent="0.2">
      <c r="A191" s="42" t="s">
        <v>928</v>
      </c>
      <c r="B191" s="42" t="s">
        <v>54</v>
      </c>
      <c r="C191" s="43" t="s">
        <v>159</v>
      </c>
      <c r="D191" s="44">
        <v>137</v>
      </c>
      <c r="E191" s="42" t="s">
        <v>952</v>
      </c>
      <c r="F191" s="42" t="s">
        <v>953</v>
      </c>
      <c r="G191" s="42" t="s">
        <v>301</v>
      </c>
      <c r="H191" s="42" t="s">
        <v>384</v>
      </c>
      <c r="I191" s="42" t="s">
        <v>954</v>
      </c>
      <c r="J191" s="42" t="s">
        <v>955</v>
      </c>
      <c r="K191" s="45">
        <v>717640</v>
      </c>
      <c r="L191" s="42" t="s">
        <v>305</v>
      </c>
      <c r="M191" s="42" t="s">
        <v>956</v>
      </c>
      <c r="N191" s="42" t="s">
        <v>957</v>
      </c>
      <c r="O191" s="42" t="s">
        <v>882</v>
      </c>
      <c r="P191" s="46">
        <v>1000</v>
      </c>
      <c r="Q191" s="45">
        <v>717.64</v>
      </c>
      <c r="R191" s="45">
        <v>717640</v>
      </c>
      <c r="S191" s="42" t="s">
        <v>309</v>
      </c>
      <c r="T191" s="42" t="s">
        <v>310</v>
      </c>
      <c r="U191" s="42" t="s">
        <v>311</v>
      </c>
      <c r="V191" s="42" t="s">
        <v>107</v>
      </c>
      <c r="W191" s="42" t="s">
        <v>114</v>
      </c>
      <c r="X191" s="42" t="s">
        <v>127</v>
      </c>
      <c r="Y191" s="42" t="s">
        <v>312</v>
      </c>
      <c r="Z191" s="42" t="s">
        <v>312</v>
      </c>
      <c r="AA191" s="9" t="s">
        <v>139</v>
      </c>
      <c r="AB191" s="42" t="s">
        <v>388</v>
      </c>
      <c r="AC191" s="45">
        <v>717640</v>
      </c>
    </row>
    <row r="192" spans="1:29" ht="12.75" hidden="1" customHeight="1" x14ac:dyDescent="0.2">
      <c r="A192" s="42" t="s">
        <v>806</v>
      </c>
      <c r="B192" s="42" t="s">
        <v>46</v>
      </c>
      <c r="C192" s="43" t="s">
        <v>155</v>
      </c>
      <c r="D192" s="44">
        <v>138</v>
      </c>
      <c r="E192" s="42" t="s">
        <v>958</v>
      </c>
      <c r="F192" s="42" t="s">
        <v>959</v>
      </c>
      <c r="G192" s="42" t="s">
        <v>301</v>
      </c>
      <c r="H192" s="42" t="s">
        <v>302</v>
      </c>
      <c r="I192" s="42" t="s">
        <v>960</v>
      </c>
      <c r="J192" s="42" t="s">
        <v>961</v>
      </c>
      <c r="K192" s="45">
        <v>190000</v>
      </c>
      <c r="L192" s="42" t="s">
        <v>305</v>
      </c>
      <c r="M192" s="42" t="s">
        <v>962</v>
      </c>
      <c r="N192" s="42" t="s">
        <v>963</v>
      </c>
      <c r="O192" s="42" t="s">
        <v>964</v>
      </c>
      <c r="P192" s="46">
        <v>1</v>
      </c>
      <c r="Q192" s="45">
        <v>190000</v>
      </c>
      <c r="R192" s="45">
        <v>190000</v>
      </c>
      <c r="S192" s="42" t="s">
        <v>309</v>
      </c>
      <c r="T192" s="42" t="s">
        <v>310</v>
      </c>
      <c r="U192" s="42" t="s">
        <v>311</v>
      </c>
      <c r="V192" s="42" t="s">
        <v>107</v>
      </c>
      <c r="W192" s="42" t="s">
        <v>114</v>
      </c>
      <c r="X192" s="42" t="s">
        <v>127</v>
      </c>
      <c r="Y192" s="42" t="s">
        <v>312</v>
      </c>
      <c r="Z192" s="42" t="s">
        <v>312</v>
      </c>
      <c r="AA192" s="9" t="s">
        <v>140</v>
      </c>
      <c r="AB192" s="42" t="s">
        <v>342</v>
      </c>
      <c r="AC192" s="45">
        <v>190000</v>
      </c>
    </row>
    <row r="193" spans="1:29" ht="12.75" hidden="1" customHeight="1" x14ac:dyDescent="0.2">
      <c r="A193" s="42" t="s">
        <v>814</v>
      </c>
      <c r="B193" s="42" t="s">
        <v>28</v>
      </c>
      <c r="C193" s="43" t="s">
        <v>147</v>
      </c>
      <c r="D193" s="44">
        <v>139</v>
      </c>
      <c r="E193" s="42" t="s">
        <v>965</v>
      </c>
      <c r="F193" s="42" t="s">
        <v>966</v>
      </c>
      <c r="G193" s="42" t="s">
        <v>301</v>
      </c>
      <c r="H193" s="42" t="s">
        <v>384</v>
      </c>
      <c r="I193" s="42" t="s">
        <v>967</v>
      </c>
      <c r="J193" s="42" t="s">
        <v>968</v>
      </c>
      <c r="K193" s="45">
        <v>106400</v>
      </c>
      <c r="L193" s="42" t="s">
        <v>305</v>
      </c>
      <c r="M193" s="42" t="s">
        <v>969</v>
      </c>
      <c r="N193" s="42" t="s">
        <v>970</v>
      </c>
      <c r="O193" s="42" t="s">
        <v>730</v>
      </c>
      <c r="P193" s="46">
        <v>1</v>
      </c>
      <c r="Q193" s="45">
        <v>18000</v>
      </c>
      <c r="R193" s="45">
        <v>18000</v>
      </c>
      <c r="S193" s="42" t="s">
        <v>309</v>
      </c>
      <c r="T193" s="42" t="s">
        <v>310</v>
      </c>
      <c r="U193" s="42" t="s">
        <v>311</v>
      </c>
      <c r="V193" s="42" t="s">
        <v>107</v>
      </c>
      <c r="W193" s="42" t="s">
        <v>110</v>
      </c>
      <c r="X193" s="42" t="s">
        <v>971</v>
      </c>
      <c r="Y193" s="42" t="s">
        <v>312</v>
      </c>
      <c r="Z193" s="42" t="s">
        <v>312</v>
      </c>
      <c r="AA193" s="9" t="s">
        <v>139</v>
      </c>
      <c r="AB193" s="42" t="s">
        <v>648</v>
      </c>
      <c r="AC193" s="45">
        <v>18000</v>
      </c>
    </row>
    <row r="194" spans="1:29" ht="12.75" hidden="1" customHeight="1" x14ac:dyDescent="0.2">
      <c r="A194" s="42" t="s">
        <v>814</v>
      </c>
      <c r="B194" s="42" t="s">
        <v>28</v>
      </c>
      <c r="C194" s="43" t="s">
        <v>147</v>
      </c>
      <c r="D194" s="44">
        <v>139</v>
      </c>
      <c r="E194" s="42" t="s">
        <v>965</v>
      </c>
      <c r="F194" s="42" t="s">
        <v>966</v>
      </c>
      <c r="G194" s="42" t="s">
        <v>301</v>
      </c>
      <c r="H194" s="42" t="s">
        <v>384</v>
      </c>
      <c r="I194" s="42" t="s">
        <v>967</v>
      </c>
      <c r="J194" s="42" t="s">
        <v>968</v>
      </c>
      <c r="K194" s="45">
        <v>106400</v>
      </c>
      <c r="L194" s="42" t="s">
        <v>305</v>
      </c>
      <c r="M194" s="42" t="s">
        <v>972</v>
      </c>
      <c r="N194" s="42" t="s">
        <v>973</v>
      </c>
      <c r="O194" s="42" t="s">
        <v>635</v>
      </c>
      <c r="P194" s="46">
        <v>1</v>
      </c>
      <c r="Q194" s="45">
        <v>18400</v>
      </c>
      <c r="R194" s="45">
        <v>18400</v>
      </c>
      <c r="S194" s="42" t="s">
        <v>309</v>
      </c>
      <c r="T194" s="42" t="s">
        <v>310</v>
      </c>
      <c r="U194" s="42" t="s">
        <v>311</v>
      </c>
      <c r="V194" s="42" t="s">
        <v>107</v>
      </c>
      <c r="W194" s="42" t="s">
        <v>110</v>
      </c>
      <c r="X194" s="42" t="s">
        <v>971</v>
      </c>
      <c r="Y194" s="42" t="s">
        <v>312</v>
      </c>
      <c r="Z194" s="42" t="s">
        <v>312</v>
      </c>
      <c r="AA194" s="9" t="s">
        <v>139</v>
      </c>
      <c r="AB194" s="42" t="s">
        <v>354</v>
      </c>
      <c r="AC194" s="45">
        <v>18400</v>
      </c>
    </row>
    <row r="195" spans="1:29" ht="12.75" hidden="1" customHeight="1" x14ac:dyDescent="0.2">
      <c r="A195" s="42" t="s">
        <v>814</v>
      </c>
      <c r="B195" s="42" t="s">
        <v>28</v>
      </c>
      <c r="C195" s="43" t="s">
        <v>147</v>
      </c>
      <c r="D195" s="44">
        <v>139</v>
      </c>
      <c r="E195" s="42" t="s">
        <v>965</v>
      </c>
      <c r="F195" s="42" t="s">
        <v>966</v>
      </c>
      <c r="G195" s="42" t="s">
        <v>301</v>
      </c>
      <c r="H195" s="42" t="s">
        <v>384</v>
      </c>
      <c r="I195" s="42" t="s">
        <v>967</v>
      </c>
      <c r="J195" s="42" t="s">
        <v>968</v>
      </c>
      <c r="K195" s="45">
        <v>106400</v>
      </c>
      <c r="L195" s="42" t="s">
        <v>305</v>
      </c>
      <c r="M195" s="42" t="s">
        <v>974</v>
      </c>
      <c r="N195" s="42" t="s">
        <v>975</v>
      </c>
      <c r="O195" s="42" t="s">
        <v>730</v>
      </c>
      <c r="P195" s="46">
        <v>1</v>
      </c>
      <c r="Q195" s="45">
        <v>35000</v>
      </c>
      <c r="R195" s="45">
        <v>35000</v>
      </c>
      <c r="S195" s="42" t="s">
        <v>309</v>
      </c>
      <c r="T195" s="42" t="s">
        <v>310</v>
      </c>
      <c r="U195" s="42" t="s">
        <v>311</v>
      </c>
      <c r="V195" s="42" t="s">
        <v>107</v>
      </c>
      <c r="W195" s="42" t="s">
        <v>110</v>
      </c>
      <c r="X195" s="42" t="s">
        <v>971</v>
      </c>
      <c r="Y195" s="42" t="s">
        <v>312</v>
      </c>
      <c r="Z195" s="42" t="s">
        <v>312</v>
      </c>
      <c r="AA195" s="9" t="s">
        <v>139</v>
      </c>
      <c r="AB195" s="42" t="s">
        <v>648</v>
      </c>
      <c r="AC195" s="45">
        <v>35000</v>
      </c>
    </row>
    <row r="196" spans="1:29" ht="12.75" hidden="1" customHeight="1" x14ac:dyDescent="0.2">
      <c r="A196" s="42" t="s">
        <v>814</v>
      </c>
      <c r="B196" s="42" t="s">
        <v>28</v>
      </c>
      <c r="C196" s="43" t="s">
        <v>147</v>
      </c>
      <c r="D196" s="44">
        <v>139</v>
      </c>
      <c r="E196" s="42" t="s">
        <v>965</v>
      </c>
      <c r="F196" s="42" t="s">
        <v>966</v>
      </c>
      <c r="G196" s="42" t="s">
        <v>301</v>
      </c>
      <c r="H196" s="42" t="s">
        <v>384</v>
      </c>
      <c r="I196" s="42" t="s">
        <v>967</v>
      </c>
      <c r="J196" s="42" t="s">
        <v>968</v>
      </c>
      <c r="K196" s="45">
        <v>106400</v>
      </c>
      <c r="L196" s="42" t="s">
        <v>305</v>
      </c>
      <c r="M196" s="42" t="s">
        <v>976</v>
      </c>
      <c r="N196" s="42" t="s">
        <v>966</v>
      </c>
      <c r="O196" s="42" t="s">
        <v>730</v>
      </c>
      <c r="P196" s="46">
        <v>1</v>
      </c>
      <c r="Q196" s="45">
        <v>35000</v>
      </c>
      <c r="R196" s="45">
        <v>35000</v>
      </c>
      <c r="S196" s="42" t="s">
        <v>309</v>
      </c>
      <c r="T196" s="42" t="s">
        <v>310</v>
      </c>
      <c r="U196" s="42" t="s">
        <v>311</v>
      </c>
      <c r="V196" s="42" t="s">
        <v>107</v>
      </c>
      <c r="W196" s="42" t="s">
        <v>110</v>
      </c>
      <c r="X196" s="42" t="s">
        <v>971</v>
      </c>
      <c r="Y196" s="42" t="s">
        <v>312</v>
      </c>
      <c r="Z196" s="42" t="s">
        <v>312</v>
      </c>
      <c r="AA196" s="9" t="s">
        <v>139</v>
      </c>
      <c r="AB196" s="42" t="s">
        <v>648</v>
      </c>
      <c r="AC196" s="45">
        <v>35000</v>
      </c>
    </row>
    <row r="197" spans="1:29" ht="12.75" hidden="1" customHeight="1" x14ac:dyDescent="0.2">
      <c r="A197" s="42" t="s">
        <v>814</v>
      </c>
      <c r="B197" s="42" t="s">
        <v>28</v>
      </c>
      <c r="C197" s="43" t="s">
        <v>147</v>
      </c>
      <c r="D197" s="44">
        <v>141</v>
      </c>
      <c r="E197" s="42" t="s">
        <v>977</v>
      </c>
      <c r="F197" s="42" t="s">
        <v>978</v>
      </c>
      <c r="G197" s="42" t="s">
        <v>358</v>
      </c>
      <c r="H197" s="42" t="s">
        <v>469</v>
      </c>
      <c r="I197" s="42" t="s">
        <v>979</v>
      </c>
      <c r="J197" s="42" t="s">
        <v>980</v>
      </c>
      <c r="K197" s="45">
        <v>73200</v>
      </c>
      <c r="L197" s="42" t="s">
        <v>305</v>
      </c>
      <c r="M197" s="42" t="s">
        <v>981</v>
      </c>
      <c r="N197" s="42" t="s">
        <v>982</v>
      </c>
      <c r="O197" s="42" t="s">
        <v>983</v>
      </c>
      <c r="P197" s="46">
        <v>20</v>
      </c>
      <c r="Q197" s="45">
        <v>3600</v>
      </c>
      <c r="R197" s="45">
        <v>72000</v>
      </c>
      <c r="S197" s="42" t="s">
        <v>309</v>
      </c>
      <c r="T197" s="42" t="s">
        <v>310</v>
      </c>
      <c r="U197" s="42" t="s">
        <v>311</v>
      </c>
      <c r="V197" s="42" t="s">
        <v>107</v>
      </c>
      <c r="W197" s="42" t="s">
        <v>111</v>
      </c>
      <c r="X197" s="42" t="s">
        <v>119</v>
      </c>
      <c r="Y197" s="42" t="s">
        <v>312</v>
      </c>
      <c r="Z197" s="42" t="s">
        <v>312</v>
      </c>
      <c r="AA197" s="9" t="s">
        <v>139</v>
      </c>
      <c r="AB197" s="42" t="s">
        <v>365</v>
      </c>
      <c r="AC197" s="45">
        <v>72000</v>
      </c>
    </row>
    <row r="198" spans="1:29" ht="12.75" hidden="1" customHeight="1" x14ac:dyDescent="0.2">
      <c r="A198" s="42" t="s">
        <v>814</v>
      </c>
      <c r="B198" s="42" t="s">
        <v>28</v>
      </c>
      <c r="C198" s="43" t="s">
        <v>147</v>
      </c>
      <c r="D198" s="44">
        <v>141</v>
      </c>
      <c r="E198" s="42" t="s">
        <v>977</v>
      </c>
      <c r="F198" s="42" t="s">
        <v>978</v>
      </c>
      <c r="G198" s="42" t="s">
        <v>358</v>
      </c>
      <c r="H198" s="42" t="s">
        <v>469</v>
      </c>
      <c r="I198" s="42" t="s">
        <v>979</v>
      </c>
      <c r="J198" s="42" t="s">
        <v>980</v>
      </c>
      <c r="K198" s="45">
        <v>73200</v>
      </c>
      <c r="L198" s="42" t="s">
        <v>305</v>
      </c>
      <c r="M198" s="42" t="s">
        <v>984</v>
      </c>
      <c r="N198" s="42" t="s">
        <v>985</v>
      </c>
      <c r="O198" s="42" t="s">
        <v>986</v>
      </c>
      <c r="P198" s="46">
        <v>1</v>
      </c>
      <c r="Q198" s="45">
        <v>1200</v>
      </c>
      <c r="R198" s="45">
        <v>1200</v>
      </c>
      <c r="S198" s="42" t="s">
        <v>309</v>
      </c>
      <c r="T198" s="42" t="s">
        <v>310</v>
      </c>
      <c r="U198" s="42" t="s">
        <v>311</v>
      </c>
      <c r="V198" s="42" t="s">
        <v>107</v>
      </c>
      <c r="W198" s="42" t="s">
        <v>111</v>
      </c>
      <c r="X198" s="42" t="s">
        <v>119</v>
      </c>
      <c r="Y198" s="42" t="s">
        <v>312</v>
      </c>
      <c r="Z198" s="42" t="s">
        <v>312</v>
      </c>
      <c r="AA198" s="9" t="s">
        <v>139</v>
      </c>
      <c r="AB198" s="42" t="s">
        <v>987</v>
      </c>
      <c r="AC198" s="45">
        <v>1200</v>
      </c>
    </row>
    <row r="199" spans="1:29" ht="12.75" hidden="1" customHeight="1" x14ac:dyDescent="0.2">
      <c r="A199" s="42" t="s">
        <v>814</v>
      </c>
      <c r="B199" s="42" t="s">
        <v>28</v>
      </c>
      <c r="C199" s="43" t="s">
        <v>147</v>
      </c>
      <c r="D199" s="44">
        <v>142</v>
      </c>
      <c r="E199" s="42" t="s">
        <v>988</v>
      </c>
      <c r="F199" s="42" t="s">
        <v>989</v>
      </c>
      <c r="G199" s="42" t="s">
        <v>358</v>
      </c>
      <c r="H199" s="42" t="s">
        <v>359</v>
      </c>
      <c r="I199" s="42" t="s">
        <v>990</v>
      </c>
      <c r="J199" s="42" t="s">
        <v>991</v>
      </c>
      <c r="K199" s="45">
        <v>44000</v>
      </c>
      <c r="L199" s="42" t="s">
        <v>305</v>
      </c>
      <c r="M199" s="42" t="s">
        <v>992</v>
      </c>
      <c r="N199" s="42" t="s">
        <v>993</v>
      </c>
      <c r="O199" s="42" t="s">
        <v>368</v>
      </c>
      <c r="P199" s="46">
        <v>1</v>
      </c>
      <c r="Q199" s="45">
        <v>8000</v>
      </c>
      <c r="R199" s="45">
        <v>8000</v>
      </c>
      <c r="S199" s="42" t="s">
        <v>309</v>
      </c>
      <c r="T199" s="42" t="s">
        <v>310</v>
      </c>
      <c r="U199" s="42" t="s">
        <v>311</v>
      </c>
      <c r="V199" s="42" t="s">
        <v>107</v>
      </c>
      <c r="W199" s="42" t="s">
        <v>111</v>
      </c>
      <c r="X199" s="42" t="s">
        <v>121</v>
      </c>
      <c r="Y199" s="42" t="s">
        <v>312</v>
      </c>
      <c r="Z199" s="42" t="s">
        <v>312</v>
      </c>
      <c r="AA199" s="9" t="s">
        <v>139</v>
      </c>
      <c r="AB199" s="42" t="s">
        <v>354</v>
      </c>
      <c r="AC199" s="45">
        <v>8000</v>
      </c>
    </row>
    <row r="200" spans="1:29" ht="12.75" hidden="1" customHeight="1" x14ac:dyDescent="0.2">
      <c r="A200" s="42" t="s">
        <v>814</v>
      </c>
      <c r="B200" s="42" t="s">
        <v>28</v>
      </c>
      <c r="C200" s="43" t="s">
        <v>147</v>
      </c>
      <c r="D200" s="44">
        <v>142</v>
      </c>
      <c r="E200" s="42" t="s">
        <v>988</v>
      </c>
      <c r="F200" s="42" t="s">
        <v>989</v>
      </c>
      <c r="G200" s="42" t="s">
        <v>358</v>
      </c>
      <c r="H200" s="42" t="s">
        <v>359</v>
      </c>
      <c r="I200" s="42" t="s">
        <v>990</v>
      </c>
      <c r="J200" s="42" t="s">
        <v>991</v>
      </c>
      <c r="K200" s="45">
        <v>44000</v>
      </c>
      <c r="L200" s="42" t="s">
        <v>305</v>
      </c>
      <c r="M200" s="42" t="s">
        <v>994</v>
      </c>
      <c r="N200" s="42" t="s">
        <v>995</v>
      </c>
      <c r="O200" s="42" t="s">
        <v>996</v>
      </c>
      <c r="P200" s="46">
        <v>1</v>
      </c>
      <c r="Q200" s="45">
        <v>7000</v>
      </c>
      <c r="R200" s="45">
        <v>7000</v>
      </c>
      <c r="S200" s="42" t="s">
        <v>309</v>
      </c>
      <c r="T200" s="42" t="s">
        <v>310</v>
      </c>
      <c r="U200" s="42" t="s">
        <v>311</v>
      </c>
      <c r="V200" s="42" t="s">
        <v>107</v>
      </c>
      <c r="W200" s="42" t="s">
        <v>111</v>
      </c>
      <c r="X200" s="42" t="s">
        <v>121</v>
      </c>
      <c r="Y200" s="42" t="s">
        <v>312</v>
      </c>
      <c r="Z200" s="42" t="s">
        <v>312</v>
      </c>
      <c r="AA200" s="9" t="s">
        <v>139</v>
      </c>
      <c r="AB200" s="42" t="s">
        <v>354</v>
      </c>
      <c r="AC200" s="45">
        <v>7000</v>
      </c>
    </row>
    <row r="201" spans="1:29" ht="12.75" hidden="1" customHeight="1" x14ac:dyDescent="0.2">
      <c r="A201" s="42" t="s">
        <v>814</v>
      </c>
      <c r="B201" s="42" t="s">
        <v>28</v>
      </c>
      <c r="C201" s="43" t="s">
        <v>147</v>
      </c>
      <c r="D201" s="44">
        <v>142</v>
      </c>
      <c r="E201" s="42" t="s">
        <v>988</v>
      </c>
      <c r="F201" s="42" t="s">
        <v>989</v>
      </c>
      <c r="G201" s="42" t="s">
        <v>358</v>
      </c>
      <c r="H201" s="42" t="s">
        <v>359</v>
      </c>
      <c r="I201" s="42" t="s">
        <v>990</v>
      </c>
      <c r="J201" s="42" t="s">
        <v>991</v>
      </c>
      <c r="K201" s="45">
        <v>44000</v>
      </c>
      <c r="L201" s="42" t="s">
        <v>305</v>
      </c>
      <c r="M201" s="42" t="s">
        <v>997</v>
      </c>
      <c r="N201" s="42" t="s">
        <v>998</v>
      </c>
      <c r="O201" s="42" t="s">
        <v>996</v>
      </c>
      <c r="P201" s="46">
        <v>1</v>
      </c>
      <c r="Q201" s="45">
        <v>7000</v>
      </c>
      <c r="R201" s="45">
        <v>7000</v>
      </c>
      <c r="S201" s="42" t="s">
        <v>309</v>
      </c>
      <c r="T201" s="42" t="s">
        <v>310</v>
      </c>
      <c r="U201" s="42" t="s">
        <v>311</v>
      </c>
      <c r="V201" s="42" t="s">
        <v>107</v>
      </c>
      <c r="W201" s="42" t="s">
        <v>111</v>
      </c>
      <c r="X201" s="42" t="s">
        <v>121</v>
      </c>
      <c r="Y201" s="42" t="s">
        <v>312</v>
      </c>
      <c r="Z201" s="42" t="s">
        <v>312</v>
      </c>
      <c r="AA201" s="9" t="s">
        <v>139</v>
      </c>
      <c r="AB201" s="42" t="s">
        <v>354</v>
      </c>
      <c r="AC201" s="45">
        <v>7000</v>
      </c>
    </row>
    <row r="202" spans="1:29" ht="12.75" hidden="1" customHeight="1" x14ac:dyDescent="0.2">
      <c r="A202" s="42" t="s">
        <v>814</v>
      </c>
      <c r="B202" s="42" t="s">
        <v>28</v>
      </c>
      <c r="C202" s="43" t="s">
        <v>147</v>
      </c>
      <c r="D202" s="44">
        <v>142</v>
      </c>
      <c r="E202" s="42" t="s">
        <v>988</v>
      </c>
      <c r="F202" s="42" t="s">
        <v>989</v>
      </c>
      <c r="G202" s="42" t="s">
        <v>358</v>
      </c>
      <c r="H202" s="42" t="s">
        <v>359</v>
      </c>
      <c r="I202" s="42" t="s">
        <v>990</v>
      </c>
      <c r="J202" s="42" t="s">
        <v>991</v>
      </c>
      <c r="K202" s="45">
        <v>44000</v>
      </c>
      <c r="L202" s="42" t="s">
        <v>305</v>
      </c>
      <c r="M202" s="42" t="s">
        <v>999</v>
      </c>
      <c r="N202" s="42" t="s">
        <v>1000</v>
      </c>
      <c r="O202" s="42" t="s">
        <v>996</v>
      </c>
      <c r="P202" s="46">
        <v>1</v>
      </c>
      <c r="Q202" s="45">
        <v>6000</v>
      </c>
      <c r="R202" s="45">
        <v>6000</v>
      </c>
      <c r="S202" s="42" t="s">
        <v>309</v>
      </c>
      <c r="T202" s="42" t="s">
        <v>310</v>
      </c>
      <c r="U202" s="42" t="s">
        <v>311</v>
      </c>
      <c r="V202" s="42" t="s">
        <v>107</v>
      </c>
      <c r="W202" s="42" t="s">
        <v>111</v>
      </c>
      <c r="X202" s="42" t="s">
        <v>121</v>
      </c>
      <c r="Y202" s="42" t="s">
        <v>312</v>
      </c>
      <c r="Z202" s="42" t="s">
        <v>312</v>
      </c>
      <c r="AA202" s="9" t="s">
        <v>139</v>
      </c>
      <c r="AB202" s="42" t="s">
        <v>354</v>
      </c>
      <c r="AC202" s="45">
        <v>6000</v>
      </c>
    </row>
    <row r="203" spans="1:29" ht="12.75" hidden="1" customHeight="1" x14ac:dyDescent="0.2">
      <c r="A203" s="42" t="s">
        <v>814</v>
      </c>
      <c r="B203" s="42" t="s">
        <v>28</v>
      </c>
      <c r="C203" s="43" t="s">
        <v>147</v>
      </c>
      <c r="D203" s="44">
        <v>142</v>
      </c>
      <c r="E203" s="42" t="s">
        <v>988</v>
      </c>
      <c r="F203" s="42" t="s">
        <v>989</v>
      </c>
      <c r="G203" s="42" t="s">
        <v>358</v>
      </c>
      <c r="H203" s="42" t="s">
        <v>359</v>
      </c>
      <c r="I203" s="42" t="s">
        <v>990</v>
      </c>
      <c r="J203" s="42" t="s">
        <v>991</v>
      </c>
      <c r="K203" s="45">
        <v>44000</v>
      </c>
      <c r="L203" s="42" t="s">
        <v>305</v>
      </c>
      <c r="M203" s="42" t="s">
        <v>1001</v>
      </c>
      <c r="N203" s="42" t="s">
        <v>1002</v>
      </c>
      <c r="O203" s="42" t="s">
        <v>996</v>
      </c>
      <c r="P203" s="46">
        <v>1</v>
      </c>
      <c r="Q203" s="45">
        <v>6000</v>
      </c>
      <c r="R203" s="45">
        <v>6000</v>
      </c>
      <c r="S203" s="42" t="s">
        <v>309</v>
      </c>
      <c r="T203" s="42" t="s">
        <v>310</v>
      </c>
      <c r="U203" s="42" t="s">
        <v>311</v>
      </c>
      <c r="V203" s="42" t="s">
        <v>107</v>
      </c>
      <c r="W203" s="42" t="s">
        <v>111</v>
      </c>
      <c r="X203" s="42" t="s">
        <v>121</v>
      </c>
      <c r="Y203" s="42" t="s">
        <v>312</v>
      </c>
      <c r="Z203" s="42" t="s">
        <v>312</v>
      </c>
      <c r="AA203" s="9" t="s">
        <v>139</v>
      </c>
      <c r="AB203" s="42" t="s">
        <v>354</v>
      </c>
      <c r="AC203" s="45">
        <v>6000</v>
      </c>
    </row>
    <row r="204" spans="1:29" ht="12.75" hidden="1" customHeight="1" x14ac:dyDescent="0.2">
      <c r="A204" s="42" t="s">
        <v>814</v>
      </c>
      <c r="B204" s="42" t="s">
        <v>28</v>
      </c>
      <c r="C204" s="43" t="s">
        <v>147</v>
      </c>
      <c r="D204" s="44">
        <v>142</v>
      </c>
      <c r="E204" s="42" t="s">
        <v>988</v>
      </c>
      <c r="F204" s="42" t="s">
        <v>989</v>
      </c>
      <c r="G204" s="42" t="s">
        <v>358</v>
      </c>
      <c r="H204" s="42" t="s">
        <v>359</v>
      </c>
      <c r="I204" s="42" t="s">
        <v>990</v>
      </c>
      <c r="J204" s="42" t="s">
        <v>991</v>
      </c>
      <c r="K204" s="45">
        <v>44000</v>
      </c>
      <c r="L204" s="42" t="s">
        <v>305</v>
      </c>
      <c r="M204" s="42" t="s">
        <v>1003</v>
      </c>
      <c r="N204" s="42" t="s">
        <v>1004</v>
      </c>
      <c r="O204" s="42" t="s">
        <v>996</v>
      </c>
      <c r="P204" s="46">
        <v>1</v>
      </c>
      <c r="Q204" s="45">
        <v>10000</v>
      </c>
      <c r="R204" s="45">
        <v>10000</v>
      </c>
      <c r="S204" s="42" t="s">
        <v>309</v>
      </c>
      <c r="T204" s="42" t="s">
        <v>310</v>
      </c>
      <c r="U204" s="42" t="s">
        <v>311</v>
      </c>
      <c r="V204" s="42" t="s">
        <v>107</v>
      </c>
      <c r="W204" s="42" t="s">
        <v>111</v>
      </c>
      <c r="X204" s="42" t="s">
        <v>121</v>
      </c>
      <c r="Y204" s="42" t="s">
        <v>312</v>
      </c>
      <c r="Z204" s="42" t="s">
        <v>312</v>
      </c>
      <c r="AA204" s="9" t="s">
        <v>139</v>
      </c>
      <c r="AB204" s="42" t="s">
        <v>354</v>
      </c>
      <c r="AC204" s="45">
        <v>10000</v>
      </c>
    </row>
    <row r="205" spans="1:29" ht="12.75" hidden="1" customHeight="1" x14ac:dyDescent="0.2">
      <c r="A205" s="42" t="s">
        <v>814</v>
      </c>
      <c r="B205" s="42" t="s">
        <v>28</v>
      </c>
      <c r="C205" s="43" t="s">
        <v>147</v>
      </c>
      <c r="D205" s="44">
        <v>143</v>
      </c>
      <c r="E205" s="42" t="s">
        <v>1005</v>
      </c>
      <c r="F205" s="42" t="s">
        <v>1006</v>
      </c>
      <c r="G205" s="42" t="s">
        <v>301</v>
      </c>
      <c r="H205" s="42" t="s">
        <v>384</v>
      </c>
      <c r="I205" s="42" t="s">
        <v>1007</v>
      </c>
      <c r="J205" s="42" t="s">
        <v>1008</v>
      </c>
      <c r="K205" s="45">
        <v>62778.6</v>
      </c>
      <c r="L205" s="42" t="s">
        <v>305</v>
      </c>
      <c r="M205" s="42" t="s">
        <v>1009</v>
      </c>
      <c r="N205" s="42" t="s">
        <v>1010</v>
      </c>
      <c r="O205" s="42" t="s">
        <v>1011</v>
      </c>
      <c r="P205" s="46">
        <v>1</v>
      </c>
      <c r="Q205" s="45">
        <v>62778.6</v>
      </c>
      <c r="R205" s="45">
        <v>62778.6</v>
      </c>
      <c r="S205" s="42" t="s">
        <v>309</v>
      </c>
      <c r="T205" s="42" t="s">
        <v>310</v>
      </c>
      <c r="U205" s="42" t="s">
        <v>311</v>
      </c>
      <c r="V205" s="42" t="s">
        <v>107</v>
      </c>
      <c r="W205" s="42" t="s">
        <v>114</v>
      </c>
      <c r="X205" s="42" t="s">
        <v>127</v>
      </c>
      <c r="Y205" s="42" t="s">
        <v>312</v>
      </c>
      <c r="Z205" s="42" t="s">
        <v>312</v>
      </c>
      <c r="AA205" s="9" t="s">
        <v>139</v>
      </c>
      <c r="AB205" s="42" t="s">
        <v>1012</v>
      </c>
      <c r="AC205" s="45">
        <v>62778.6</v>
      </c>
    </row>
    <row r="206" spans="1:29" ht="12.75" hidden="1" customHeight="1" x14ac:dyDescent="0.2">
      <c r="A206" s="42" t="s">
        <v>814</v>
      </c>
      <c r="B206" s="42" t="s">
        <v>28</v>
      </c>
      <c r="C206" s="43" t="s">
        <v>147</v>
      </c>
      <c r="D206" s="44">
        <v>144</v>
      </c>
      <c r="E206" s="42" t="s">
        <v>1013</v>
      </c>
      <c r="F206" s="42" t="s">
        <v>1014</v>
      </c>
      <c r="G206" s="42" t="s">
        <v>301</v>
      </c>
      <c r="H206" s="42" t="s">
        <v>302</v>
      </c>
      <c r="I206" s="42" t="s">
        <v>1015</v>
      </c>
      <c r="J206" s="42" t="s">
        <v>1016</v>
      </c>
      <c r="K206" s="45">
        <v>97000</v>
      </c>
      <c r="L206" s="42" t="s">
        <v>305</v>
      </c>
      <c r="M206" s="42" t="s">
        <v>1017</v>
      </c>
      <c r="N206" s="42" t="s">
        <v>1018</v>
      </c>
      <c r="O206" s="42" t="s">
        <v>996</v>
      </c>
      <c r="P206" s="46">
        <v>1</v>
      </c>
      <c r="Q206" s="45">
        <v>5000</v>
      </c>
      <c r="R206" s="45">
        <v>5000</v>
      </c>
      <c r="S206" s="42" t="s">
        <v>309</v>
      </c>
      <c r="T206" s="42" t="s">
        <v>310</v>
      </c>
      <c r="U206" s="42" t="s">
        <v>311</v>
      </c>
      <c r="V206" s="42" t="s">
        <v>109</v>
      </c>
      <c r="W206" s="42" t="s">
        <v>115</v>
      </c>
      <c r="X206" s="42" t="s">
        <v>134</v>
      </c>
      <c r="Y206" s="42" t="s">
        <v>312</v>
      </c>
      <c r="Z206" s="42" t="s">
        <v>312</v>
      </c>
      <c r="AA206" s="9" t="s">
        <v>139</v>
      </c>
      <c r="AB206" s="42" t="s">
        <v>354</v>
      </c>
      <c r="AC206" s="45">
        <v>5000</v>
      </c>
    </row>
    <row r="207" spans="1:29" ht="12.75" hidden="1" customHeight="1" x14ac:dyDescent="0.2">
      <c r="A207" s="42" t="s">
        <v>814</v>
      </c>
      <c r="B207" s="42" t="s">
        <v>28</v>
      </c>
      <c r="C207" s="43" t="s">
        <v>147</v>
      </c>
      <c r="D207" s="44">
        <v>144</v>
      </c>
      <c r="E207" s="42" t="s">
        <v>1013</v>
      </c>
      <c r="F207" s="42" t="s">
        <v>1014</v>
      </c>
      <c r="G207" s="42" t="s">
        <v>301</v>
      </c>
      <c r="H207" s="42" t="s">
        <v>302</v>
      </c>
      <c r="I207" s="42" t="s">
        <v>1015</v>
      </c>
      <c r="J207" s="42" t="s">
        <v>1016</v>
      </c>
      <c r="K207" s="45">
        <v>97000</v>
      </c>
      <c r="L207" s="42" t="s">
        <v>305</v>
      </c>
      <c r="M207" s="42" t="s">
        <v>1019</v>
      </c>
      <c r="N207" s="42" t="s">
        <v>1020</v>
      </c>
      <c r="O207" s="42" t="s">
        <v>996</v>
      </c>
      <c r="P207" s="46">
        <v>2</v>
      </c>
      <c r="Q207" s="45">
        <v>4000</v>
      </c>
      <c r="R207" s="45">
        <v>8000</v>
      </c>
      <c r="S207" s="42" t="s">
        <v>309</v>
      </c>
      <c r="T207" s="42" t="s">
        <v>310</v>
      </c>
      <c r="U207" s="42" t="s">
        <v>311</v>
      </c>
      <c r="V207" s="42" t="s">
        <v>109</v>
      </c>
      <c r="W207" s="42" t="s">
        <v>115</v>
      </c>
      <c r="X207" s="42" t="s">
        <v>134</v>
      </c>
      <c r="Y207" s="42" t="s">
        <v>312</v>
      </c>
      <c r="Z207" s="42" t="s">
        <v>312</v>
      </c>
      <c r="AA207" s="9" t="s">
        <v>139</v>
      </c>
      <c r="AB207" s="42" t="s">
        <v>354</v>
      </c>
      <c r="AC207" s="45">
        <v>8000</v>
      </c>
    </row>
    <row r="208" spans="1:29" ht="12.75" hidden="1" customHeight="1" x14ac:dyDescent="0.2">
      <c r="A208" s="42" t="s">
        <v>814</v>
      </c>
      <c r="B208" s="42" t="s">
        <v>28</v>
      </c>
      <c r="C208" s="43" t="s">
        <v>147</v>
      </c>
      <c r="D208" s="44">
        <v>144</v>
      </c>
      <c r="E208" s="42" t="s">
        <v>1013</v>
      </c>
      <c r="F208" s="42" t="s">
        <v>1014</v>
      </c>
      <c r="G208" s="42" t="s">
        <v>301</v>
      </c>
      <c r="H208" s="42" t="s">
        <v>302</v>
      </c>
      <c r="I208" s="42" t="s">
        <v>1015</v>
      </c>
      <c r="J208" s="42" t="s">
        <v>1016</v>
      </c>
      <c r="K208" s="45">
        <v>97000</v>
      </c>
      <c r="L208" s="42" t="s">
        <v>305</v>
      </c>
      <c r="M208" s="42" t="s">
        <v>1021</v>
      </c>
      <c r="N208" s="42" t="s">
        <v>1022</v>
      </c>
      <c r="O208" s="42" t="s">
        <v>996</v>
      </c>
      <c r="P208" s="46">
        <v>4</v>
      </c>
      <c r="Q208" s="45">
        <v>6000</v>
      </c>
      <c r="R208" s="45">
        <v>24000</v>
      </c>
      <c r="S208" s="42" t="s">
        <v>309</v>
      </c>
      <c r="T208" s="42" t="s">
        <v>310</v>
      </c>
      <c r="U208" s="42" t="s">
        <v>311</v>
      </c>
      <c r="V208" s="42" t="s">
        <v>109</v>
      </c>
      <c r="W208" s="42" t="s">
        <v>115</v>
      </c>
      <c r="X208" s="42" t="s">
        <v>134</v>
      </c>
      <c r="Y208" s="42" t="s">
        <v>312</v>
      </c>
      <c r="Z208" s="42" t="s">
        <v>312</v>
      </c>
      <c r="AA208" s="9" t="s">
        <v>139</v>
      </c>
      <c r="AB208" s="42" t="s">
        <v>354</v>
      </c>
      <c r="AC208" s="45">
        <v>24000</v>
      </c>
    </row>
    <row r="209" spans="1:29" ht="12.75" hidden="1" customHeight="1" x14ac:dyDescent="0.2">
      <c r="A209" s="42" t="s">
        <v>814</v>
      </c>
      <c r="B209" s="42" t="s">
        <v>28</v>
      </c>
      <c r="C209" s="43" t="s">
        <v>147</v>
      </c>
      <c r="D209" s="44">
        <v>144</v>
      </c>
      <c r="E209" s="42" t="s">
        <v>1013</v>
      </c>
      <c r="F209" s="42" t="s">
        <v>1014</v>
      </c>
      <c r="G209" s="42" t="s">
        <v>301</v>
      </c>
      <c r="H209" s="42" t="s">
        <v>302</v>
      </c>
      <c r="I209" s="42" t="s">
        <v>1015</v>
      </c>
      <c r="J209" s="42" t="s">
        <v>1016</v>
      </c>
      <c r="K209" s="45">
        <v>97000</v>
      </c>
      <c r="L209" s="42" t="s">
        <v>305</v>
      </c>
      <c r="M209" s="42" t="s">
        <v>1023</v>
      </c>
      <c r="N209" s="42" t="s">
        <v>1024</v>
      </c>
      <c r="O209" s="42" t="s">
        <v>996</v>
      </c>
      <c r="P209" s="46">
        <v>1</v>
      </c>
      <c r="Q209" s="45">
        <v>15000</v>
      </c>
      <c r="R209" s="45">
        <v>15000</v>
      </c>
      <c r="S209" s="42" t="s">
        <v>309</v>
      </c>
      <c r="T209" s="42" t="s">
        <v>310</v>
      </c>
      <c r="U209" s="42" t="s">
        <v>311</v>
      </c>
      <c r="V209" s="42" t="s">
        <v>109</v>
      </c>
      <c r="W209" s="42" t="s">
        <v>115</v>
      </c>
      <c r="X209" s="42" t="s">
        <v>134</v>
      </c>
      <c r="Y209" s="42" t="s">
        <v>312</v>
      </c>
      <c r="Z209" s="42" t="s">
        <v>312</v>
      </c>
      <c r="AA209" s="9" t="s">
        <v>139</v>
      </c>
      <c r="AB209" s="42" t="s">
        <v>354</v>
      </c>
      <c r="AC209" s="45">
        <v>15000</v>
      </c>
    </row>
    <row r="210" spans="1:29" ht="12.75" hidden="1" customHeight="1" x14ac:dyDescent="0.2">
      <c r="A210" s="42" t="s">
        <v>814</v>
      </c>
      <c r="B210" s="42" t="s">
        <v>28</v>
      </c>
      <c r="C210" s="43" t="s">
        <v>147</v>
      </c>
      <c r="D210" s="44">
        <v>144</v>
      </c>
      <c r="E210" s="42" t="s">
        <v>1013</v>
      </c>
      <c r="F210" s="42" t="s">
        <v>1014</v>
      </c>
      <c r="G210" s="42" t="s">
        <v>301</v>
      </c>
      <c r="H210" s="42" t="s">
        <v>302</v>
      </c>
      <c r="I210" s="42" t="s">
        <v>1015</v>
      </c>
      <c r="J210" s="42" t="s">
        <v>1016</v>
      </c>
      <c r="K210" s="45">
        <v>97000</v>
      </c>
      <c r="L210" s="42" t="s">
        <v>305</v>
      </c>
      <c r="M210" s="42" t="s">
        <v>1025</v>
      </c>
      <c r="N210" s="42" t="s">
        <v>1026</v>
      </c>
      <c r="O210" s="42" t="s">
        <v>996</v>
      </c>
      <c r="P210" s="46">
        <v>1</v>
      </c>
      <c r="Q210" s="45">
        <v>20000</v>
      </c>
      <c r="R210" s="45">
        <v>20000</v>
      </c>
      <c r="S210" s="42" t="s">
        <v>309</v>
      </c>
      <c r="T210" s="42" t="s">
        <v>310</v>
      </c>
      <c r="U210" s="42" t="s">
        <v>311</v>
      </c>
      <c r="V210" s="42" t="s">
        <v>109</v>
      </c>
      <c r="W210" s="42" t="s">
        <v>115</v>
      </c>
      <c r="X210" s="42" t="s">
        <v>134</v>
      </c>
      <c r="Y210" s="42" t="s">
        <v>312</v>
      </c>
      <c r="Z210" s="42" t="s">
        <v>312</v>
      </c>
      <c r="AA210" s="9" t="s">
        <v>139</v>
      </c>
      <c r="AB210" s="42" t="s">
        <v>354</v>
      </c>
      <c r="AC210" s="45">
        <v>20000</v>
      </c>
    </row>
    <row r="211" spans="1:29" ht="12.75" hidden="1" customHeight="1" x14ac:dyDescent="0.2">
      <c r="A211" s="42" t="s">
        <v>814</v>
      </c>
      <c r="B211" s="42" t="s">
        <v>28</v>
      </c>
      <c r="C211" s="43" t="s">
        <v>147</v>
      </c>
      <c r="D211" s="44">
        <v>144</v>
      </c>
      <c r="E211" s="42" t="s">
        <v>1013</v>
      </c>
      <c r="F211" s="42" t="s">
        <v>1014</v>
      </c>
      <c r="G211" s="42" t="s">
        <v>301</v>
      </c>
      <c r="H211" s="42" t="s">
        <v>302</v>
      </c>
      <c r="I211" s="42" t="s">
        <v>1015</v>
      </c>
      <c r="J211" s="42" t="s">
        <v>1016</v>
      </c>
      <c r="K211" s="45">
        <v>97000</v>
      </c>
      <c r="L211" s="42" t="s">
        <v>305</v>
      </c>
      <c r="M211" s="42" t="s">
        <v>1027</v>
      </c>
      <c r="N211" s="42" t="s">
        <v>1028</v>
      </c>
      <c r="O211" s="42" t="s">
        <v>996</v>
      </c>
      <c r="P211" s="46">
        <v>1</v>
      </c>
      <c r="Q211" s="45">
        <v>25000</v>
      </c>
      <c r="R211" s="45">
        <v>25000</v>
      </c>
      <c r="S211" s="42" t="s">
        <v>309</v>
      </c>
      <c r="T211" s="42" t="s">
        <v>310</v>
      </c>
      <c r="U211" s="42" t="s">
        <v>311</v>
      </c>
      <c r="V211" s="42" t="s">
        <v>109</v>
      </c>
      <c r="W211" s="42" t="s">
        <v>115</v>
      </c>
      <c r="X211" s="42" t="s">
        <v>134</v>
      </c>
      <c r="Y211" s="42" t="s">
        <v>312</v>
      </c>
      <c r="Z211" s="42" t="s">
        <v>312</v>
      </c>
      <c r="AA211" s="9" t="s">
        <v>139</v>
      </c>
      <c r="AB211" s="42" t="s">
        <v>354</v>
      </c>
      <c r="AC211" s="45">
        <v>25000</v>
      </c>
    </row>
    <row r="212" spans="1:29" ht="12.75" hidden="1" customHeight="1" x14ac:dyDescent="0.2">
      <c r="A212" s="42" t="s">
        <v>814</v>
      </c>
      <c r="B212" s="42" t="s">
        <v>28</v>
      </c>
      <c r="C212" s="43" t="s">
        <v>147</v>
      </c>
      <c r="D212" s="44">
        <v>145</v>
      </c>
      <c r="E212" s="42" t="s">
        <v>1029</v>
      </c>
      <c r="F212" s="42" t="s">
        <v>1030</v>
      </c>
      <c r="G212" s="42" t="s">
        <v>301</v>
      </c>
      <c r="H212" s="42" t="s">
        <v>630</v>
      </c>
      <c r="I212" s="42" t="s">
        <v>1015</v>
      </c>
      <c r="J212" s="42" t="s">
        <v>1031</v>
      </c>
      <c r="K212" s="45">
        <v>7500</v>
      </c>
      <c r="L212" s="42" t="s">
        <v>305</v>
      </c>
      <c r="M212" s="42" t="s">
        <v>1032</v>
      </c>
      <c r="N212" s="42" t="s">
        <v>1033</v>
      </c>
      <c r="O212" s="42" t="s">
        <v>635</v>
      </c>
      <c r="P212" s="46">
        <v>1</v>
      </c>
      <c r="Q212" s="45">
        <v>7500</v>
      </c>
      <c r="R212" s="45">
        <v>7500</v>
      </c>
      <c r="S212" s="42" t="s">
        <v>309</v>
      </c>
      <c r="T212" s="42" t="s">
        <v>310</v>
      </c>
      <c r="U212" s="42" t="s">
        <v>311</v>
      </c>
      <c r="V212" s="42" t="s">
        <v>109</v>
      </c>
      <c r="W212" s="42" t="s">
        <v>115</v>
      </c>
      <c r="X212" s="42" t="s">
        <v>134</v>
      </c>
      <c r="Y212" s="42" t="s">
        <v>312</v>
      </c>
      <c r="Z212" s="42" t="s">
        <v>312</v>
      </c>
      <c r="AA212" s="9" t="s">
        <v>139</v>
      </c>
      <c r="AB212" s="42" t="s">
        <v>377</v>
      </c>
      <c r="AC212" s="45">
        <v>7500</v>
      </c>
    </row>
    <row r="213" spans="1:29" ht="12.75" hidden="1" customHeight="1" x14ac:dyDescent="0.2">
      <c r="A213" s="42" t="s">
        <v>814</v>
      </c>
      <c r="B213" s="42" t="s">
        <v>28</v>
      </c>
      <c r="C213" s="43" t="s">
        <v>147</v>
      </c>
      <c r="D213" s="44">
        <v>146</v>
      </c>
      <c r="E213" s="42" t="s">
        <v>1034</v>
      </c>
      <c r="F213" s="42" t="s">
        <v>1035</v>
      </c>
      <c r="G213" s="42" t="s">
        <v>301</v>
      </c>
      <c r="H213" s="42" t="s">
        <v>302</v>
      </c>
      <c r="I213" s="42" t="s">
        <v>1036</v>
      </c>
      <c r="J213" s="42" t="s">
        <v>1037</v>
      </c>
      <c r="K213" s="45">
        <v>7500</v>
      </c>
      <c r="L213" s="42" t="s">
        <v>305</v>
      </c>
      <c r="M213" s="42" t="s">
        <v>1034</v>
      </c>
      <c r="N213" s="42" t="s">
        <v>1038</v>
      </c>
      <c r="O213" s="42" t="s">
        <v>1039</v>
      </c>
      <c r="P213" s="46">
        <v>1</v>
      </c>
      <c r="Q213" s="45">
        <v>7500</v>
      </c>
      <c r="R213" s="45">
        <v>7500</v>
      </c>
      <c r="S213" s="42" t="s">
        <v>309</v>
      </c>
      <c r="T213" s="42" t="s">
        <v>310</v>
      </c>
      <c r="U213" s="42" t="s">
        <v>311</v>
      </c>
      <c r="V213" s="42" t="s">
        <v>109</v>
      </c>
      <c r="W213" s="42" t="s">
        <v>115</v>
      </c>
      <c r="X213" s="42" t="s">
        <v>136</v>
      </c>
      <c r="Y213" s="42" t="s">
        <v>312</v>
      </c>
      <c r="Z213" s="42" t="s">
        <v>312</v>
      </c>
      <c r="AA213" s="9" t="s">
        <v>139</v>
      </c>
      <c r="AB213" s="42" t="s">
        <v>377</v>
      </c>
      <c r="AC213" s="45">
        <v>7500</v>
      </c>
    </row>
    <row r="214" spans="1:29" ht="12.75" hidden="1" customHeight="1" x14ac:dyDescent="0.2">
      <c r="A214" s="42" t="s">
        <v>814</v>
      </c>
      <c r="B214" s="42" t="s">
        <v>28</v>
      </c>
      <c r="C214" s="43" t="s">
        <v>147</v>
      </c>
      <c r="D214" s="44">
        <v>147</v>
      </c>
      <c r="E214" s="42" t="s">
        <v>1040</v>
      </c>
      <c r="F214" s="42" t="s">
        <v>1041</v>
      </c>
      <c r="G214" s="42" t="s">
        <v>358</v>
      </c>
      <c r="H214" s="42" t="s">
        <v>469</v>
      </c>
      <c r="I214" s="42" t="s">
        <v>1007</v>
      </c>
      <c r="J214" s="42" t="s">
        <v>1042</v>
      </c>
      <c r="K214" s="45">
        <v>35004</v>
      </c>
      <c r="L214" s="42" t="s">
        <v>305</v>
      </c>
      <c r="M214" s="42" t="s">
        <v>1043</v>
      </c>
      <c r="N214" s="42" t="s">
        <v>1044</v>
      </c>
      <c r="O214" s="42" t="s">
        <v>1045</v>
      </c>
      <c r="P214" s="46">
        <v>1</v>
      </c>
      <c r="Q214" s="45">
        <v>35004</v>
      </c>
      <c r="R214" s="45">
        <v>35004</v>
      </c>
      <c r="S214" s="42" t="s">
        <v>309</v>
      </c>
      <c r="T214" s="42" t="s">
        <v>310</v>
      </c>
      <c r="U214" s="42" t="s">
        <v>311</v>
      </c>
      <c r="V214" s="42" t="s">
        <v>109</v>
      </c>
      <c r="W214" s="42" t="s">
        <v>115</v>
      </c>
      <c r="X214" s="42" t="s">
        <v>136</v>
      </c>
      <c r="Y214" s="42" t="s">
        <v>312</v>
      </c>
      <c r="Z214" s="42" t="s">
        <v>312</v>
      </c>
      <c r="AA214" s="9" t="s">
        <v>139</v>
      </c>
      <c r="AB214" s="42" t="s">
        <v>648</v>
      </c>
      <c r="AC214" s="45">
        <v>35004</v>
      </c>
    </row>
    <row r="215" spans="1:29" ht="12.75" hidden="1" customHeight="1" x14ac:dyDescent="0.2">
      <c r="A215" s="42" t="s">
        <v>814</v>
      </c>
      <c r="B215" s="42" t="s">
        <v>28</v>
      </c>
      <c r="C215" s="43" t="s">
        <v>147</v>
      </c>
      <c r="D215" s="44">
        <v>148</v>
      </c>
      <c r="E215" s="42" t="s">
        <v>1046</v>
      </c>
      <c r="F215" s="42" t="s">
        <v>1047</v>
      </c>
      <c r="G215" s="42" t="s">
        <v>301</v>
      </c>
      <c r="H215" s="42" t="s">
        <v>302</v>
      </c>
      <c r="I215" s="42" t="s">
        <v>1007</v>
      </c>
      <c r="J215" s="42" t="s">
        <v>1048</v>
      </c>
      <c r="K215" s="45">
        <v>19000</v>
      </c>
      <c r="L215" s="42" t="s">
        <v>305</v>
      </c>
      <c r="M215" s="42" t="s">
        <v>1049</v>
      </c>
      <c r="N215" s="42" t="s">
        <v>1050</v>
      </c>
      <c r="O215" s="42" t="s">
        <v>1039</v>
      </c>
      <c r="P215" s="46">
        <v>1</v>
      </c>
      <c r="Q215" s="45">
        <v>19000</v>
      </c>
      <c r="R215" s="45">
        <v>19000</v>
      </c>
      <c r="S215" s="42" t="s">
        <v>309</v>
      </c>
      <c r="T215" s="42" t="s">
        <v>310</v>
      </c>
      <c r="U215" s="42" t="s">
        <v>311</v>
      </c>
      <c r="V215" s="42" t="s">
        <v>109</v>
      </c>
      <c r="W215" s="42" t="s">
        <v>115</v>
      </c>
      <c r="X215" s="42" t="s">
        <v>136</v>
      </c>
      <c r="Y215" s="42" t="s">
        <v>312</v>
      </c>
      <c r="Z215" s="42" t="s">
        <v>312</v>
      </c>
      <c r="AA215" s="9" t="s">
        <v>139</v>
      </c>
      <c r="AB215" s="42" t="s">
        <v>598</v>
      </c>
      <c r="AC215" s="45">
        <v>19000</v>
      </c>
    </row>
    <row r="216" spans="1:29" ht="12.75" hidden="1" customHeight="1" x14ac:dyDescent="0.2">
      <c r="A216" s="42" t="s">
        <v>814</v>
      </c>
      <c r="B216" s="42" t="s">
        <v>28</v>
      </c>
      <c r="C216" s="43" t="s">
        <v>147</v>
      </c>
      <c r="D216" s="44">
        <v>150</v>
      </c>
      <c r="E216" s="42" t="s">
        <v>1051</v>
      </c>
      <c r="F216" s="42" t="s">
        <v>1052</v>
      </c>
      <c r="G216" s="42" t="s">
        <v>358</v>
      </c>
      <c r="H216" s="42" t="s">
        <v>359</v>
      </c>
      <c r="I216" s="42" t="s">
        <v>1053</v>
      </c>
      <c r="J216" s="42" t="s">
        <v>1048</v>
      </c>
      <c r="K216" s="45">
        <v>20000</v>
      </c>
      <c r="L216" s="42" t="s">
        <v>305</v>
      </c>
      <c r="M216" s="42" t="s">
        <v>1054</v>
      </c>
      <c r="N216" s="42" t="s">
        <v>1055</v>
      </c>
      <c r="O216" s="42" t="s">
        <v>730</v>
      </c>
      <c r="P216" s="46">
        <v>1</v>
      </c>
      <c r="Q216" s="45">
        <v>20000</v>
      </c>
      <c r="R216" s="45">
        <v>20000</v>
      </c>
      <c r="S216" s="42" t="s">
        <v>309</v>
      </c>
      <c r="T216" s="42" t="s">
        <v>310</v>
      </c>
      <c r="U216" s="42" t="s">
        <v>311</v>
      </c>
      <c r="V216" s="42" t="s">
        <v>109</v>
      </c>
      <c r="W216" s="42" t="s">
        <v>115</v>
      </c>
      <c r="X216" s="42" t="s">
        <v>136</v>
      </c>
      <c r="Y216" s="42" t="s">
        <v>312</v>
      </c>
      <c r="Z216" s="42" t="s">
        <v>312</v>
      </c>
      <c r="AA216" s="9" t="s">
        <v>139</v>
      </c>
      <c r="AB216" s="42" t="s">
        <v>648</v>
      </c>
      <c r="AC216" s="45">
        <v>20000</v>
      </c>
    </row>
    <row r="217" spans="1:29" ht="12.75" hidden="1" customHeight="1" x14ac:dyDescent="0.2">
      <c r="A217" s="42" t="s">
        <v>928</v>
      </c>
      <c r="B217" s="42" t="s">
        <v>54</v>
      </c>
      <c r="C217" s="43" t="s">
        <v>159</v>
      </c>
      <c r="D217" s="44">
        <v>152</v>
      </c>
      <c r="E217" s="42" t="s">
        <v>1056</v>
      </c>
      <c r="F217" s="42" t="s">
        <v>1057</v>
      </c>
      <c r="G217" s="42" t="s">
        <v>481</v>
      </c>
      <c r="H217" s="42" t="s">
        <v>482</v>
      </c>
      <c r="I217" s="42" t="s">
        <v>1058</v>
      </c>
      <c r="J217" s="42" t="s">
        <v>1059</v>
      </c>
      <c r="K217" s="45">
        <v>120000</v>
      </c>
      <c r="L217" s="42" t="s">
        <v>305</v>
      </c>
      <c r="M217" s="42" t="s">
        <v>1060</v>
      </c>
      <c r="N217" s="42" t="s">
        <v>1061</v>
      </c>
      <c r="O217" s="42" t="s">
        <v>512</v>
      </c>
      <c r="P217" s="46">
        <v>4</v>
      </c>
      <c r="Q217" s="45">
        <v>30000</v>
      </c>
      <c r="R217" s="45">
        <v>120000</v>
      </c>
      <c r="S217" s="42" t="s">
        <v>309</v>
      </c>
      <c r="T217" s="42" t="s">
        <v>310</v>
      </c>
      <c r="U217" s="42" t="s">
        <v>311</v>
      </c>
      <c r="V217" s="42" t="s">
        <v>107</v>
      </c>
      <c r="W217" s="42" t="s">
        <v>112</v>
      </c>
      <c r="X217" s="42" t="s">
        <v>122</v>
      </c>
      <c r="Y217" s="42" t="s">
        <v>312</v>
      </c>
      <c r="Z217" s="42" t="s">
        <v>312</v>
      </c>
      <c r="AA217" s="9" t="s">
        <v>139</v>
      </c>
      <c r="AB217" s="42" t="s">
        <v>466</v>
      </c>
      <c r="AC217" s="45">
        <v>120000</v>
      </c>
    </row>
    <row r="218" spans="1:29" ht="12.75" hidden="1" customHeight="1" x14ac:dyDescent="0.2">
      <c r="A218" s="42" t="s">
        <v>814</v>
      </c>
      <c r="B218" s="42" t="s">
        <v>28</v>
      </c>
      <c r="C218" s="43" t="s">
        <v>147</v>
      </c>
      <c r="D218" s="44">
        <v>153</v>
      </c>
      <c r="E218" s="42" t="s">
        <v>1062</v>
      </c>
      <c r="F218" s="42" t="s">
        <v>1063</v>
      </c>
      <c r="G218" s="42" t="s">
        <v>481</v>
      </c>
      <c r="H218" s="42" t="s">
        <v>482</v>
      </c>
      <c r="I218" s="42" t="s">
        <v>1053</v>
      </c>
      <c r="J218" s="42" t="s">
        <v>373</v>
      </c>
      <c r="K218" s="45">
        <v>25000</v>
      </c>
      <c r="L218" s="42" t="s">
        <v>305</v>
      </c>
      <c r="M218" s="42" t="s">
        <v>1064</v>
      </c>
      <c r="N218" s="42" t="s">
        <v>1065</v>
      </c>
      <c r="O218" s="42" t="s">
        <v>730</v>
      </c>
      <c r="P218" s="46">
        <v>1</v>
      </c>
      <c r="Q218" s="45">
        <v>25000</v>
      </c>
      <c r="R218" s="45">
        <v>25000</v>
      </c>
      <c r="S218" s="42" t="s">
        <v>309</v>
      </c>
      <c r="T218" s="42" t="s">
        <v>310</v>
      </c>
      <c r="U218" s="42" t="s">
        <v>311</v>
      </c>
      <c r="V218" s="42" t="s">
        <v>109</v>
      </c>
      <c r="W218" s="42" t="s">
        <v>115</v>
      </c>
      <c r="X218" s="42" t="s">
        <v>136</v>
      </c>
      <c r="Y218" s="42" t="s">
        <v>312</v>
      </c>
      <c r="Z218" s="42" t="s">
        <v>312</v>
      </c>
      <c r="AA218" s="9" t="s">
        <v>139</v>
      </c>
      <c r="AB218" s="42" t="s">
        <v>648</v>
      </c>
      <c r="AC218" s="45">
        <v>25000</v>
      </c>
    </row>
    <row r="219" spans="1:29" ht="12.75" hidden="1" customHeight="1" x14ac:dyDescent="0.2">
      <c r="A219" s="42" t="s">
        <v>928</v>
      </c>
      <c r="B219" s="42" t="s">
        <v>54</v>
      </c>
      <c r="C219" s="43" t="s">
        <v>159</v>
      </c>
      <c r="D219" s="44">
        <v>154</v>
      </c>
      <c r="E219" s="42" t="s">
        <v>1066</v>
      </c>
      <c r="F219" s="42" t="s">
        <v>1067</v>
      </c>
      <c r="G219" s="42" t="s">
        <v>301</v>
      </c>
      <c r="H219" s="42" t="s">
        <v>302</v>
      </c>
      <c r="I219" s="42" t="s">
        <v>1068</v>
      </c>
      <c r="J219" s="42" t="s">
        <v>955</v>
      </c>
      <c r="K219" s="45">
        <v>100000</v>
      </c>
      <c r="L219" s="42" t="s">
        <v>305</v>
      </c>
      <c r="M219" s="42" t="s">
        <v>1069</v>
      </c>
      <c r="N219" s="42" t="s">
        <v>1070</v>
      </c>
      <c r="O219" s="42" t="s">
        <v>611</v>
      </c>
      <c r="P219" s="46">
        <v>1</v>
      </c>
      <c r="Q219" s="45">
        <v>100000</v>
      </c>
      <c r="R219" s="45">
        <v>100000</v>
      </c>
      <c r="S219" s="42" t="s">
        <v>309</v>
      </c>
      <c r="T219" s="42" t="s">
        <v>310</v>
      </c>
      <c r="U219" s="42" t="s">
        <v>311</v>
      </c>
      <c r="V219" s="42" t="s">
        <v>107</v>
      </c>
      <c r="W219" s="42" t="s">
        <v>114</v>
      </c>
      <c r="X219" s="42" t="s">
        <v>127</v>
      </c>
      <c r="Y219" s="42" t="s">
        <v>312</v>
      </c>
      <c r="Z219" s="42" t="s">
        <v>312</v>
      </c>
      <c r="AA219" s="9" t="s">
        <v>139</v>
      </c>
      <c r="AB219" s="42" t="s">
        <v>365</v>
      </c>
      <c r="AC219" s="45">
        <v>100000</v>
      </c>
    </row>
    <row r="220" spans="1:29" ht="12.75" hidden="1" customHeight="1" x14ac:dyDescent="0.2">
      <c r="A220" s="42" t="s">
        <v>814</v>
      </c>
      <c r="B220" s="42" t="s">
        <v>28</v>
      </c>
      <c r="C220" s="43" t="s">
        <v>147</v>
      </c>
      <c r="D220" s="44">
        <v>155</v>
      </c>
      <c r="E220" s="42" t="s">
        <v>1071</v>
      </c>
      <c r="F220" s="42" t="s">
        <v>1072</v>
      </c>
      <c r="G220" s="42" t="s">
        <v>301</v>
      </c>
      <c r="H220" s="42" t="s">
        <v>302</v>
      </c>
      <c r="I220" s="42" t="s">
        <v>1036</v>
      </c>
      <c r="J220" s="42" t="s">
        <v>1073</v>
      </c>
      <c r="K220" s="45">
        <v>30000</v>
      </c>
      <c r="L220" s="42" t="s">
        <v>305</v>
      </c>
      <c r="M220" s="42" t="s">
        <v>1074</v>
      </c>
      <c r="N220" s="42" t="s">
        <v>1075</v>
      </c>
      <c r="O220" s="42" t="s">
        <v>730</v>
      </c>
      <c r="P220" s="46">
        <v>1</v>
      </c>
      <c r="Q220" s="45">
        <v>30000</v>
      </c>
      <c r="R220" s="45">
        <v>30000</v>
      </c>
      <c r="S220" s="42" t="s">
        <v>309</v>
      </c>
      <c r="T220" s="42" t="s">
        <v>310</v>
      </c>
      <c r="U220" s="42" t="s">
        <v>311</v>
      </c>
      <c r="V220" s="42" t="s">
        <v>109</v>
      </c>
      <c r="W220" s="42" t="s">
        <v>115</v>
      </c>
      <c r="X220" s="42" t="s">
        <v>136</v>
      </c>
      <c r="Y220" s="42" t="s">
        <v>312</v>
      </c>
      <c r="Z220" s="42" t="s">
        <v>312</v>
      </c>
      <c r="AA220" s="9" t="s">
        <v>139</v>
      </c>
      <c r="AB220" s="42" t="s">
        <v>648</v>
      </c>
      <c r="AC220" s="45">
        <v>30000</v>
      </c>
    </row>
    <row r="221" spans="1:29" ht="12.75" hidden="1" customHeight="1" x14ac:dyDescent="0.2">
      <c r="A221" s="42" t="s">
        <v>928</v>
      </c>
      <c r="B221" s="42" t="s">
        <v>54</v>
      </c>
      <c r="C221" s="43" t="s">
        <v>159</v>
      </c>
      <c r="D221" s="44">
        <v>156</v>
      </c>
      <c r="E221" s="42" t="s">
        <v>1076</v>
      </c>
      <c r="F221" s="42" t="s">
        <v>1077</v>
      </c>
      <c r="G221" s="42" t="s">
        <v>301</v>
      </c>
      <c r="H221" s="42" t="s">
        <v>302</v>
      </c>
      <c r="I221" s="42" t="s">
        <v>1078</v>
      </c>
      <c r="J221" s="42" t="s">
        <v>955</v>
      </c>
      <c r="K221" s="45">
        <v>120000</v>
      </c>
      <c r="L221" s="42" t="s">
        <v>305</v>
      </c>
      <c r="M221" s="42" t="s">
        <v>1079</v>
      </c>
      <c r="N221" s="42" t="s">
        <v>1080</v>
      </c>
      <c r="O221" s="42" t="s">
        <v>611</v>
      </c>
      <c r="P221" s="46">
        <v>1</v>
      </c>
      <c r="Q221" s="45">
        <v>120000</v>
      </c>
      <c r="R221" s="45">
        <v>120000</v>
      </c>
      <c r="S221" s="42" t="s">
        <v>309</v>
      </c>
      <c r="T221" s="42" t="s">
        <v>310</v>
      </c>
      <c r="U221" s="42" t="s">
        <v>311</v>
      </c>
      <c r="V221" s="42" t="s">
        <v>107</v>
      </c>
      <c r="W221" s="42" t="s">
        <v>114</v>
      </c>
      <c r="X221" s="42" t="s">
        <v>127</v>
      </c>
      <c r="Y221" s="42" t="s">
        <v>312</v>
      </c>
      <c r="Z221" s="42" t="s">
        <v>312</v>
      </c>
      <c r="AA221" s="9" t="s">
        <v>139</v>
      </c>
      <c r="AB221" s="42" t="s">
        <v>466</v>
      </c>
      <c r="AC221" s="45">
        <v>120000</v>
      </c>
    </row>
    <row r="222" spans="1:29" ht="12.75" hidden="1" customHeight="1" x14ac:dyDescent="0.2">
      <c r="A222" s="42" t="s">
        <v>814</v>
      </c>
      <c r="B222" s="42" t="s">
        <v>28</v>
      </c>
      <c r="C222" s="43" t="s">
        <v>147</v>
      </c>
      <c r="D222" s="44">
        <v>157</v>
      </c>
      <c r="E222" s="42" t="s">
        <v>1081</v>
      </c>
      <c r="F222" s="42" t="s">
        <v>1082</v>
      </c>
      <c r="G222" s="42" t="s">
        <v>301</v>
      </c>
      <c r="H222" s="42" t="s">
        <v>302</v>
      </c>
      <c r="I222" s="42" t="s">
        <v>1036</v>
      </c>
      <c r="J222" s="42" t="s">
        <v>1036</v>
      </c>
      <c r="K222" s="45">
        <v>30000</v>
      </c>
      <c r="L222" s="42" t="s">
        <v>305</v>
      </c>
      <c r="M222" s="42" t="s">
        <v>1083</v>
      </c>
      <c r="N222" s="42" t="s">
        <v>1084</v>
      </c>
      <c r="O222" s="42" t="s">
        <v>730</v>
      </c>
      <c r="P222" s="46">
        <v>1</v>
      </c>
      <c r="Q222" s="45">
        <v>30000</v>
      </c>
      <c r="R222" s="45">
        <v>30000</v>
      </c>
      <c r="S222" s="42" t="s">
        <v>309</v>
      </c>
      <c r="T222" s="42" t="s">
        <v>310</v>
      </c>
      <c r="U222" s="42" t="s">
        <v>311</v>
      </c>
      <c r="V222" s="42" t="s">
        <v>109</v>
      </c>
      <c r="W222" s="42" t="s">
        <v>115</v>
      </c>
      <c r="X222" s="42" t="s">
        <v>136</v>
      </c>
      <c r="Y222" s="42" t="s">
        <v>312</v>
      </c>
      <c r="Z222" s="42" t="s">
        <v>312</v>
      </c>
      <c r="AA222" s="9" t="s">
        <v>139</v>
      </c>
      <c r="AB222" s="42" t="s">
        <v>648</v>
      </c>
      <c r="AC222" s="45">
        <v>30000</v>
      </c>
    </row>
    <row r="223" spans="1:29" ht="12.75" hidden="1" customHeight="1" x14ac:dyDescent="0.2">
      <c r="A223" s="42" t="s">
        <v>928</v>
      </c>
      <c r="B223" s="42" t="s">
        <v>54</v>
      </c>
      <c r="C223" s="43" t="s">
        <v>159</v>
      </c>
      <c r="D223" s="44">
        <v>158</v>
      </c>
      <c r="E223" s="42" t="s">
        <v>1085</v>
      </c>
      <c r="F223" s="42" t="s">
        <v>1086</v>
      </c>
      <c r="G223" s="42" t="s">
        <v>301</v>
      </c>
      <c r="H223" s="42" t="s">
        <v>384</v>
      </c>
      <c r="I223" s="42" t="s">
        <v>1087</v>
      </c>
      <c r="J223" s="42" t="s">
        <v>373</v>
      </c>
      <c r="K223" s="45">
        <v>140000</v>
      </c>
      <c r="L223" s="42" t="s">
        <v>305</v>
      </c>
      <c r="M223" s="42" t="s">
        <v>1088</v>
      </c>
      <c r="N223" s="42" t="s">
        <v>1089</v>
      </c>
      <c r="O223" s="42" t="s">
        <v>611</v>
      </c>
      <c r="P223" s="46">
        <v>4</v>
      </c>
      <c r="Q223" s="45">
        <v>35000</v>
      </c>
      <c r="R223" s="45">
        <v>140000</v>
      </c>
      <c r="S223" s="42" t="s">
        <v>309</v>
      </c>
      <c r="T223" s="42" t="s">
        <v>437</v>
      </c>
      <c r="U223" s="42" t="s">
        <v>438</v>
      </c>
      <c r="V223" s="42" t="s">
        <v>108</v>
      </c>
      <c r="W223" s="42" t="s">
        <v>115</v>
      </c>
      <c r="X223" s="42" t="s">
        <v>129</v>
      </c>
      <c r="Y223" s="42" t="s">
        <v>312</v>
      </c>
      <c r="Z223" s="42" t="s">
        <v>312</v>
      </c>
      <c r="AA223" s="9" t="s">
        <v>139</v>
      </c>
      <c r="AB223" s="42" t="s">
        <v>466</v>
      </c>
      <c r="AC223" s="45">
        <v>140000</v>
      </c>
    </row>
    <row r="224" spans="1:29" ht="12.75" hidden="1" customHeight="1" x14ac:dyDescent="0.2">
      <c r="A224" s="42" t="s">
        <v>928</v>
      </c>
      <c r="B224" s="42" t="s">
        <v>54</v>
      </c>
      <c r="C224" s="43" t="s">
        <v>159</v>
      </c>
      <c r="D224" s="44">
        <v>159</v>
      </c>
      <c r="E224" s="42" t="s">
        <v>1090</v>
      </c>
      <c r="F224" s="42" t="s">
        <v>1091</v>
      </c>
      <c r="G224" s="42" t="s">
        <v>481</v>
      </c>
      <c r="H224" s="42" t="s">
        <v>482</v>
      </c>
      <c r="I224" s="42" t="s">
        <v>1092</v>
      </c>
      <c r="J224" s="42" t="s">
        <v>828</v>
      </c>
      <c r="K224" s="45">
        <v>40000</v>
      </c>
      <c r="L224" s="42" t="s">
        <v>305</v>
      </c>
      <c r="M224" s="42" t="s">
        <v>1093</v>
      </c>
      <c r="N224" s="42" t="s">
        <v>1094</v>
      </c>
      <c r="O224" s="42" t="s">
        <v>611</v>
      </c>
      <c r="P224" s="46">
        <v>1</v>
      </c>
      <c r="Q224" s="45">
        <v>40000</v>
      </c>
      <c r="R224" s="45">
        <v>40000</v>
      </c>
      <c r="S224" s="42" t="s">
        <v>309</v>
      </c>
      <c r="T224" s="42" t="s">
        <v>310</v>
      </c>
      <c r="U224" s="42" t="s">
        <v>311</v>
      </c>
      <c r="V224" s="42" t="s">
        <v>107</v>
      </c>
      <c r="W224" s="42" t="s">
        <v>113</v>
      </c>
      <c r="X224" s="42" t="s">
        <v>126</v>
      </c>
      <c r="Y224" s="42" t="s">
        <v>312</v>
      </c>
      <c r="Z224" s="42" t="s">
        <v>312</v>
      </c>
      <c r="AA224" s="9" t="s">
        <v>139</v>
      </c>
      <c r="AB224" s="42" t="s">
        <v>352</v>
      </c>
      <c r="AC224" s="45">
        <v>40000</v>
      </c>
    </row>
    <row r="225" spans="1:29" ht="12.75" hidden="1" customHeight="1" x14ac:dyDescent="0.2">
      <c r="A225" s="42" t="s">
        <v>814</v>
      </c>
      <c r="B225" s="42" t="s">
        <v>28</v>
      </c>
      <c r="C225" s="43" t="s">
        <v>147</v>
      </c>
      <c r="D225" s="44">
        <v>160</v>
      </c>
      <c r="E225" s="42" t="s">
        <v>1095</v>
      </c>
      <c r="F225" s="42" t="s">
        <v>1096</v>
      </c>
      <c r="G225" s="42" t="s">
        <v>301</v>
      </c>
      <c r="H225" s="42" t="s">
        <v>1097</v>
      </c>
      <c r="I225" s="42" t="s">
        <v>1007</v>
      </c>
      <c r="J225" s="42" t="s">
        <v>1007</v>
      </c>
      <c r="K225" s="45">
        <v>25000</v>
      </c>
      <c r="L225" s="42" t="s">
        <v>305</v>
      </c>
      <c r="M225" s="42" t="s">
        <v>1098</v>
      </c>
      <c r="N225" s="42" t="s">
        <v>1099</v>
      </c>
      <c r="O225" s="42" t="s">
        <v>730</v>
      </c>
      <c r="P225" s="46">
        <v>1</v>
      </c>
      <c r="Q225" s="45">
        <v>25000</v>
      </c>
      <c r="R225" s="45">
        <v>25000</v>
      </c>
      <c r="S225" s="42" t="s">
        <v>309</v>
      </c>
      <c r="T225" s="42" t="s">
        <v>310</v>
      </c>
      <c r="U225" s="42" t="s">
        <v>311</v>
      </c>
      <c r="V225" s="42" t="s">
        <v>109</v>
      </c>
      <c r="W225" s="42" t="s">
        <v>115</v>
      </c>
      <c r="X225" s="42" t="s">
        <v>136</v>
      </c>
      <c r="Y225" s="42" t="s">
        <v>312</v>
      </c>
      <c r="Z225" s="42" t="s">
        <v>312</v>
      </c>
      <c r="AA225" s="9" t="s">
        <v>139</v>
      </c>
      <c r="AB225" s="42" t="s">
        <v>648</v>
      </c>
      <c r="AC225" s="45">
        <v>25000</v>
      </c>
    </row>
    <row r="226" spans="1:29" ht="12.75" hidden="1" customHeight="1" x14ac:dyDescent="0.2">
      <c r="A226" s="42" t="s">
        <v>928</v>
      </c>
      <c r="B226" s="42" t="s">
        <v>54</v>
      </c>
      <c r="C226" s="43" t="s">
        <v>159</v>
      </c>
      <c r="D226" s="44">
        <v>161</v>
      </c>
      <c r="E226" s="42" t="s">
        <v>1100</v>
      </c>
      <c r="F226" s="42" t="s">
        <v>1101</v>
      </c>
      <c r="G226" s="42" t="s">
        <v>301</v>
      </c>
      <c r="H226" s="42" t="s">
        <v>302</v>
      </c>
      <c r="I226" s="42" t="s">
        <v>1102</v>
      </c>
      <c r="J226" s="42" t="s">
        <v>1059</v>
      </c>
      <c r="K226" s="45">
        <v>35000</v>
      </c>
      <c r="L226" s="42" t="s">
        <v>305</v>
      </c>
      <c r="M226" s="42" t="s">
        <v>1103</v>
      </c>
      <c r="N226" s="42" t="s">
        <v>1104</v>
      </c>
      <c r="O226" s="42" t="s">
        <v>611</v>
      </c>
      <c r="P226" s="46">
        <v>1</v>
      </c>
      <c r="Q226" s="45">
        <v>35000</v>
      </c>
      <c r="R226" s="45">
        <v>35000</v>
      </c>
      <c r="S226" s="42" t="s">
        <v>309</v>
      </c>
      <c r="T226" s="42" t="s">
        <v>310</v>
      </c>
      <c r="U226" s="42" t="s">
        <v>311</v>
      </c>
      <c r="V226" s="42" t="s">
        <v>107</v>
      </c>
      <c r="W226" s="42" t="s">
        <v>112</v>
      </c>
      <c r="X226" s="42" t="s">
        <v>122</v>
      </c>
      <c r="Y226" s="42" t="s">
        <v>312</v>
      </c>
      <c r="Z226" s="42" t="s">
        <v>312</v>
      </c>
      <c r="AA226" s="9" t="s">
        <v>139</v>
      </c>
      <c r="AB226" s="42" t="s">
        <v>466</v>
      </c>
      <c r="AC226" s="45">
        <v>35000</v>
      </c>
    </row>
    <row r="227" spans="1:29" ht="12.75" hidden="1" customHeight="1" x14ac:dyDescent="0.2">
      <c r="A227" s="42" t="s">
        <v>814</v>
      </c>
      <c r="B227" s="42" t="s">
        <v>28</v>
      </c>
      <c r="C227" s="43" t="s">
        <v>147</v>
      </c>
      <c r="D227" s="44">
        <v>162</v>
      </c>
      <c r="E227" s="42" t="s">
        <v>1105</v>
      </c>
      <c r="F227" s="42" t="s">
        <v>1106</v>
      </c>
      <c r="G227" s="42" t="s">
        <v>358</v>
      </c>
      <c r="H227" s="42" t="s">
        <v>359</v>
      </c>
      <c r="I227" s="42" t="s">
        <v>1007</v>
      </c>
      <c r="J227" s="42" t="s">
        <v>1107</v>
      </c>
      <c r="K227" s="45">
        <v>25000</v>
      </c>
      <c r="L227" s="42" t="s">
        <v>305</v>
      </c>
      <c r="M227" s="42" t="s">
        <v>1108</v>
      </c>
      <c r="N227" s="42" t="s">
        <v>1109</v>
      </c>
      <c r="O227" s="42" t="s">
        <v>730</v>
      </c>
      <c r="P227" s="46">
        <v>1</v>
      </c>
      <c r="Q227" s="45">
        <v>25000</v>
      </c>
      <c r="R227" s="45">
        <v>25000</v>
      </c>
      <c r="S227" s="42" t="s">
        <v>309</v>
      </c>
      <c r="T227" s="42" t="s">
        <v>310</v>
      </c>
      <c r="U227" s="42" t="s">
        <v>311</v>
      </c>
      <c r="V227" s="42" t="s">
        <v>109</v>
      </c>
      <c r="W227" s="42" t="s">
        <v>115</v>
      </c>
      <c r="X227" s="42" t="s">
        <v>136</v>
      </c>
      <c r="Y227" s="42" t="s">
        <v>312</v>
      </c>
      <c r="Z227" s="42" t="s">
        <v>312</v>
      </c>
      <c r="AA227" s="9" t="s">
        <v>139</v>
      </c>
      <c r="AB227" s="42" t="s">
        <v>648</v>
      </c>
      <c r="AC227" s="45">
        <v>25000</v>
      </c>
    </row>
    <row r="228" spans="1:29" ht="12.75" hidden="1" customHeight="1" x14ac:dyDescent="0.2">
      <c r="A228" s="42" t="s">
        <v>814</v>
      </c>
      <c r="B228" s="42" t="s">
        <v>28</v>
      </c>
      <c r="C228" s="43" t="s">
        <v>147</v>
      </c>
      <c r="D228" s="44">
        <v>163</v>
      </c>
      <c r="E228" s="42" t="s">
        <v>1110</v>
      </c>
      <c r="F228" s="42" t="s">
        <v>1111</v>
      </c>
      <c r="G228" s="42" t="s">
        <v>301</v>
      </c>
      <c r="H228" s="42" t="s">
        <v>302</v>
      </c>
      <c r="I228" s="42" t="s">
        <v>1112</v>
      </c>
      <c r="J228" s="42" t="s">
        <v>1113</v>
      </c>
      <c r="K228" s="45">
        <v>87400</v>
      </c>
      <c r="L228" s="42" t="s">
        <v>305</v>
      </c>
      <c r="M228" s="42" t="s">
        <v>1114</v>
      </c>
      <c r="N228" s="42" t="s">
        <v>1115</v>
      </c>
      <c r="O228" s="42" t="s">
        <v>1039</v>
      </c>
      <c r="P228" s="46">
        <v>1</v>
      </c>
      <c r="Q228" s="45">
        <v>87400</v>
      </c>
      <c r="R228" s="45">
        <v>87400</v>
      </c>
      <c r="S228" s="42" t="s">
        <v>309</v>
      </c>
      <c r="T228" s="42" t="s">
        <v>310</v>
      </c>
      <c r="U228" s="42" t="s">
        <v>311</v>
      </c>
      <c r="V228" s="42" t="s">
        <v>107</v>
      </c>
      <c r="W228" s="42" t="s">
        <v>112</v>
      </c>
      <c r="X228" s="42" t="s">
        <v>123</v>
      </c>
      <c r="Y228" s="42" t="s">
        <v>312</v>
      </c>
      <c r="Z228" s="42" t="s">
        <v>312</v>
      </c>
      <c r="AA228" s="9" t="s">
        <v>139</v>
      </c>
      <c r="AB228" s="42" t="s">
        <v>365</v>
      </c>
      <c r="AC228" s="45">
        <v>87400</v>
      </c>
    </row>
    <row r="229" spans="1:29" ht="12.75" hidden="1" customHeight="1" x14ac:dyDescent="0.2">
      <c r="A229" s="42" t="s">
        <v>814</v>
      </c>
      <c r="B229" s="42" t="s">
        <v>28</v>
      </c>
      <c r="C229" s="43" t="s">
        <v>147</v>
      </c>
      <c r="D229" s="44">
        <v>164</v>
      </c>
      <c r="E229" s="42" t="s">
        <v>1116</v>
      </c>
      <c r="F229" s="42" t="s">
        <v>1117</v>
      </c>
      <c r="G229" s="42" t="s">
        <v>301</v>
      </c>
      <c r="H229" s="42" t="s">
        <v>302</v>
      </c>
      <c r="I229" s="42" t="s">
        <v>1118</v>
      </c>
      <c r="J229" s="42" t="s">
        <v>1113</v>
      </c>
      <c r="K229" s="45">
        <v>8202</v>
      </c>
      <c r="L229" s="42" t="s">
        <v>305</v>
      </c>
      <c r="M229" s="42" t="s">
        <v>1119</v>
      </c>
      <c r="N229" s="42" t="s">
        <v>1120</v>
      </c>
      <c r="O229" s="42" t="s">
        <v>1121</v>
      </c>
      <c r="P229" s="46">
        <v>1</v>
      </c>
      <c r="Q229" s="45">
        <v>7002</v>
      </c>
      <c r="R229" s="45">
        <v>7002</v>
      </c>
      <c r="S229" s="42" t="s">
        <v>309</v>
      </c>
      <c r="T229" s="42" t="s">
        <v>310</v>
      </c>
      <c r="U229" s="42" t="s">
        <v>311</v>
      </c>
      <c r="V229" s="42" t="s">
        <v>107</v>
      </c>
      <c r="W229" s="42" t="s">
        <v>114</v>
      </c>
      <c r="X229" s="42" t="s">
        <v>127</v>
      </c>
      <c r="Y229" s="42" t="s">
        <v>312</v>
      </c>
      <c r="Z229" s="42" t="s">
        <v>312</v>
      </c>
      <c r="AA229" s="9" t="s">
        <v>140</v>
      </c>
      <c r="AB229" s="42" t="s">
        <v>342</v>
      </c>
      <c r="AC229" s="45">
        <v>7002</v>
      </c>
    </row>
    <row r="230" spans="1:29" ht="12.75" hidden="1" customHeight="1" x14ac:dyDescent="0.2">
      <c r="A230" s="42" t="s">
        <v>814</v>
      </c>
      <c r="B230" s="42" t="s">
        <v>28</v>
      </c>
      <c r="C230" s="43" t="s">
        <v>147</v>
      </c>
      <c r="D230" s="44">
        <v>164</v>
      </c>
      <c r="E230" s="42" t="s">
        <v>1116</v>
      </c>
      <c r="F230" s="42" t="s">
        <v>1117</v>
      </c>
      <c r="G230" s="42" t="s">
        <v>301</v>
      </c>
      <c r="H230" s="42" t="s">
        <v>302</v>
      </c>
      <c r="I230" s="42" t="s">
        <v>1118</v>
      </c>
      <c r="J230" s="42" t="s">
        <v>1113</v>
      </c>
      <c r="K230" s="45">
        <v>8202</v>
      </c>
      <c r="L230" s="42" t="s">
        <v>305</v>
      </c>
      <c r="M230" s="42" t="s">
        <v>1122</v>
      </c>
      <c r="N230" s="42" t="s">
        <v>1123</v>
      </c>
      <c r="O230" s="42" t="s">
        <v>1121</v>
      </c>
      <c r="P230" s="46">
        <v>1</v>
      </c>
      <c r="Q230" s="45">
        <v>1200</v>
      </c>
      <c r="R230" s="45">
        <v>1200</v>
      </c>
      <c r="S230" s="42" t="s">
        <v>309</v>
      </c>
      <c r="T230" s="42" t="s">
        <v>310</v>
      </c>
      <c r="U230" s="42" t="s">
        <v>311</v>
      </c>
      <c r="V230" s="42" t="s">
        <v>107</v>
      </c>
      <c r="W230" s="42" t="s">
        <v>114</v>
      </c>
      <c r="X230" s="42" t="s">
        <v>127</v>
      </c>
      <c r="Y230" s="42" t="s">
        <v>312</v>
      </c>
      <c r="Z230" s="42" t="s">
        <v>312</v>
      </c>
      <c r="AA230" s="9" t="s">
        <v>140</v>
      </c>
      <c r="AB230" s="42" t="s">
        <v>718</v>
      </c>
      <c r="AC230" s="45">
        <v>1200</v>
      </c>
    </row>
    <row r="231" spans="1:29" ht="12.75" hidden="1" customHeight="1" x14ac:dyDescent="0.2">
      <c r="A231" s="42" t="s">
        <v>1124</v>
      </c>
      <c r="B231" s="42" t="s">
        <v>52</v>
      </c>
      <c r="C231" s="43" t="s">
        <v>158</v>
      </c>
      <c r="D231" s="44">
        <v>167</v>
      </c>
      <c r="E231" s="42" t="s">
        <v>1125</v>
      </c>
      <c r="F231" s="42" t="s">
        <v>1126</v>
      </c>
      <c r="G231" s="42" t="s">
        <v>301</v>
      </c>
      <c r="H231" s="42" t="s">
        <v>630</v>
      </c>
      <c r="I231" s="42" t="s">
        <v>1127</v>
      </c>
      <c r="J231" s="42" t="s">
        <v>1128</v>
      </c>
      <c r="K231" s="45">
        <v>389000</v>
      </c>
      <c r="L231" s="42" t="s">
        <v>305</v>
      </c>
      <c r="M231" s="42" t="s">
        <v>1129</v>
      </c>
      <c r="N231" s="42" t="s">
        <v>1126</v>
      </c>
      <c r="O231" s="42" t="s">
        <v>611</v>
      </c>
      <c r="P231" s="46">
        <v>1</v>
      </c>
      <c r="Q231" s="45">
        <v>15000</v>
      </c>
      <c r="R231" s="45">
        <v>15000</v>
      </c>
      <c r="S231" s="42" t="s">
        <v>309</v>
      </c>
      <c r="T231" s="42" t="s">
        <v>310</v>
      </c>
      <c r="U231" s="42" t="s">
        <v>311</v>
      </c>
      <c r="V231" s="42" t="s">
        <v>109</v>
      </c>
      <c r="W231" s="42" t="s">
        <v>115</v>
      </c>
      <c r="X231" s="42" t="s">
        <v>133</v>
      </c>
      <c r="Y231" s="42" t="s">
        <v>312</v>
      </c>
      <c r="Z231" s="42" t="s">
        <v>312</v>
      </c>
      <c r="AA231" s="9" t="s">
        <v>139</v>
      </c>
      <c r="AB231" s="42" t="s">
        <v>648</v>
      </c>
      <c r="AC231" s="45">
        <v>15000</v>
      </c>
    </row>
    <row r="232" spans="1:29" ht="12.75" hidden="1" customHeight="1" x14ac:dyDescent="0.2">
      <c r="A232" s="42" t="s">
        <v>1124</v>
      </c>
      <c r="B232" s="42" t="s">
        <v>52</v>
      </c>
      <c r="C232" s="43" t="s">
        <v>158</v>
      </c>
      <c r="D232" s="44">
        <v>167</v>
      </c>
      <c r="E232" s="42" t="s">
        <v>1125</v>
      </c>
      <c r="F232" s="42" t="s">
        <v>1126</v>
      </c>
      <c r="G232" s="42" t="s">
        <v>301</v>
      </c>
      <c r="H232" s="42" t="s">
        <v>630</v>
      </c>
      <c r="I232" s="42" t="s">
        <v>1127</v>
      </c>
      <c r="J232" s="42" t="s">
        <v>1128</v>
      </c>
      <c r="K232" s="45">
        <v>389000</v>
      </c>
      <c r="L232" s="42" t="s">
        <v>305</v>
      </c>
      <c r="M232" s="42" t="s">
        <v>1130</v>
      </c>
      <c r="N232" s="42" t="s">
        <v>1126</v>
      </c>
      <c r="O232" s="42" t="s">
        <v>611</v>
      </c>
      <c r="P232" s="46">
        <v>1</v>
      </c>
      <c r="Q232" s="45">
        <v>29000</v>
      </c>
      <c r="R232" s="45">
        <v>29000</v>
      </c>
      <c r="S232" s="42" t="s">
        <v>309</v>
      </c>
      <c r="T232" s="42" t="s">
        <v>310</v>
      </c>
      <c r="U232" s="42" t="s">
        <v>311</v>
      </c>
      <c r="V232" s="42" t="s">
        <v>109</v>
      </c>
      <c r="W232" s="42" t="s">
        <v>115</v>
      </c>
      <c r="X232" s="42" t="s">
        <v>133</v>
      </c>
      <c r="Y232" s="42" t="s">
        <v>312</v>
      </c>
      <c r="Z232" s="42" t="s">
        <v>312</v>
      </c>
      <c r="AA232" s="9" t="s">
        <v>139</v>
      </c>
      <c r="AB232" s="42" t="s">
        <v>648</v>
      </c>
      <c r="AC232" s="45">
        <v>29000</v>
      </c>
    </row>
    <row r="233" spans="1:29" ht="12.75" hidden="1" customHeight="1" x14ac:dyDescent="0.2">
      <c r="A233" s="42" t="s">
        <v>1124</v>
      </c>
      <c r="B233" s="42" t="s">
        <v>52</v>
      </c>
      <c r="C233" s="43" t="s">
        <v>158</v>
      </c>
      <c r="D233" s="44">
        <v>167</v>
      </c>
      <c r="E233" s="42" t="s">
        <v>1125</v>
      </c>
      <c r="F233" s="42" t="s">
        <v>1126</v>
      </c>
      <c r="G233" s="42" t="s">
        <v>301</v>
      </c>
      <c r="H233" s="42" t="s">
        <v>630</v>
      </c>
      <c r="I233" s="42" t="s">
        <v>1127</v>
      </c>
      <c r="J233" s="42" t="s">
        <v>1128</v>
      </c>
      <c r="K233" s="45">
        <v>389000</v>
      </c>
      <c r="L233" s="42" t="s">
        <v>305</v>
      </c>
      <c r="M233" s="42" t="s">
        <v>1131</v>
      </c>
      <c r="N233" s="42" t="s">
        <v>1126</v>
      </c>
      <c r="O233" s="42" t="s">
        <v>611</v>
      </c>
      <c r="P233" s="46">
        <v>1</v>
      </c>
      <c r="Q233" s="45">
        <v>250000</v>
      </c>
      <c r="R233" s="45">
        <v>250000</v>
      </c>
      <c r="S233" s="42" t="s">
        <v>309</v>
      </c>
      <c r="T233" s="42" t="s">
        <v>310</v>
      </c>
      <c r="U233" s="42" t="s">
        <v>311</v>
      </c>
      <c r="V233" s="42" t="s">
        <v>107</v>
      </c>
      <c r="W233" s="42" t="s">
        <v>114</v>
      </c>
      <c r="X233" s="42" t="s">
        <v>127</v>
      </c>
      <c r="Y233" s="42" t="s">
        <v>312</v>
      </c>
      <c r="Z233" s="42" t="s">
        <v>312</v>
      </c>
      <c r="AA233" s="9" t="s">
        <v>139</v>
      </c>
      <c r="AB233" s="42" t="s">
        <v>1132</v>
      </c>
      <c r="AC233" s="45">
        <v>250000</v>
      </c>
    </row>
    <row r="234" spans="1:29" ht="12.75" hidden="1" customHeight="1" x14ac:dyDescent="0.2">
      <c r="A234" s="42" t="s">
        <v>1124</v>
      </c>
      <c r="B234" s="42" t="s">
        <v>52</v>
      </c>
      <c r="C234" s="43" t="s">
        <v>158</v>
      </c>
      <c r="D234" s="44">
        <v>167</v>
      </c>
      <c r="E234" s="42" t="s">
        <v>1125</v>
      </c>
      <c r="F234" s="42" t="s">
        <v>1126</v>
      </c>
      <c r="G234" s="42" t="s">
        <v>301</v>
      </c>
      <c r="H234" s="42" t="s">
        <v>630</v>
      </c>
      <c r="I234" s="42" t="s">
        <v>1127</v>
      </c>
      <c r="J234" s="42" t="s">
        <v>1128</v>
      </c>
      <c r="K234" s="45">
        <v>389000</v>
      </c>
      <c r="L234" s="42" t="s">
        <v>305</v>
      </c>
      <c r="M234" s="42" t="s">
        <v>1133</v>
      </c>
      <c r="N234" s="42" t="s">
        <v>1126</v>
      </c>
      <c r="O234" s="42" t="s">
        <v>611</v>
      </c>
      <c r="P234" s="46">
        <v>1</v>
      </c>
      <c r="Q234" s="45">
        <v>30000</v>
      </c>
      <c r="R234" s="45">
        <v>30000</v>
      </c>
      <c r="S234" s="42" t="s">
        <v>309</v>
      </c>
      <c r="T234" s="42" t="s">
        <v>310</v>
      </c>
      <c r="U234" s="42" t="s">
        <v>311</v>
      </c>
      <c r="V234" s="42" t="s">
        <v>109</v>
      </c>
      <c r="W234" s="42" t="s">
        <v>115</v>
      </c>
      <c r="X234" s="42" t="s">
        <v>636</v>
      </c>
      <c r="Y234" s="42" t="s">
        <v>312</v>
      </c>
      <c r="Z234" s="42" t="s">
        <v>312</v>
      </c>
      <c r="AA234" s="9" t="s">
        <v>139</v>
      </c>
      <c r="AB234" s="42" t="s">
        <v>1132</v>
      </c>
      <c r="AC234" s="45">
        <v>30000</v>
      </c>
    </row>
    <row r="235" spans="1:29" ht="12.75" hidden="1" customHeight="1" x14ac:dyDescent="0.2">
      <c r="A235" s="42" t="s">
        <v>1124</v>
      </c>
      <c r="B235" s="42" t="s">
        <v>52</v>
      </c>
      <c r="C235" s="43" t="s">
        <v>158</v>
      </c>
      <c r="D235" s="44">
        <v>167</v>
      </c>
      <c r="E235" s="42" t="s">
        <v>1125</v>
      </c>
      <c r="F235" s="42" t="s">
        <v>1126</v>
      </c>
      <c r="G235" s="42" t="s">
        <v>301</v>
      </c>
      <c r="H235" s="42" t="s">
        <v>630</v>
      </c>
      <c r="I235" s="42" t="s">
        <v>1127</v>
      </c>
      <c r="J235" s="42" t="s">
        <v>1128</v>
      </c>
      <c r="K235" s="45">
        <v>389000</v>
      </c>
      <c r="L235" s="42" t="s">
        <v>305</v>
      </c>
      <c r="M235" s="42" t="s">
        <v>1134</v>
      </c>
      <c r="N235" s="42" t="s">
        <v>1126</v>
      </c>
      <c r="O235" s="42" t="s">
        <v>611</v>
      </c>
      <c r="P235" s="46">
        <v>1</v>
      </c>
      <c r="Q235" s="45">
        <v>17000</v>
      </c>
      <c r="R235" s="45">
        <v>17000</v>
      </c>
      <c r="S235" s="42" t="s">
        <v>309</v>
      </c>
      <c r="T235" s="42" t="s">
        <v>310</v>
      </c>
      <c r="U235" s="42" t="s">
        <v>311</v>
      </c>
      <c r="V235" s="42" t="s">
        <v>107</v>
      </c>
      <c r="W235" s="42" t="s">
        <v>111</v>
      </c>
      <c r="X235" s="42" t="s">
        <v>121</v>
      </c>
      <c r="Y235" s="42" t="s">
        <v>312</v>
      </c>
      <c r="Z235" s="42" t="s">
        <v>312</v>
      </c>
      <c r="AA235" s="9" t="s">
        <v>139</v>
      </c>
      <c r="AB235" s="42" t="s">
        <v>648</v>
      </c>
      <c r="AC235" s="45">
        <v>17000</v>
      </c>
    </row>
    <row r="236" spans="1:29" ht="12.75" hidden="1" customHeight="1" x14ac:dyDescent="0.2">
      <c r="A236" s="42" t="s">
        <v>1124</v>
      </c>
      <c r="B236" s="42" t="s">
        <v>52</v>
      </c>
      <c r="C236" s="43" t="s">
        <v>158</v>
      </c>
      <c r="D236" s="44">
        <v>167</v>
      </c>
      <c r="E236" s="42" t="s">
        <v>1125</v>
      </c>
      <c r="F236" s="42" t="s">
        <v>1126</v>
      </c>
      <c r="G236" s="42" t="s">
        <v>301</v>
      </c>
      <c r="H236" s="42" t="s">
        <v>630</v>
      </c>
      <c r="I236" s="42" t="s">
        <v>1127</v>
      </c>
      <c r="J236" s="42" t="s">
        <v>1128</v>
      </c>
      <c r="K236" s="45">
        <v>389000</v>
      </c>
      <c r="L236" s="42" t="s">
        <v>305</v>
      </c>
      <c r="M236" s="42" t="s">
        <v>1135</v>
      </c>
      <c r="N236" s="42" t="s">
        <v>1126</v>
      </c>
      <c r="O236" s="42" t="s">
        <v>611</v>
      </c>
      <c r="P236" s="46">
        <v>1</v>
      </c>
      <c r="Q236" s="45">
        <v>18000</v>
      </c>
      <c r="R236" s="45">
        <v>18000</v>
      </c>
      <c r="S236" s="42" t="s">
        <v>309</v>
      </c>
      <c r="T236" s="42" t="s">
        <v>310</v>
      </c>
      <c r="U236" s="42" t="s">
        <v>311</v>
      </c>
      <c r="V236" s="42" t="s">
        <v>107</v>
      </c>
      <c r="W236" s="42" t="s">
        <v>111</v>
      </c>
      <c r="X236" s="42" t="s">
        <v>121</v>
      </c>
      <c r="Y236" s="42" t="s">
        <v>312</v>
      </c>
      <c r="Z236" s="42" t="s">
        <v>312</v>
      </c>
      <c r="AA236" s="9" t="s">
        <v>139</v>
      </c>
      <c r="AB236" s="42" t="s">
        <v>648</v>
      </c>
      <c r="AC236" s="45">
        <v>18000</v>
      </c>
    </row>
    <row r="237" spans="1:29" ht="12.75" hidden="1" customHeight="1" x14ac:dyDescent="0.2">
      <c r="A237" s="42" t="s">
        <v>1124</v>
      </c>
      <c r="B237" s="42" t="s">
        <v>52</v>
      </c>
      <c r="C237" s="43" t="s">
        <v>158</v>
      </c>
      <c r="D237" s="44">
        <v>167</v>
      </c>
      <c r="E237" s="42" t="s">
        <v>1125</v>
      </c>
      <c r="F237" s="42" t="s">
        <v>1126</v>
      </c>
      <c r="G237" s="42" t="s">
        <v>301</v>
      </c>
      <c r="H237" s="42" t="s">
        <v>630</v>
      </c>
      <c r="I237" s="42" t="s">
        <v>1127</v>
      </c>
      <c r="J237" s="42" t="s">
        <v>1128</v>
      </c>
      <c r="K237" s="45">
        <v>389000</v>
      </c>
      <c r="L237" s="42" t="s">
        <v>305</v>
      </c>
      <c r="M237" s="42" t="s">
        <v>1136</v>
      </c>
      <c r="N237" s="42" t="s">
        <v>1126</v>
      </c>
      <c r="O237" s="42" t="s">
        <v>611</v>
      </c>
      <c r="P237" s="46">
        <v>1</v>
      </c>
      <c r="Q237" s="45">
        <v>30000</v>
      </c>
      <c r="R237" s="45">
        <v>30000</v>
      </c>
      <c r="S237" s="42" t="s">
        <v>309</v>
      </c>
      <c r="T237" s="42" t="s">
        <v>310</v>
      </c>
      <c r="U237" s="42" t="s">
        <v>311</v>
      </c>
      <c r="V237" s="42" t="s">
        <v>109</v>
      </c>
      <c r="W237" s="42" t="s">
        <v>115</v>
      </c>
      <c r="X237" s="42" t="s">
        <v>1137</v>
      </c>
      <c r="Y237" s="42" t="s">
        <v>312</v>
      </c>
      <c r="Z237" s="42" t="s">
        <v>312</v>
      </c>
      <c r="AA237" s="9" t="s">
        <v>139</v>
      </c>
      <c r="AB237" s="42" t="s">
        <v>352</v>
      </c>
      <c r="AC237" s="45">
        <v>30000</v>
      </c>
    </row>
    <row r="238" spans="1:29" ht="12.75" hidden="1" customHeight="1" x14ac:dyDescent="0.2">
      <c r="A238" s="42" t="s">
        <v>814</v>
      </c>
      <c r="B238" s="42" t="s">
        <v>28</v>
      </c>
      <c r="C238" s="43" t="s">
        <v>147</v>
      </c>
      <c r="D238" s="44">
        <v>168</v>
      </c>
      <c r="E238" s="42" t="s">
        <v>1138</v>
      </c>
      <c r="F238" s="42" t="s">
        <v>1139</v>
      </c>
      <c r="G238" s="42" t="s">
        <v>301</v>
      </c>
      <c r="H238" s="42" t="s">
        <v>630</v>
      </c>
      <c r="I238" s="42" t="s">
        <v>1140</v>
      </c>
      <c r="J238" s="42" t="s">
        <v>1141</v>
      </c>
      <c r="K238" s="45">
        <v>50000</v>
      </c>
      <c r="L238" s="42" t="s">
        <v>305</v>
      </c>
      <c r="M238" s="42" t="s">
        <v>1142</v>
      </c>
      <c r="N238" s="42" t="s">
        <v>1143</v>
      </c>
      <c r="O238" s="42" t="s">
        <v>1144</v>
      </c>
      <c r="P238" s="46">
        <v>2</v>
      </c>
      <c r="Q238" s="45">
        <v>25000</v>
      </c>
      <c r="R238" s="45">
        <v>50000</v>
      </c>
      <c r="S238" s="42" t="s">
        <v>309</v>
      </c>
      <c r="T238" s="42" t="s">
        <v>310</v>
      </c>
      <c r="U238" s="42" t="s">
        <v>311</v>
      </c>
      <c r="V238" s="42" t="s">
        <v>107</v>
      </c>
      <c r="W238" s="42" t="s">
        <v>114</v>
      </c>
      <c r="X238" s="42" t="s">
        <v>127</v>
      </c>
      <c r="Y238" s="42" t="s">
        <v>312</v>
      </c>
      <c r="Z238" s="42" t="s">
        <v>312</v>
      </c>
      <c r="AA238" s="9" t="s">
        <v>140</v>
      </c>
      <c r="AB238" s="42" t="s">
        <v>342</v>
      </c>
      <c r="AC238" s="45">
        <v>50000</v>
      </c>
    </row>
    <row r="239" spans="1:29" ht="12.75" hidden="1" customHeight="1" x14ac:dyDescent="0.2">
      <c r="A239" s="42" t="s">
        <v>814</v>
      </c>
      <c r="B239" s="42" t="s">
        <v>28</v>
      </c>
      <c r="C239" s="43" t="s">
        <v>147</v>
      </c>
      <c r="D239" s="44">
        <v>169</v>
      </c>
      <c r="E239" s="42" t="s">
        <v>1145</v>
      </c>
      <c r="F239" s="42" t="s">
        <v>1146</v>
      </c>
      <c r="G239" s="42" t="s">
        <v>481</v>
      </c>
      <c r="H239" s="42" t="s">
        <v>670</v>
      </c>
      <c r="I239" s="42" t="s">
        <v>1147</v>
      </c>
      <c r="J239" s="42" t="s">
        <v>1148</v>
      </c>
      <c r="K239" s="45">
        <v>9500.4</v>
      </c>
      <c r="L239" s="42" t="s">
        <v>305</v>
      </c>
      <c r="M239" s="42" t="s">
        <v>1149</v>
      </c>
      <c r="N239" s="42" t="s">
        <v>1150</v>
      </c>
      <c r="O239" s="42" t="s">
        <v>1151</v>
      </c>
      <c r="P239" s="46">
        <v>1</v>
      </c>
      <c r="Q239" s="45">
        <v>8000.4</v>
      </c>
      <c r="R239" s="45">
        <v>8000.4</v>
      </c>
      <c r="S239" s="42" t="s">
        <v>309</v>
      </c>
      <c r="T239" s="42" t="s">
        <v>310</v>
      </c>
      <c r="U239" s="42" t="s">
        <v>311</v>
      </c>
      <c r="V239" s="42" t="s">
        <v>107</v>
      </c>
      <c r="W239" s="42" t="s">
        <v>114</v>
      </c>
      <c r="X239" s="42" t="s">
        <v>127</v>
      </c>
      <c r="Y239" s="42" t="s">
        <v>312</v>
      </c>
      <c r="Z239" s="42" t="s">
        <v>312</v>
      </c>
      <c r="AA239" s="9" t="s">
        <v>140</v>
      </c>
      <c r="AB239" s="42" t="s">
        <v>1152</v>
      </c>
      <c r="AC239" s="45">
        <v>8000.4</v>
      </c>
    </row>
    <row r="240" spans="1:29" ht="12.75" hidden="1" customHeight="1" x14ac:dyDescent="0.2">
      <c r="A240" s="42" t="s">
        <v>814</v>
      </c>
      <c r="B240" s="42" t="s">
        <v>28</v>
      </c>
      <c r="C240" s="43" t="s">
        <v>147</v>
      </c>
      <c r="D240" s="44">
        <v>169</v>
      </c>
      <c r="E240" s="42" t="s">
        <v>1145</v>
      </c>
      <c r="F240" s="42" t="s">
        <v>1146</v>
      </c>
      <c r="G240" s="42" t="s">
        <v>481</v>
      </c>
      <c r="H240" s="42" t="s">
        <v>670</v>
      </c>
      <c r="I240" s="42" t="s">
        <v>1147</v>
      </c>
      <c r="J240" s="42" t="s">
        <v>1148</v>
      </c>
      <c r="K240" s="45">
        <v>9500.4</v>
      </c>
      <c r="L240" s="42" t="s">
        <v>305</v>
      </c>
      <c r="M240" s="42" t="s">
        <v>1153</v>
      </c>
      <c r="N240" s="42" t="s">
        <v>1154</v>
      </c>
      <c r="O240" s="42" t="s">
        <v>1155</v>
      </c>
      <c r="P240" s="46">
        <v>1</v>
      </c>
      <c r="Q240" s="45">
        <v>1500</v>
      </c>
      <c r="R240" s="45">
        <v>1500</v>
      </c>
      <c r="S240" s="42" t="s">
        <v>309</v>
      </c>
      <c r="T240" s="42" t="s">
        <v>310</v>
      </c>
      <c r="U240" s="42" t="s">
        <v>311</v>
      </c>
      <c r="V240" s="42" t="s">
        <v>107</v>
      </c>
      <c r="W240" s="42" t="s">
        <v>114</v>
      </c>
      <c r="X240" s="42" t="s">
        <v>127</v>
      </c>
      <c r="Y240" s="42" t="s">
        <v>312</v>
      </c>
      <c r="Z240" s="42" t="s">
        <v>312</v>
      </c>
      <c r="AA240" s="9" t="s">
        <v>140</v>
      </c>
      <c r="AB240" s="42" t="s">
        <v>620</v>
      </c>
      <c r="AC240" s="45">
        <v>1500</v>
      </c>
    </row>
    <row r="241" spans="1:29" ht="12.75" hidden="1" customHeight="1" x14ac:dyDescent="0.2">
      <c r="A241" s="42" t="s">
        <v>1124</v>
      </c>
      <c r="B241" s="42" t="s">
        <v>52</v>
      </c>
      <c r="C241" s="43" t="s">
        <v>158</v>
      </c>
      <c r="D241" s="44">
        <v>170</v>
      </c>
      <c r="E241" s="42" t="s">
        <v>1156</v>
      </c>
      <c r="F241" s="42" t="s">
        <v>1157</v>
      </c>
      <c r="G241" s="42" t="s">
        <v>358</v>
      </c>
      <c r="H241" s="42" t="s">
        <v>359</v>
      </c>
      <c r="I241" s="42" t="s">
        <v>1158</v>
      </c>
      <c r="J241" s="42" t="s">
        <v>1159</v>
      </c>
      <c r="K241" s="45">
        <v>129000</v>
      </c>
      <c r="L241" s="42" t="s">
        <v>305</v>
      </c>
      <c r="M241" s="42" t="s">
        <v>1160</v>
      </c>
      <c r="N241" s="42" t="s">
        <v>1157</v>
      </c>
      <c r="O241" s="42" t="s">
        <v>611</v>
      </c>
      <c r="P241" s="46">
        <v>5</v>
      </c>
      <c r="Q241" s="45">
        <v>2000</v>
      </c>
      <c r="R241" s="45">
        <v>10000</v>
      </c>
      <c r="S241" s="42" t="s">
        <v>309</v>
      </c>
      <c r="T241" s="42" t="s">
        <v>310</v>
      </c>
      <c r="U241" s="42" t="s">
        <v>311</v>
      </c>
      <c r="V241" s="42" t="s">
        <v>107</v>
      </c>
      <c r="W241" s="42" t="s">
        <v>112</v>
      </c>
      <c r="X241" s="42" t="s">
        <v>123</v>
      </c>
      <c r="Y241" s="42" t="s">
        <v>312</v>
      </c>
      <c r="Z241" s="42" t="s">
        <v>312</v>
      </c>
      <c r="AA241" s="9" t="s">
        <v>139</v>
      </c>
      <c r="AB241" s="42" t="s">
        <v>354</v>
      </c>
      <c r="AC241" s="45">
        <v>10000</v>
      </c>
    </row>
    <row r="242" spans="1:29" ht="12.75" hidden="1" customHeight="1" x14ac:dyDescent="0.2">
      <c r="A242" s="42" t="s">
        <v>1124</v>
      </c>
      <c r="B242" s="42" t="s">
        <v>52</v>
      </c>
      <c r="C242" s="43" t="s">
        <v>158</v>
      </c>
      <c r="D242" s="44">
        <v>170</v>
      </c>
      <c r="E242" s="42" t="s">
        <v>1156</v>
      </c>
      <c r="F242" s="42" t="s">
        <v>1157</v>
      </c>
      <c r="G242" s="42" t="s">
        <v>358</v>
      </c>
      <c r="H242" s="42" t="s">
        <v>359</v>
      </c>
      <c r="I242" s="42" t="s">
        <v>1158</v>
      </c>
      <c r="J242" s="42" t="s">
        <v>1159</v>
      </c>
      <c r="K242" s="45">
        <v>129000</v>
      </c>
      <c r="L242" s="42" t="s">
        <v>305</v>
      </c>
      <c r="M242" s="42" t="s">
        <v>1161</v>
      </c>
      <c r="N242" s="42" t="s">
        <v>1157</v>
      </c>
      <c r="O242" s="42" t="s">
        <v>611</v>
      </c>
      <c r="P242" s="46">
        <v>5</v>
      </c>
      <c r="Q242" s="45">
        <v>4000</v>
      </c>
      <c r="R242" s="45">
        <v>20000</v>
      </c>
      <c r="S242" s="42" t="s">
        <v>309</v>
      </c>
      <c r="T242" s="42" t="s">
        <v>310</v>
      </c>
      <c r="U242" s="42" t="s">
        <v>311</v>
      </c>
      <c r="V242" s="42" t="s">
        <v>107</v>
      </c>
      <c r="W242" s="42" t="s">
        <v>112</v>
      </c>
      <c r="X242" s="42" t="s">
        <v>123</v>
      </c>
      <c r="Y242" s="42" t="s">
        <v>312</v>
      </c>
      <c r="Z242" s="42" t="s">
        <v>312</v>
      </c>
      <c r="AA242" s="9" t="s">
        <v>139</v>
      </c>
      <c r="AB242" s="42" t="s">
        <v>354</v>
      </c>
      <c r="AC242" s="45">
        <v>20000</v>
      </c>
    </row>
    <row r="243" spans="1:29" ht="12.75" hidden="1" customHeight="1" x14ac:dyDescent="0.2">
      <c r="A243" s="42" t="s">
        <v>1124</v>
      </c>
      <c r="B243" s="42" t="s">
        <v>52</v>
      </c>
      <c r="C243" s="43" t="s">
        <v>158</v>
      </c>
      <c r="D243" s="44">
        <v>170</v>
      </c>
      <c r="E243" s="42" t="s">
        <v>1156</v>
      </c>
      <c r="F243" s="42" t="s">
        <v>1157</v>
      </c>
      <c r="G243" s="42" t="s">
        <v>358</v>
      </c>
      <c r="H243" s="42" t="s">
        <v>359</v>
      </c>
      <c r="I243" s="42" t="s">
        <v>1158</v>
      </c>
      <c r="J243" s="42" t="s">
        <v>1159</v>
      </c>
      <c r="K243" s="45">
        <v>129000</v>
      </c>
      <c r="L243" s="42" t="s">
        <v>305</v>
      </c>
      <c r="M243" s="42" t="s">
        <v>1162</v>
      </c>
      <c r="N243" s="42" t="s">
        <v>1157</v>
      </c>
      <c r="O243" s="42" t="s">
        <v>611</v>
      </c>
      <c r="P243" s="46">
        <v>22</v>
      </c>
      <c r="Q243" s="45">
        <v>2000</v>
      </c>
      <c r="R243" s="45">
        <v>44000</v>
      </c>
      <c r="S243" s="42" t="s">
        <v>309</v>
      </c>
      <c r="T243" s="42" t="s">
        <v>310</v>
      </c>
      <c r="U243" s="42" t="s">
        <v>311</v>
      </c>
      <c r="V243" s="42" t="s">
        <v>107</v>
      </c>
      <c r="W243" s="42" t="s">
        <v>112</v>
      </c>
      <c r="X243" s="42" t="s">
        <v>123</v>
      </c>
      <c r="Y243" s="42" t="s">
        <v>312</v>
      </c>
      <c r="Z243" s="42" t="s">
        <v>312</v>
      </c>
      <c r="AA243" s="9" t="s">
        <v>139</v>
      </c>
      <c r="AB243" s="42" t="s">
        <v>354</v>
      </c>
      <c r="AC243" s="45">
        <v>44000</v>
      </c>
    </row>
    <row r="244" spans="1:29" ht="12.75" hidden="1" customHeight="1" x14ac:dyDescent="0.2">
      <c r="A244" s="42" t="s">
        <v>1124</v>
      </c>
      <c r="B244" s="42" t="s">
        <v>52</v>
      </c>
      <c r="C244" s="43" t="s">
        <v>158</v>
      </c>
      <c r="D244" s="44">
        <v>170</v>
      </c>
      <c r="E244" s="42" t="s">
        <v>1156</v>
      </c>
      <c r="F244" s="42" t="s">
        <v>1157</v>
      </c>
      <c r="G244" s="42" t="s">
        <v>358</v>
      </c>
      <c r="H244" s="42" t="s">
        <v>359</v>
      </c>
      <c r="I244" s="42" t="s">
        <v>1158</v>
      </c>
      <c r="J244" s="42" t="s">
        <v>1159</v>
      </c>
      <c r="K244" s="45">
        <v>129000</v>
      </c>
      <c r="L244" s="42" t="s">
        <v>305</v>
      </c>
      <c r="M244" s="42" t="s">
        <v>1163</v>
      </c>
      <c r="N244" s="42" t="s">
        <v>1157</v>
      </c>
      <c r="O244" s="42" t="s">
        <v>611</v>
      </c>
      <c r="P244" s="46">
        <v>11</v>
      </c>
      <c r="Q244" s="45">
        <v>2000</v>
      </c>
      <c r="R244" s="45">
        <v>22000</v>
      </c>
      <c r="S244" s="42" t="s">
        <v>309</v>
      </c>
      <c r="T244" s="42" t="s">
        <v>310</v>
      </c>
      <c r="U244" s="42" t="s">
        <v>311</v>
      </c>
      <c r="V244" s="42" t="s">
        <v>107</v>
      </c>
      <c r="W244" s="42" t="s">
        <v>112</v>
      </c>
      <c r="X244" s="42" t="s">
        <v>123</v>
      </c>
      <c r="Y244" s="42" t="s">
        <v>312</v>
      </c>
      <c r="Z244" s="42" t="s">
        <v>312</v>
      </c>
      <c r="AA244" s="9" t="s">
        <v>139</v>
      </c>
      <c r="AB244" s="42" t="s">
        <v>354</v>
      </c>
      <c r="AC244" s="45">
        <v>22000</v>
      </c>
    </row>
    <row r="245" spans="1:29" ht="12.75" hidden="1" customHeight="1" x14ac:dyDescent="0.2">
      <c r="A245" s="42" t="s">
        <v>1124</v>
      </c>
      <c r="B245" s="42" t="s">
        <v>52</v>
      </c>
      <c r="C245" s="43" t="s">
        <v>158</v>
      </c>
      <c r="D245" s="44">
        <v>170</v>
      </c>
      <c r="E245" s="42" t="s">
        <v>1156</v>
      </c>
      <c r="F245" s="42" t="s">
        <v>1157</v>
      </c>
      <c r="G245" s="42" t="s">
        <v>358</v>
      </c>
      <c r="H245" s="42" t="s">
        <v>359</v>
      </c>
      <c r="I245" s="42" t="s">
        <v>1158</v>
      </c>
      <c r="J245" s="42" t="s">
        <v>1159</v>
      </c>
      <c r="K245" s="45">
        <v>129000</v>
      </c>
      <c r="L245" s="42" t="s">
        <v>305</v>
      </c>
      <c r="M245" s="42" t="s">
        <v>1164</v>
      </c>
      <c r="N245" s="42" t="s">
        <v>1157</v>
      </c>
      <c r="O245" s="42" t="s">
        <v>611</v>
      </c>
      <c r="P245" s="46">
        <v>11</v>
      </c>
      <c r="Q245" s="45">
        <v>3000</v>
      </c>
      <c r="R245" s="45">
        <v>33000</v>
      </c>
      <c r="S245" s="42" t="s">
        <v>309</v>
      </c>
      <c r="T245" s="42" t="s">
        <v>310</v>
      </c>
      <c r="U245" s="42" t="s">
        <v>311</v>
      </c>
      <c r="V245" s="42" t="s">
        <v>107</v>
      </c>
      <c r="W245" s="42" t="s">
        <v>112</v>
      </c>
      <c r="X245" s="42" t="s">
        <v>123</v>
      </c>
      <c r="Y245" s="42" t="s">
        <v>312</v>
      </c>
      <c r="Z245" s="42" t="s">
        <v>312</v>
      </c>
      <c r="AA245" s="9" t="s">
        <v>139</v>
      </c>
      <c r="AB245" s="42" t="s">
        <v>354</v>
      </c>
      <c r="AC245" s="45">
        <v>33000</v>
      </c>
    </row>
    <row r="246" spans="1:29" ht="12.75" hidden="1" customHeight="1" x14ac:dyDescent="0.2">
      <c r="A246" s="42" t="s">
        <v>814</v>
      </c>
      <c r="B246" s="42" t="s">
        <v>28</v>
      </c>
      <c r="C246" s="43" t="s">
        <v>147</v>
      </c>
      <c r="D246" s="44">
        <v>171</v>
      </c>
      <c r="E246" s="42" t="s">
        <v>1165</v>
      </c>
      <c r="F246" s="42" t="s">
        <v>1166</v>
      </c>
      <c r="G246" s="42" t="s">
        <v>481</v>
      </c>
      <c r="H246" s="42" t="s">
        <v>670</v>
      </c>
      <c r="I246" s="42" t="s">
        <v>1167</v>
      </c>
      <c r="J246" s="42" t="s">
        <v>1141</v>
      </c>
      <c r="K246" s="45">
        <v>2500</v>
      </c>
      <c r="L246" s="42" t="s">
        <v>305</v>
      </c>
      <c r="M246" s="42" t="s">
        <v>1168</v>
      </c>
      <c r="N246" s="42" t="s">
        <v>1169</v>
      </c>
      <c r="O246" s="42" t="s">
        <v>1151</v>
      </c>
      <c r="P246" s="46">
        <v>1</v>
      </c>
      <c r="Q246" s="45">
        <v>2500</v>
      </c>
      <c r="R246" s="45">
        <v>2500</v>
      </c>
      <c r="S246" s="42" t="s">
        <v>309</v>
      </c>
      <c r="T246" s="42" t="s">
        <v>310</v>
      </c>
      <c r="U246" s="42" t="s">
        <v>311</v>
      </c>
      <c r="V246" s="42" t="s">
        <v>107</v>
      </c>
      <c r="W246" s="42" t="s">
        <v>114</v>
      </c>
      <c r="X246" s="42" t="s">
        <v>127</v>
      </c>
      <c r="Y246" s="42" t="s">
        <v>312</v>
      </c>
      <c r="Z246" s="42" t="s">
        <v>312</v>
      </c>
      <c r="AA246" s="9" t="s">
        <v>139</v>
      </c>
      <c r="AB246" s="42" t="s">
        <v>1170</v>
      </c>
      <c r="AC246" s="45">
        <v>2500</v>
      </c>
    </row>
    <row r="247" spans="1:29" ht="12.75" hidden="1" customHeight="1" x14ac:dyDescent="0.2">
      <c r="A247" s="42" t="s">
        <v>814</v>
      </c>
      <c r="B247" s="42" t="s">
        <v>28</v>
      </c>
      <c r="C247" s="43" t="s">
        <v>147</v>
      </c>
      <c r="D247" s="44">
        <v>173</v>
      </c>
      <c r="E247" s="42" t="s">
        <v>1171</v>
      </c>
      <c r="F247" s="42" t="s">
        <v>1172</v>
      </c>
      <c r="G247" s="42" t="s">
        <v>301</v>
      </c>
      <c r="H247" s="42" t="s">
        <v>302</v>
      </c>
      <c r="I247" s="42" t="s">
        <v>1173</v>
      </c>
      <c r="J247" s="42" t="s">
        <v>1174</v>
      </c>
      <c r="K247" s="45">
        <v>15650</v>
      </c>
      <c r="L247" s="42" t="s">
        <v>305</v>
      </c>
      <c r="M247" s="42" t="s">
        <v>1175</v>
      </c>
      <c r="N247" s="42" t="s">
        <v>1176</v>
      </c>
      <c r="O247" s="42" t="s">
        <v>635</v>
      </c>
      <c r="P247" s="46">
        <v>8</v>
      </c>
      <c r="Q247" s="45">
        <v>1956.25</v>
      </c>
      <c r="R247" s="45">
        <v>15650</v>
      </c>
      <c r="S247" s="42" t="s">
        <v>309</v>
      </c>
      <c r="T247" s="42" t="s">
        <v>310</v>
      </c>
      <c r="U247" s="42" t="s">
        <v>311</v>
      </c>
      <c r="V247" s="42" t="s">
        <v>107</v>
      </c>
      <c r="W247" s="42" t="s">
        <v>114</v>
      </c>
      <c r="X247" s="42" t="s">
        <v>127</v>
      </c>
      <c r="Y247" s="42" t="s">
        <v>312</v>
      </c>
      <c r="Z247" s="42" t="s">
        <v>312</v>
      </c>
      <c r="AA247" s="9" t="s">
        <v>139</v>
      </c>
      <c r="AB247" s="42" t="s">
        <v>461</v>
      </c>
      <c r="AC247" s="45">
        <v>15650</v>
      </c>
    </row>
    <row r="248" spans="1:29" ht="12.75" hidden="1" customHeight="1" x14ac:dyDescent="0.2">
      <c r="A248" s="42" t="s">
        <v>814</v>
      </c>
      <c r="B248" s="42" t="s">
        <v>28</v>
      </c>
      <c r="C248" s="43" t="s">
        <v>147</v>
      </c>
      <c r="D248" s="44">
        <v>174</v>
      </c>
      <c r="E248" s="42" t="s">
        <v>1177</v>
      </c>
      <c r="F248" s="42" t="s">
        <v>1178</v>
      </c>
      <c r="G248" s="42" t="s">
        <v>301</v>
      </c>
      <c r="H248" s="42" t="s">
        <v>302</v>
      </c>
      <c r="I248" s="42" t="s">
        <v>1179</v>
      </c>
      <c r="J248" s="42" t="s">
        <v>1180</v>
      </c>
      <c r="K248" s="45">
        <v>4507</v>
      </c>
      <c r="L248" s="42" t="s">
        <v>305</v>
      </c>
      <c r="M248" s="42" t="s">
        <v>1181</v>
      </c>
      <c r="N248" s="42" t="s">
        <v>1182</v>
      </c>
      <c r="O248" s="42" t="s">
        <v>1155</v>
      </c>
      <c r="P248" s="46">
        <v>5</v>
      </c>
      <c r="Q248" s="45">
        <v>901.4</v>
      </c>
      <c r="R248" s="45">
        <v>4507</v>
      </c>
      <c r="S248" s="42" t="s">
        <v>309</v>
      </c>
      <c r="T248" s="42" t="s">
        <v>310</v>
      </c>
      <c r="U248" s="42" t="s">
        <v>311</v>
      </c>
      <c r="V248" s="42" t="s">
        <v>107</v>
      </c>
      <c r="W248" s="42" t="s">
        <v>114</v>
      </c>
      <c r="X248" s="42" t="s">
        <v>127</v>
      </c>
      <c r="Y248" s="42" t="s">
        <v>312</v>
      </c>
      <c r="Z248" s="42" t="s">
        <v>312</v>
      </c>
      <c r="AA248" s="9" t="s">
        <v>140</v>
      </c>
      <c r="AB248" s="42" t="s">
        <v>1183</v>
      </c>
      <c r="AC248" s="45">
        <v>4507</v>
      </c>
    </row>
    <row r="249" spans="1:29" ht="12.75" hidden="1" customHeight="1" x14ac:dyDescent="0.2">
      <c r="A249" s="42" t="s">
        <v>1184</v>
      </c>
      <c r="B249" s="42" t="s">
        <v>56</v>
      </c>
      <c r="C249" s="43" t="s">
        <v>1185</v>
      </c>
      <c r="D249" s="44">
        <v>175</v>
      </c>
      <c r="E249" s="42" t="s">
        <v>1186</v>
      </c>
      <c r="F249" s="42" t="s">
        <v>1187</v>
      </c>
      <c r="G249" s="42" t="s">
        <v>301</v>
      </c>
      <c r="H249" s="42" t="s">
        <v>384</v>
      </c>
      <c r="I249" s="42" t="s">
        <v>1188</v>
      </c>
      <c r="J249" s="42" t="s">
        <v>1189</v>
      </c>
      <c r="K249" s="45">
        <v>1288038.3999999999</v>
      </c>
      <c r="L249" s="42" t="s">
        <v>305</v>
      </c>
      <c r="M249" s="42" t="s">
        <v>1190</v>
      </c>
      <c r="N249" s="42" t="s">
        <v>1191</v>
      </c>
      <c r="O249" s="42" t="s">
        <v>387</v>
      </c>
      <c r="P249" s="46">
        <v>1</v>
      </c>
      <c r="Q249" s="45">
        <v>1288038.3999999999</v>
      </c>
      <c r="R249" s="45">
        <v>1288038.3999999999</v>
      </c>
      <c r="S249" s="42" t="s">
        <v>309</v>
      </c>
      <c r="T249" s="42" t="s">
        <v>310</v>
      </c>
      <c r="U249" s="42" t="s">
        <v>311</v>
      </c>
      <c r="V249" s="42" t="s">
        <v>107</v>
      </c>
      <c r="W249" s="42" t="s">
        <v>114</v>
      </c>
      <c r="X249" s="42" t="s">
        <v>127</v>
      </c>
      <c r="Y249" s="42" t="s">
        <v>312</v>
      </c>
      <c r="Z249" s="42" t="s">
        <v>312</v>
      </c>
      <c r="AA249" s="9" t="s">
        <v>139</v>
      </c>
      <c r="AB249" s="42" t="s">
        <v>388</v>
      </c>
      <c r="AC249" s="45">
        <v>1288038.3999999999</v>
      </c>
    </row>
    <row r="250" spans="1:29" ht="12.75" hidden="1" customHeight="1" x14ac:dyDescent="0.2">
      <c r="A250" s="42" t="s">
        <v>1192</v>
      </c>
      <c r="B250" s="42" t="s">
        <v>1193</v>
      </c>
      <c r="C250" s="43" t="s">
        <v>170</v>
      </c>
      <c r="D250" s="44">
        <v>176</v>
      </c>
      <c r="E250" s="42" t="s">
        <v>1194</v>
      </c>
      <c r="F250" s="42" t="s">
        <v>1195</v>
      </c>
      <c r="G250" s="42" t="s">
        <v>301</v>
      </c>
      <c r="H250" s="42" t="s">
        <v>302</v>
      </c>
      <c r="I250" s="42" t="s">
        <v>1196</v>
      </c>
      <c r="J250" s="42" t="s">
        <v>1197</v>
      </c>
      <c r="K250" s="45">
        <v>34000</v>
      </c>
      <c r="L250" s="42" t="s">
        <v>305</v>
      </c>
      <c r="M250" s="42" t="s">
        <v>1198</v>
      </c>
      <c r="N250" s="42" t="s">
        <v>1199</v>
      </c>
      <c r="O250" s="42" t="s">
        <v>1200</v>
      </c>
      <c r="P250" s="46">
        <v>1</v>
      </c>
      <c r="Q250" s="45">
        <v>34000</v>
      </c>
      <c r="R250" s="45">
        <v>34000</v>
      </c>
      <c r="S250" s="42" t="s">
        <v>309</v>
      </c>
      <c r="T250" s="42" t="s">
        <v>310</v>
      </c>
      <c r="U250" s="42" t="s">
        <v>311</v>
      </c>
      <c r="V250" s="42" t="s">
        <v>107</v>
      </c>
      <c r="W250" s="42" t="s">
        <v>112</v>
      </c>
      <c r="X250" s="42" t="s">
        <v>122</v>
      </c>
      <c r="Y250" s="42" t="s">
        <v>312</v>
      </c>
      <c r="Z250" s="42" t="s">
        <v>312</v>
      </c>
      <c r="AA250" s="9" t="s">
        <v>139</v>
      </c>
      <c r="AB250" s="42" t="s">
        <v>648</v>
      </c>
      <c r="AC250" s="45">
        <v>34000</v>
      </c>
    </row>
    <row r="251" spans="1:29" ht="12.75" hidden="1" customHeight="1" x14ac:dyDescent="0.2">
      <c r="A251" s="42" t="s">
        <v>1192</v>
      </c>
      <c r="B251" s="42" t="s">
        <v>1193</v>
      </c>
      <c r="C251" s="43" t="s">
        <v>170</v>
      </c>
      <c r="D251" s="44">
        <v>177</v>
      </c>
      <c r="E251" s="42" t="s">
        <v>1201</v>
      </c>
      <c r="F251" s="42" t="s">
        <v>1202</v>
      </c>
      <c r="G251" s="42" t="s">
        <v>301</v>
      </c>
      <c r="H251" s="42" t="s">
        <v>302</v>
      </c>
      <c r="I251" s="42" t="s">
        <v>1203</v>
      </c>
      <c r="J251" s="42" t="s">
        <v>1204</v>
      </c>
      <c r="K251" s="45">
        <v>60000</v>
      </c>
      <c r="L251" s="42" t="s">
        <v>305</v>
      </c>
      <c r="M251" s="42" t="s">
        <v>1205</v>
      </c>
      <c r="N251" s="42" t="s">
        <v>1206</v>
      </c>
      <c r="O251" s="42" t="s">
        <v>686</v>
      </c>
      <c r="P251" s="46">
        <v>6</v>
      </c>
      <c r="Q251" s="45">
        <v>10000</v>
      </c>
      <c r="R251" s="45">
        <v>60000</v>
      </c>
      <c r="S251" s="42" t="s">
        <v>309</v>
      </c>
      <c r="T251" s="42" t="s">
        <v>310</v>
      </c>
      <c r="U251" s="42" t="s">
        <v>311</v>
      </c>
      <c r="V251" s="42" t="s">
        <v>107</v>
      </c>
      <c r="W251" s="42" t="s">
        <v>111</v>
      </c>
      <c r="X251" s="42" t="s">
        <v>121</v>
      </c>
      <c r="Y251" s="42" t="s">
        <v>312</v>
      </c>
      <c r="Z251" s="42" t="s">
        <v>312</v>
      </c>
      <c r="AA251" s="9" t="s">
        <v>139</v>
      </c>
      <c r="AB251" s="42" t="s">
        <v>1207</v>
      </c>
      <c r="AC251" s="45">
        <v>60000</v>
      </c>
    </row>
    <row r="252" spans="1:29" ht="12.75" hidden="1" customHeight="1" x14ac:dyDescent="0.2">
      <c r="A252" s="42" t="s">
        <v>1192</v>
      </c>
      <c r="B252" s="42" t="s">
        <v>1193</v>
      </c>
      <c r="C252" s="43" t="s">
        <v>170</v>
      </c>
      <c r="D252" s="44">
        <v>178</v>
      </c>
      <c r="E252" s="42" t="s">
        <v>1208</v>
      </c>
      <c r="F252" s="42" t="s">
        <v>1209</v>
      </c>
      <c r="G252" s="42" t="s">
        <v>301</v>
      </c>
      <c r="H252" s="42" t="s">
        <v>302</v>
      </c>
      <c r="I252" s="42" t="s">
        <v>1210</v>
      </c>
      <c r="J252" s="42" t="s">
        <v>1197</v>
      </c>
      <c r="K252" s="45">
        <v>93680</v>
      </c>
      <c r="L252" s="42" t="s">
        <v>305</v>
      </c>
      <c r="M252" s="42" t="s">
        <v>1211</v>
      </c>
      <c r="N252" s="42" t="s">
        <v>1212</v>
      </c>
      <c r="O252" s="42" t="s">
        <v>1213</v>
      </c>
      <c r="P252" s="46">
        <v>800</v>
      </c>
      <c r="Q252" s="45">
        <v>117.1</v>
      </c>
      <c r="R252" s="45">
        <v>93680</v>
      </c>
      <c r="S252" s="42" t="s">
        <v>309</v>
      </c>
      <c r="T252" s="42" t="s">
        <v>310</v>
      </c>
      <c r="U252" s="42" t="s">
        <v>311</v>
      </c>
      <c r="V252" s="42" t="s">
        <v>107</v>
      </c>
      <c r="W252" s="42" t="s">
        <v>113</v>
      </c>
      <c r="X252" s="42" t="s">
        <v>125</v>
      </c>
      <c r="Y252" s="42" t="s">
        <v>312</v>
      </c>
      <c r="Z252" s="42" t="s">
        <v>312</v>
      </c>
      <c r="AA252" s="9" t="s">
        <v>140</v>
      </c>
      <c r="AB252" s="42" t="s">
        <v>1214</v>
      </c>
      <c r="AC252" s="45">
        <v>93680</v>
      </c>
    </row>
    <row r="253" spans="1:29" ht="12.75" hidden="1" customHeight="1" x14ac:dyDescent="0.2">
      <c r="A253" s="42" t="s">
        <v>1192</v>
      </c>
      <c r="B253" s="42" t="s">
        <v>1193</v>
      </c>
      <c r="C253" s="43" t="s">
        <v>170</v>
      </c>
      <c r="D253" s="44">
        <v>179</v>
      </c>
      <c r="E253" s="42" t="s">
        <v>1215</v>
      </c>
      <c r="F253" s="42" t="s">
        <v>1216</v>
      </c>
      <c r="G253" s="42" t="s">
        <v>301</v>
      </c>
      <c r="H253" s="42" t="s">
        <v>384</v>
      </c>
      <c r="I253" s="42" t="s">
        <v>1217</v>
      </c>
      <c r="J253" s="42" t="s">
        <v>1218</v>
      </c>
      <c r="K253" s="45">
        <v>224000</v>
      </c>
      <c r="L253" s="42" t="s">
        <v>305</v>
      </c>
      <c r="M253" s="42" t="s">
        <v>1219</v>
      </c>
      <c r="N253" s="42" t="s">
        <v>1220</v>
      </c>
      <c r="O253" s="42" t="s">
        <v>1200</v>
      </c>
      <c r="P253" s="46">
        <v>1</v>
      </c>
      <c r="Q253" s="45">
        <v>224000</v>
      </c>
      <c r="R253" s="45">
        <v>224000</v>
      </c>
      <c r="S253" s="42" t="s">
        <v>309</v>
      </c>
      <c r="T253" s="42" t="s">
        <v>437</v>
      </c>
      <c r="U253" s="42" t="s">
        <v>438</v>
      </c>
      <c r="V253" s="42" t="s">
        <v>108</v>
      </c>
      <c r="W253" s="42" t="s">
        <v>115</v>
      </c>
      <c r="X253" s="42" t="s">
        <v>129</v>
      </c>
      <c r="Y253" s="42" t="s">
        <v>312</v>
      </c>
      <c r="Z253" s="42" t="s">
        <v>312</v>
      </c>
      <c r="AA253" s="9" t="s">
        <v>139</v>
      </c>
      <c r="AB253" s="42" t="s">
        <v>466</v>
      </c>
      <c r="AC253" s="45">
        <v>224000</v>
      </c>
    </row>
    <row r="254" spans="1:29" ht="12.75" hidden="1" customHeight="1" x14ac:dyDescent="0.2">
      <c r="A254" s="42" t="s">
        <v>1124</v>
      </c>
      <c r="B254" s="42" t="s">
        <v>52</v>
      </c>
      <c r="C254" s="43" t="s">
        <v>158</v>
      </c>
      <c r="D254" s="44">
        <v>180</v>
      </c>
      <c r="E254" s="42" t="s">
        <v>1221</v>
      </c>
      <c r="F254" s="42" t="s">
        <v>1222</v>
      </c>
      <c r="G254" s="42" t="s">
        <v>489</v>
      </c>
      <c r="H254" s="42" t="s">
        <v>1223</v>
      </c>
      <c r="I254" s="42" t="s">
        <v>1224</v>
      </c>
      <c r="J254" s="42" t="s">
        <v>1225</v>
      </c>
      <c r="K254" s="45">
        <v>70000</v>
      </c>
      <c r="L254" s="42" t="s">
        <v>305</v>
      </c>
      <c r="M254" s="42" t="s">
        <v>1226</v>
      </c>
      <c r="N254" s="42" t="s">
        <v>1222</v>
      </c>
      <c r="O254" s="42" t="s">
        <v>611</v>
      </c>
      <c r="P254" s="46">
        <v>10</v>
      </c>
      <c r="Q254" s="45">
        <v>2000</v>
      </c>
      <c r="R254" s="45">
        <v>20000</v>
      </c>
      <c r="S254" s="42" t="s">
        <v>309</v>
      </c>
      <c r="T254" s="42" t="s">
        <v>310</v>
      </c>
      <c r="U254" s="42" t="s">
        <v>311</v>
      </c>
      <c r="V254" s="42" t="s">
        <v>109</v>
      </c>
      <c r="W254" s="42" t="s">
        <v>115</v>
      </c>
      <c r="X254" s="42" t="s">
        <v>133</v>
      </c>
      <c r="Y254" s="42" t="s">
        <v>312</v>
      </c>
      <c r="Z254" s="42" t="s">
        <v>312</v>
      </c>
      <c r="AA254" s="9" t="s">
        <v>139</v>
      </c>
      <c r="AB254" s="42" t="s">
        <v>354</v>
      </c>
      <c r="AC254" s="45">
        <v>20000</v>
      </c>
    </row>
    <row r="255" spans="1:29" ht="12.75" hidden="1" customHeight="1" x14ac:dyDescent="0.2">
      <c r="A255" s="42" t="s">
        <v>1124</v>
      </c>
      <c r="B255" s="42" t="s">
        <v>52</v>
      </c>
      <c r="C255" s="43" t="s">
        <v>158</v>
      </c>
      <c r="D255" s="44">
        <v>180</v>
      </c>
      <c r="E255" s="42" t="s">
        <v>1221</v>
      </c>
      <c r="F255" s="42" t="s">
        <v>1222</v>
      </c>
      <c r="G255" s="42" t="s">
        <v>489</v>
      </c>
      <c r="H255" s="42" t="s">
        <v>1223</v>
      </c>
      <c r="I255" s="42" t="s">
        <v>1224</v>
      </c>
      <c r="J255" s="42" t="s">
        <v>1225</v>
      </c>
      <c r="K255" s="45">
        <v>70000</v>
      </c>
      <c r="L255" s="42" t="s">
        <v>305</v>
      </c>
      <c r="M255" s="42" t="s">
        <v>1228</v>
      </c>
      <c r="N255" s="42" t="s">
        <v>1222</v>
      </c>
      <c r="O255" s="42" t="s">
        <v>611</v>
      </c>
      <c r="P255" s="46">
        <v>10</v>
      </c>
      <c r="Q255" s="45">
        <v>2500</v>
      </c>
      <c r="R255" s="45">
        <v>25000</v>
      </c>
      <c r="S255" s="42" t="s">
        <v>309</v>
      </c>
      <c r="T255" s="42" t="s">
        <v>310</v>
      </c>
      <c r="U255" s="42" t="s">
        <v>311</v>
      </c>
      <c r="V255" s="42" t="s">
        <v>109</v>
      </c>
      <c r="W255" s="42" t="s">
        <v>115</v>
      </c>
      <c r="X255" s="42" t="s">
        <v>133</v>
      </c>
      <c r="Y255" s="42" t="s">
        <v>312</v>
      </c>
      <c r="Z255" s="42" t="s">
        <v>312</v>
      </c>
      <c r="AA255" s="9" t="s">
        <v>139</v>
      </c>
      <c r="AB255" s="42" t="s">
        <v>354</v>
      </c>
      <c r="AC255" s="45">
        <v>25000</v>
      </c>
    </row>
    <row r="256" spans="1:29" ht="12.75" hidden="1" customHeight="1" x14ac:dyDescent="0.2">
      <c r="A256" s="42" t="s">
        <v>1124</v>
      </c>
      <c r="B256" s="42" t="s">
        <v>52</v>
      </c>
      <c r="C256" s="43" t="s">
        <v>158</v>
      </c>
      <c r="D256" s="44">
        <v>180</v>
      </c>
      <c r="E256" s="42" t="s">
        <v>1221</v>
      </c>
      <c r="F256" s="42" t="s">
        <v>1222</v>
      </c>
      <c r="G256" s="42" t="s">
        <v>489</v>
      </c>
      <c r="H256" s="42" t="s">
        <v>1223</v>
      </c>
      <c r="I256" s="42" t="s">
        <v>1224</v>
      </c>
      <c r="J256" s="42" t="s">
        <v>1225</v>
      </c>
      <c r="K256" s="45">
        <v>70000</v>
      </c>
      <c r="L256" s="42" t="s">
        <v>305</v>
      </c>
      <c r="M256" s="42" t="s">
        <v>1229</v>
      </c>
      <c r="N256" s="42" t="s">
        <v>1222</v>
      </c>
      <c r="O256" s="42" t="s">
        <v>611</v>
      </c>
      <c r="P256" s="46">
        <v>10</v>
      </c>
      <c r="Q256" s="45">
        <v>2500</v>
      </c>
      <c r="R256" s="45">
        <v>25000</v>
      </c>
      <c r="S256" s="42" t="s">
        <v>309</v>
      </c>
      <c r="T256" s="42" t="s">
        <v>310</v>
      </c>
      <c r="U256" s="42" t="s">
        <v>311</v>
      </c>
      <c r="V256" s="42" t="s">
        <v>109</v>
      </c>
      <c r="W256" s="42" t="s">
        <v>115</v>
      </c>
      <c r="X256" s="42" t="s">
        <v>133</v>
      </c>
      <c r="Y256" s="42" t="s">
        <v>312</v>
      </c>
      <c r="Z256" s="42" t="s">
        <v>312</v>
      </c>
      <c r="AA256" s="9" t="s">
        <v>139</v>
      </c>
      <c r="AB256" s="42" t="s">
        <v>354</v>
      </c>
      <c r="AC256" s="45">
        <v>25000</v>
      </c>
    </row>
    <row r="257" spans="1:29" ht="12.75" hidden="1" customHeight="1" x14ac:dyDescent="0.2">
      <c r="A257" s="42" t="s">
        <v>1124</v>
      </c>
      <c r="B257" s="42" t="s">
        <v>52</v>
      </c>
      <c r="C257" s="43" t="s">
        <v>158</v>
      </c>
      <c r="D257" s="44">
        <v>181</v>
      </c>
      <c r="E257" s="42" t="s">
        <v>1230</v>
      </c>
      <c r="F257" s="42" t="s">
        <v>1231</v>
      </c>
      <c r="G257" s="42" t="s">
        <v>489</v>
      </c>
      <c r="H257" s="42" t="s">
        <v>490</v>
      </c>
      <c r="I257" s="42" t="s">
        <v>1158</v>
      </c>
      <c r="J257" s="42" t="s">
        <v>1232</v>
      </c>
      <c r="K257" s="45">
        <v>72500</v>
      </c>
      <c r="L257" s="42" t="s">
        <v>305</v>
      </c>
      <c r="M257" s="42" t="s">
        <v>1233</v>
      </c>
      <c r="N257" s="42" t="s">
        <v>1231</v>
      </c>
      <c r="O257" s="42" t="s">
        <v>611</v>
      </c>
      <c r="P257" s="46">
        <v>4</v>
      </c>
      <c r="Q257" s="45">
        <v>15000</v>
      </c>
      <c r="R257" s="45">
        <v>60000</v>
      </c>
      <c r="S257" s="42" t="s">
        <v>309</v>
      </c>
      <c r="T257" s="42" t="s">
        <v>310</v>
      </c>
      <c r="U257" s="42" t="s">
        <v>311</v>
      </c>
      <c r="V257" s="42" t="s">
        <v>107</v>
      </c>
      <c r="W257" s="42" t="s">
        <v>112</v>
      </c>
      <c r="X257" s="42" t="s">
        <v>123</v>
      </c>
      <c r="Y257" s="42" t="s">
        <v>312</v>
      </c>
      <c r="Z257" s="42" t="s">
        <v>312</v>
      </c>
      <c r="AA257" s="9" t="s">
        <v>139</v>
      </c>
      <c r="AB257" s="42" t="s">
        <v>1234</v>
      </c>
      <c r="AC257" s="45">
        <v>60000</v>
      </c>
    </row>
    <row r="258" spans="1:29" ht="12.75" hidden="1" customHeight="1" x14ac:dyDescent="0.2">
      <c r="A258" s="42" t="s">
        <v>1124</v>
      </c>
      <c r="B258" s="42" t="s">
        <v>52</v>
      </c>
      <c r="C258" s="43" t="s">
        <v>158</v>
      </c>
      <c r="D258" s="44">
        <v>181</v>
      </c>
      <c r="E258" s="42" t="s">
        <v>1230</v>
      </c>
      <c r="F258" s="42" t="s">
        <v>1231</v>
      </c>
      <c r="G258" s="42" t="s">
        <v>489</v>
      </c>
      <c r="H258" s="42" t="s">
        <v>490</v>
      </c>
      <c r="I258" s="42" t="s">
        <v>1158</v>
      </c>
      <c r="J258" s="42" t="s">
        <v>1232</v>
      </c>
      <c r="K258" s="45">
        <v>72500</v>
      </c>
      <c r="L258" s="42" t="s">
        <v>305</v>
      </c>
      <c r="M258" s="42" t="s">
        <v>1235</v>
      </c>
      <c r="N258" s="42" t="s">
        <v>1231</v>
      </c>
      <c r="O258" s="42" t="s">
        <v>611</v>
      </c>
      <c r="P258" s="46">
        <v>1</v>
      </c>
      <c r="Q258" s="45">
        <v>12500</v>
      </c>
      <c r="R258" s="45">
        <v>12500</v>
      </c>
      <c r="S258" s="42" t="s">
        <v>309</v>
      </c>
      <c r="T258" s="42" t="s">
        <v>310</v>
      </c>
      <c r="U258" s="42" t="s">
        <v>311</v>
      </c>
      <c r="V258" s="42" t="s">
        <v>107</v>
      </c>
      <c r="W258" s="42" t="s">
        <v>112</v>
      </c>
      <c r="X258" s="42" t="s">
        <v>123</v>
      </c>
      <c r="Y258" s="42" t="s">
        <v>312</v>
      </c>
      <c r="Z258" s="42" t="s">
        <v>312</v>
      </c>
      <c r="AA258" s="9" t="s">
        <v>139</v>
      </c>
      <c r="AB258" s="42" t="s">
        <v>354</v>
      </c>
      <c r="AC258" s="45">
        <v>12500</v>
      </c>
    </row>
    <row r="259" spans="1:29" ht="12.75" hidden="1" customHeight="1" x14ac:dyDescent="0.2">
      <c r="A259" s="42" t="s">
        <v>1124</v>
      </c>
      <c r="B259" s="42" t="s">
        <v>52</v>
      </c>
      <c r="C259" s="43" t="s">
        <v>158</v>
      </c>
      <c r="D259" s="44">
        <v>182</v>
      </c>
      <c r="E259" s="42" t="s">
        <v>1236</v>
      </c>
      <c r="F259" s="42" t="s">
        <v>1237</v>
      </c>
      <c r="G259" s="42" t="s">
        <v>301</v>
      </c>
      <c r="H259" s="42" t="s">
        <v>302</v>
      </c>
      <c r="I259" s="42" t="s">
        <v>1238</v>
      </c>
      <c r="J259" s="42" t="s">
        <v>1238</v>
      </c>
      <c r="K259" s="45">
        <v>124650</v>
      </c>
      <c r="L259" s="42" t="s">
        <v>305</v>
      </c>
      <c r="M259" s="42" t="s">
        <v>1239</v>
      </c>
      <c r="N259" s="42" t="s">
        <v>1237</v>
      </c>
      <c r="O259" s="42" t="s">
        <v>1240</v>
      </c>
      <c r="P259" s="46">
        <v>1</v>
      </c>
      <c r="Q259" s="45">
        <v>33800</v>
      </c>
      <c r="R259" s="45">
        <v>33800</v>
      </c>
      <c r="S259" s="42" t="s">
        <v>309</v>
      </c>
      <c r="T259" s="42" t="s">
        <v>310</v>
      </c>
      <c r="U259" s="42" t="s">
        <v>311</v>
      </c>
      <c r="V259" s="42" t="s">
        <v>107</v>
      </c>
      <c r="W259" s="42" t="s">
        <v>113</v>
      </c>
      <c r="X259" s="42" t="s">
        <v>126</v>
      </c>
      <c r="Y259" s="42" t="s">
        <v>312</v>
      </c>
      <c r="Z259" s="42" t="s">
        <v>312</v>
      </c>
      <c r="AA259" s="9" t="s">
        <v>139</v>
      </c>
      <c r="AB259" s="42" t="s">
        <v>648</v>
      </c>
      <c r="AC259" s="45">
        <v>33800</v>
      </c>
    </row>
    <row r="260" spans="1:29" ht="12.75" hidden="1" customHeight="1" x14ac:dyDescent="0.2">
      <c r="A260" s="42" t="s">
        <v>1124</v>
      </c>
      <c r="B260" s="42" t="s">
        <v>52</v>
      </c>
      <c r="C260" s="43" t="s">
        <v>158</v>
      </c>
      <c r="D260" s="44">
        <v>182</v>
      </c>
      <c r="E260" s="42" t="s">
        <v>1236</v>
      </c>
      <c r="F260" s="42" t="s">
        <v>1237</v>
      </c>
      <c r="G260" s="42" t="s">
        <v>301</v>
      </c>
      <c r="H260" s="42" t="s">
        <v>302</v>
      </c>
      <c r="I260" s="42" t="s">
        <v>1238</v>
      </c>
      <c r="J260" s="42" t="s">
        <v>1238</v>
      </c>
      <c r="K260" s="45">
        <v>124650</v>
      </c>
      <c r="L260" s="42" t="s">
        <v>305</v>
      </c>
      <c r="M260" s="42" t="s">
        <v>1241</v>
      </c>
      <c r="N260" s="42" t="s">
        <v>1237</v>
      </c>
      <c r="O260" s="42" t="s">
        <v>1242</v>
      </c>
      <c r="P260" s="46">
        <v>1</v>
      </c>
      <c r="Q260" s="45">
        <v>28100</v>
      </c>
      <c r="R260" s="45">
        <v>28100</v>
      </c>
      <c r="S260" s="42" t="s">
        <v>309</v>
      </c>
      <c r="T260" s="42" t="s">
        <v>310</v>
      </c>
      <c r="U260" s="42" t="s">
        <v>311</v>
      </c>
      <c r="V260" s="42" t="s">
        <v>107</v>
      </c>
      <c r="W260" s="42" t="s">
        <v>113</v>
      </c>
      <c r="X260" s="42" t="s">
        <v>126</v>
      </c>
      <c r="Y260" s="42" t="s">
        <v>312</v>
      </c>
      <c r="Z260" s="42" t="s">
        <v>312</v>
      </c>
      <c r="AA260" s="9" t="s">
        <v>139</v>
      </c>
      <c r="AB260" s="42" t="s">
        <v>648</v>
      </c>
      <c r="AC260" s="45">
        <v>28100</v>
      </c>
    </row>
    <row r="261" spans="1:29" ht="12.75" hidden="1" customHeight="1" x14ac:dyDescent="0.2">
      <c r="A261" s="42" t="s">
        <v>1124</v>
      </c>
      <c r="B261" s="42" t="s">
        <v>52</v>
      </c>
      <c r="C261" s="43" t="s">
        <v>158</v>
      </c>
      <c r="D261" s="44">
        <v>182</v>
      </c>
      <c r="E261" s="42" t="s">
        <v>1236</v>
      </c>
      <c r="F261" s="42" t="s">
        <v>1237</v>
      </c>
      <c r="G261" s="42" t="s">
        <v>301</v>
      </c>
      <c r="H261" s="42" t="s">
        <v>302</v>
      </c>
      <c r="I261" s="42" t="s">
        <v>1238</v>
      </c>
      <c r="J261" s="42" t="s">
        <v>1238</v>
      </c>
      <c r="K261" s="45">
        <v>124650</v>
      </c>
      <c r="L261" s="42" t="s">
        <v>305</v>
      </c>
      <c r="M261" s="42" t="s">
        <v>1243</v>
      </c>
      <c r="N261" s="42" t="s">
        <v>1237</v>
      </c>
      <c r="O261" s="42" t="s">
        <v>1244</v>
      </c>
      <c r="P261" s="46">
        <v>2</v>
      </c>
      <c r="Q261" s="45">
        <v>15000</v>
      </c>
      <c r="R261" s="45">
        <v>30000</v>
      </c>
      <c r="S261" s="42" t="s">
        <v>309</v>
      </c>
      <c r="T261" s="42" t="s">
        <v>310</v>
      </c>
      <c r="U261" s="42" t="s">
        <v>311</v>
      </c>
      <c r="V261" s="42" t="s">
        <v>107</v>
      </c>
      <c r="W261" s="42" t="s">
        <v>113</v>
      </c>
      <c r="X261" s="42" t="s">
        <v>126</v>
      </c>
      <c r="Y261" s="42" t="s">
        <v>312</v>
      </c>
      <c r="Z261" s="42" t="s">
        <v>312</v>
      </c>
      <c r="AA261" s="9" t="s">
        <v>139</v>
      </c>
      <c r="AB261" s="42" t="s">
        <v>648</v>
      </c>
      <c r="AC261" s="45">
        <v>30000</v>
      </c>
    </row>
    <row r="262" spans="1:29" ht="12.75" hidden="1" customHeight="1" x14ac:dyDescent="0.2">
      <c r="A262" s="42" t="s">
        <v>1124</v>
      </c>
      <c r="B262" s="42" t="s">
        <v>52</v>
      </c>
      <c r="C262" s="43" t="s">
        <v>158</v>
      </c>
      <c r="D262" s="44">
        <v>182</v>
      </c>
      <c r="E262" s="42" t="s">
        <v>1236</v>
      </c>
      <c r="F262" s="42" t="s">
        <v>1237</v>
      </c>
      <c r="G262" s="42" t="s">
        <v>301</v>
      </c>
      <c r="H262" s="42" t="s">
        <v>302</v>
      </c>
      <c r="I262" s="42" t="s">
        <v>1238</v>
      </c>
      <c r="J262" s="42" t="s">
        <v>1238</v>
      </c>
      <c r="K262" s="45">
        <v>124650</v>
      </c>
      <c r="L262" s="42" t="s">
        <v>305</v>
      </c>
      <c r="M262" s="42" t="s">
        <v>1245</v>
      </c>
      <c r="N262" s="42" t="s">
        <v>1237</v>
      </c>
      <c r="O262" s="42" t="s">
        <v>1244</v>
      </c>
      <c r="P262" s="46">
        <v>2</v>
      </c>
      <c r="Q262" s="45">
        <v>16375</v>
      </c>
      <c r="R262" s="45">
        <v>32750</v>
      </c>
      <c r="S262" s="42" t="s">
        <v>309</v>
      </c>
      <c r="T262" s="42" t="s">
        <v>310</v>
      </c>
      <c r="U262" s="42" t="s">
        <v>311</v>
      </c>
      <c r="V262" s="42" t="s">
        <v>107</v>
      </c>
      <c r="W262" s="42" t="s">
        <v>113</v>
      </c>
      <c r="X262" s="42" t="s">
        <v>126</v>
      </c>
      <c r="Y262" s="42" t="s">
        <v>312</v>
      </c>
      <c r="Z262" s="42" t="s">
        <v>312</v>
      </c>
      <c r="AA262" s="9" t="s">
        <v>139</v>
      </c>
      <c r="AB262" s="42" t="s">
        <v>648</v>
      </c>
      <c r="AC262" s="45">
        <v>32750</v>
      </c>
    </row>
    <row r="263" spans="1:29" ht="12.75" hidden="1" customHeight="1" x14ac:dyDescent="0.2">
      <c r="A263" s="42" t="s">
        <v>1124</v>
      </c>
      <c r="B263" s="42" t="s">
        <v>52</v>
      </c>
      <c r="C263" s="43" t="s">
        <v>158</v>
      </c>
      <c r="D263" s="44">
        <v>183</v>
      </c>
      <c r="E263" s="42" t="s">
        <v>1246</v>
      </c>
      <c r="F263" s="42" t="s">
        <v>1247</v>
      </c>
      <c r="G263" s="42" t="s">
        <v>358</v>
      </c>
      <c r="H263" s="42" t="s">
        <v>359</v>
      </c>
      <c r="I263" s="42" t="s">
        <v>1248</v>
      </c>
      <c r="J263" s="42" t="s">
        <v>1249</v>
      </c>
      <c r="K263" s="45">
        <v>49750</v>
      </c>
      <c r="L263" s="42" t="s">
        <v>305</v>
      </c>
      <c r="M263" s="42" t="s">
        <v>1250</v>
      </c>
      <c r="N263" s="42" t="s">
        <v>1247</v>
      </c>
      <c r="O263" s="42" t="s">
        <v>924</v>
      </c>
      <c r="P263" s="46">
        <v>200</v>
      </c>
      <c r="Q263" s="45">
        <v>141</v>
      </c>
      <c r="R263" s="45">
        <v>28200</v>
      </c>
      <c r="S263" s="42" t="s">
        <v>309</v>
      </c>
      <c r="T263" s="42" t="s">
        <v>310</v>
      </c>
      <c r="U263" s="42" t="s">
        <v>311</v>
      </c>
      <c r="V263" s="42" t="s">
        <v>107</v>
      </c>
      <c r="W263" s="42" t="s">
        <v>111</v>
      </c>
      <c r="X263" s="42" t="s">
        <v>121</v>
      </c>
      <c r="Y263" s="42" t="s">
        <v>312</v>
      </c>
      <c r="Z263" s="42" t="s">
        <v>312</v>
      </c>
      <c r="AA263" s="9" t="s">
        <v>139</v>
      </c>
      <c r="AB263" s="42" t="s">
        <v>354</v>
      </c>
      <c r="AC263" s="45">
        <v>28200</v>
      </c>
    </row>
    <row r="264" spans="1:29" ht="12.75" hidden="1" customHeight="1" x14ac:dyDescent="0.2">
      <c r="A264" s="42" t="s">
        <v>1124</v>
      </c>
      <c r="B264" s="42" t="s">
        <v>52</v>
      </c>
      <c r="C264" s="43" t="s">
        <v>158</v>
      </c>
      <c r="D264" s="44">
        <v>183</v>
      </c>
      <c r="E264" s="42" t="s">
        <v>1246</v>
      </c>
      <c r="F264" s="42" t="s">
        <v>1247</v>
      </c>
      <c r="G264" s="42" t="s">
        <v>358</v>
      </c>
      <c r="H264" s="42" t="s">
        <v>359</v>
      </c>
      <c r="I264" s="42" t="s">
        <v>1248</v>
      </c>
      <c r="J264" s="42" t="s">
        <v>1249</v>
      </c>
      <c r="K264" s="45">
        <v>49750</v>
      </c>
      <c r="L264" s="42" t="s">
        <v>305</v>
      </c>
      <c r="M264" s="42" t="s">
        <v>1251</v>
      </c>
      <c r="N264" s="42" t="s">
        <v>1247</v>
      </c>
      <c r="O264" s="42" t="s">
        <v>924</v>
      </c>
      <c r="P264" s="46">
        <v>200</v>
      </c>
      <c r="Q264" s="45">
        <v>107.75</v>
      </c>
      <c r="R264" s="45">
        <v>21550</v>
      </c>
      <c r="S264" s="42" t="s">
        <v>309</v>
      </c>
      <c r="T264" s="42" t="s">
        <v>310</v>
      </c>
      <c r="U264" s="42" t="s">
        <v>311</v>
      </c>
      <c r="V264" s="42" t="s">
        <v>107</v>
      </c>
      <c r="W264" s="42" t="s">
        <v>111</v>
      </c>
      <c r="X264" s="42" t="s">
        <v>121</v>
      </c>
      <c r="Y264" s="42" t="s">
        <v>312</v>
      </c>
      <c r="Z264" s="42" t="s">
        <v>312</v>
      </c>
      <c r="AA264" s="9" t="s">
        <v>139</v>
      </c>
      <c r="AB264" s="42" t="s">
        <v>354</v>
      </c>
      <c r="AC264" s="45">
        <v>21550</v>
      </c>
    </row>
    <row r="265" spans="1:29" ht="12.75" hidden="1" customHeight="1" x14ac:dyDescent="0.2">
      <c r="A265" s="42" t="s">
        <v>1124</v>
      </c>
      <c r="B265" s="42" t="s">
        <v>52</v>
      </c>
      <c r="C265" s="43" t="s">
        <v>158</v>
      </c>
      <c r="D265" s="44">
        <v>184</v>
      </c>
      <c r="E265" s="42" t="s">
        <v>1252</v>
      </c>
      <c r="F265" s="42" t="s">
        <v>1253</v>
      </c>
      <c r="G265" s="42" t="s">
        <v>481</v>
      </c>
      <c r="H265" s="42" t="s">
        <v>482</v>
      </c>
      <c r="I265" s="42" t="s">
        <v>1248</v>
      </c>
      <c r="J265" s="42" t="s">
        <v>1249</v>
      </c>
      <c r="K265" s="45">
        <v>40900</v>
      </c>
      <c r="L265" s="42" t="s">
        <v>305</v>
      </c>
      <c r="M265" s="42" t="s">
        <v>1254</v>
      </c>
      <c r="N265" s="42" t="s">
        <v>1253</v>
      </c>
      <c r="O265" s="42" t="s">
        <v>1255</v>
      </c>
      <c r="P265" s="46">
        <v>1</v>
      </c>
      <c r="Q265" s="45">
        <v>21200</v>
      </c>
      <c r="R265" s="45">
        <v>21200</v>
      </c>
      <c r="S265" s="42" t="s">
        <v>309</v>
      </c>
      <c r="T265" s="42" t="s">
        <v>310</v>
      </c>
      <c r="U265" s="42" t="s">
        <v>311</v>
      </c>
      <c r="V265" s="42" t="s">
        <v>107</v>
      </c>
      <c r="W265" s="42" t="s">
        <v>112</v>
      </c>
      <c r="X265" s="42" t="s">
        <v>122</v>
      </c>
      <c r="Y265" s="42" t="s">
        <v>312</v>
      </c>
      <c r="Z265" s="42" t="s">
        <v>312</v>
      </c>
      <c r="AA265" s="9" t="s">
        <v>139</v>
      </c>
      <c r="AB265" s="42" t="s">
        <v>648</v>
      </c>
      <c r="AC265" s="45">
        <v>21200</v>
      </c>
    </row>
    <row r="266" spans="1:29" ht="12.75" hidden="1" customHeight="1" x14ac:dyDescent="0.2">
      <c r="A266" s="42" t="s">
        <v>1124</v>
      </c>
      <c r="B266" s="42" t="s">
        <v>52</v>
      </c>
      <c r="C266" s="43" t="s">
        <v>158</v>
      </c>
      <c r="D266" s="44">
        <v>184</v>
      </c>
      <c r="E266" s="42" t="s">
        <v>1252</v>
      </c>
      <c r="F266" s="42" t="s">
        <v>1253</v>
      </c>
      <c r="G266" s="42" t="s">
        <v>481</v>
      </c>
      <c r="H266" s="42" t="s">
        <v>482</v>
      </c>
      <c r="I266" s="42" t="s">
        <v>1248</v>
      </c>
      <c r="J266" s="42" t="s">
        <v>1249</v>
      </c>
      <c r="K266" s="45">
        <v>40900</v>
      </c>
      <c r="L266" s="42" t="s">
        <v>305</v>
      </c>
      <c r="M266" s="42" t="s">
        <v>1256</v>
      </c>
      <c r="N266" s="42" t="s">
        <v>1253</v>
      </c>
      <c r="O266" s="42" t="s">
        <v>380</v>
      </c>
      <c r="P266" s="46">
        <v>1</v>
      </c>
      <c r="Q266" s="45">
        <v>19700</v>
      </c>
      <c r="R266" s="45">
        <v>19700</v>
      </c>
      <c r="S266" s="42" t="s">
        <v>309</v>
      </c>
      <c r="T266" s="42" t="s">
        <v>310</v>
      </c>
      <c r="U266" s="42" t="s">
        <v>311</v>
      </c>
      <c r="V266" s="42" t="s">
        <v>107</v>
      </c>
      <c r="W266" s="42" t="s">
        <v>114</v>
      </c>
      <c r="X266" s="42" t="s">
        <v>127</v>
      </c>
      <c r="Y266" s="42" t="s">
        <v>312</v>
      </c>
      <c r="Z266" s="42" t="s">
        <v>312</v>
      </c>
      <c r="AA266" s="9" t="s">
        <v>139</v>
      </c>
      <c r="AB266" s="42" t="s">
        <v>1132</v>
      </c>
      <c r="AC266" s="45">
        <v>19700</v>
      </c>
    </row>
    <row r="267" spans="1:29" ht="12.75" hidden="1" customHeight="1" x14ac:dyDescent="0.2">
      <c r="A267" s="42" t="s">
        <v>1124</v>
      </c>
      <c r="B267" s="42" t="s">
        <v>52</v>
      </c>
      <c r="C267" s="43" t="s">
        <v>158</v>
      </c>
      <c r="D267" s="44">
        <v>185</v>
      </c>
      <c r="E267" s="42" t="s">
        <v>1257</v>
      </c>
      <c r="F267" s="42" t="s">
        <v>1258</v>
      </c>
      <c r="G267" s="42" t="s">
        <v>301</v>
      </c>
      <c r="H267" s="42" t="s">
        <v>302</v>
      </c>
      <c r="I267" s="42" t="s">
        <v>1259</v>
      </c>
      <c r="J267" s="42" t="s">
        <v>1260</v>
      </c>
      <c r="K267" s="45">
        <v>90000</v>
      </c>
      <c r="L267" s="42" t="s">
        <v>305</v>
      </c>
      <c r="M267" s="42" t="s">
        <v>1261</v>
      </c>
      <c r="N267" s="42" t="s">
        <v>1258</v>
      </c>
      <c r="O267" s="42" t="s">
        <v>1262</v>
      </c>
      <c r="P267" s="46">
        <v>1</v>
      </c>
      <c r="Q267" s="45">
        <v>90000</v>
      </c>
      <c r="R267" s="45">
        <v>90000</v>
      </c>
      <c r="S267" s="42" t="s">
        <v>309</v>
      </c>
      <c r="T267" s="42" t="s">
        <v>310</v>
      </c>
      <c r="U267" s="42" t="s">
        <v>311</v>
      </c>
      <c r="V267" s="42" t="s">
        <v>107</v>
      </c>
      <c r="W267" s="42" t="s">
        <v>112</v>
      </c>
      <c r="X267" s="42" t="s">
        <v>123</v>
      </c>
      <c r="Y267" s="42" t="s">
        <v>312</v>
      </c>
      <c r="Z267" s="42" t="s">
        <v>312</v>
      </c>
      <c r="AA267" s="9" t="s">
        <v>139</v>
      </c>
      <c r="AB267" s="42" t="s">
        <v>1263</v>
      </c>
      <c r="AC267" s="45">
        <v>90000</v>
      </c>
    </row>
    <row r="268" spans="1:29" ht="12.75" hidden="1" customHeight="1" x14ac:dyDescent="0.2">
      <c r="A268" s="42" t="s">
        <v>1124</v>
      </c>
      <c r="B268" s="42" t="s">
        <v>52</v>
      </c>
      <c r="C268" s="43" t="s">
        <v>158</v>
      </c>
      <c r="D268" s="44">
        <v>186</v>
      </c>
      <c r="E268" s="42" t="s">
        <v>1264</v>
      </c>
      <c r="F268" s="42" t="s">
        <v>1265</v>
      </c>
      <c r="G268" s="42" t="s">
        <v>481</v>
      </c>
      <c r="H268" s="42" t="s">
        <v>670</v>
      </c>
      <c r="I268" s="42" t="s">
        <v>1266</v>
      </c>
      <c r="J268" s="42" t="s">
        <v>1267</v>
      </c>
      <c r="K268" s="45">
        <v>66000</v>
      </c>
      <c r="L268" s="42" t="s">
        <v>305</v>
      </c>
      <c r="M268" s="42" t="s">
        <v>1268</v>
      </c>
      <c r="N268" s="42" t="s">
        <v>1265</v>
      </c>
      <c r="O268" s="42" t="s">
        <v>305</v>
      </c>
      <c r="P268" s="46">
        <v>11</v>
      </c>
      <c r="Q268" s="45">
        <v>6000</v>
      </c>
      <c r="R268" s="45">
        <v>66000</v>
      </c>
      <c r="S268" s="42" t="s">
        <v>309</v>
      </c>
      <c r="T268" s="42" t="s">
        <v>310</v>
      </c>
      <c r="U268" s="42" t="s">
        <v>311</v>
      </c>
      <c r="V268" s="42" t="s">
        <v>107</v>
      </c>
      <c r="W268" s="42" t="s">
        <v>110</v>
      </c>
      <c r="X268" s="42" t="s">
        <v>116</v>
      </c>
      <c r="Y268" s="42" t="s">
        <v>312</v>
      </c>
      <c r="Z268" s="42" t="s">
        <v>312</v>
      </c>
      <c r="AA268" s="9" t="s">
        <v>139</v>
      </c>
      <c r="AB268" s="42" t="s">
        <v>648</v>
      </c>
      <c r="AC268" s="45">
        <v>66000</v>
      </c>
    </row>
    <row r="269" spans="1:29" ht="12.75" hidden="1" customHeight="1" x14ac:dyDescent="0.2">
      <c r="A269" s="42" t="s">
        <v>1124</v>
      </c>
      <c r="B269" s="42" t="s">
        <v>52</v>
      </c>
      <c r="C269" s="43" t="s">
        <v>158</v>
      </c>
      <c r="D269" s="44">
        <v>187</v>
      </c>
      <c r="E269" s="42" t="s">
        <v>1269</v>
      </c>
      <c r="F269" s="42" t="s">
        <v>1270</v>
      </c>
      <c r="G269" s="42" t="s">
        <v>301</v>
      </c>
      <c r="H269" s="42" t="s">
        <v>302</v>
      </c>
      <c r="I269" s="42" t="s">
        <v>1271</v>
      </c>
      <c r="J269" s="42" t="s">
        <v>1272</v>
      </c>
      <c r="K269" s="45">
        <v>199000</v>
      </c>
      <c r="L269" s="42" t="s">
        <v>305</v>
      </c>
      <c r="M269" s="42" t="s">
        <v>1273</v>
      </c>
      <c r="N269" s="42" t="s">
        <v>1270</v>
      </c>
      <c r="O269" s="42" t="s">
        <v>387</v>
      </c>
      <c r="P269" s="46">
        <v>1</v>
      </c>
      <c r="Q269" s="45">
        <v>199000</v>
      </c>
      <c r="R269" s="45">
        <v>199000</v>
      </c>
      <c r="S269" s="42" t="s">
        <v>309</v>
      </c>
      <c r="T269" s="42" t="s">
        <v>310</v>
      </c>
      <c r="U269" s="42" t="s">
        <v>311</v>
      </c>
      <c r="V269" s="42" t="s">
        <v>107</v>
      </c>
      <c r="W269" s="42" t="s">
        <v>114</v>
      </c>
      <c r="X269" s="42" t="s">
        <v>127</v>
      </c>
      <c r="Y269" s="42" t="s">
        <v>312</v>
      </c>
      <c r="Z269" s="42" t="s">
        <v>312</v>
      </c>
      <c r="AA269" s="9" t="s">
        <v>139</v>
      </c>
      <c r="AB269" s="42" t="s">
        <v>1132</v>
      </c>
      <c r="AC269" s="45">
        <v>199000</v>
      </c>
    </row>
    <row r="270" spans="1:29" ht="12.75" hidden="1" customHeight="1" x14ac:dyDescent="0.2">
      <c r="A270" s="42" t="s">
        <v>1124</v>
      </c>
      <c r="B270" s="42" t="s">
        <v>52</v>
      </c>
      <c r="C270" s="43" t="s">
        <v>158</v>
      </c>
      <c r="D270" s="44">
        <v>188</v>
      </c>
      <c r="E270" s="42" t="s">
        <v>1274</v>
      </c>
      <c r="F270" s="42" t="s">
        <v>1275</v>
      </c>
      <c r="G270" s="42" t="s">
        <v>481</v>
      </c>
      <c r="H270" s="42" t="s">
        <v>670</v>
      </c>
      <c r="I270" s="42" t="s">
        <v>1276</v>
      </c>
      <c r="J270" s="42" t="s">
        <v>1277</v>
      </c>
      <c r="K270" s="45">
        <v>164000</v>
      </c>
      <c r="L270" s="42" t="s">
        <v>305</v>
      </c>
      <c r="M270" s="42" t="s">
        <v>1278</v>
      </c>
      <c r="N270" s="42" t="s">
        <v>1275</v>
      </c>
      <c r="O270" s="42" t="s">
        <v>1279</v>
      </c>
      <c r="P270" s="46">
        <v>4</v>
      </c>
      <c r="Q270" s="45">
        <v>23000</v>
      </c>
      <c r="R270" s="45">
        <v>92000</v>
      </c>
      <c r="S270" s="42" t="s">
        <v>309</v>
      </c>
      <c r="T270" s="42" t="s">
        <v>310</v>
      </c>
      <c r="U270" s="42" t="s">
        <v>311</v>
      </c>
      <c r="V270" s="42" t="s">
        <v>107</v>
      </c>
      <c r="W270" s="42" t="s">
        <v>113</v>
      </c>
      <c r="X270" s="42" t="s">
        <v>125</v>
      </c>
      <c r="Y270" s="42" t="s">
        <v>312</v>
      </c>
      <c r="Z270" s="42" t="s">
        <v>312</v>
      </c>
      <c r="AA270" s="9" t="s">
        <v>139</v>
      </c>
      <c r="AB270" s="42" t="s">
        <v>648</v>
      </c>
      <c r="AC270" s="45">
        <v>92000</v>
      </c>
    </row>
    <row r="271" spans="1:29" ht="12.75" hidden="1" customHeight="1" x14ac:dyDescent="0.2">
      <c r="A271" s="42" t="s">
        <v>1124</v>
      </c>
      <c r="B271" s="42" t="s">
        <v>52</v>
      </c>
      <c r="C271" s="43" t="s">
        <v>158</v>
      </c>
      <c r="D271" s="44">
        <v>188</v>
      </c>
      <c r="E271" s="42" t="s">
        <v>1274</v>
      </c>
      <c r="F271" s="42" t="s">
        <v>1275</v>
      </c>
      <c r="G271" s="42" t="s">
        <v>481</v>
      </c>
      <c r="H271" s="42" t="s">
        <v>670</v>
      </c>
      <c r="I271" s="42" t="s">
        <v>1276</v>
      </c>
      <c r="J271" s="42" t="s">
        <v>1277</v>
      </c>
      <c r="K271" s="45">
        <v>164000</v>
      </c>
      <c r="L271" s="42" t="s">
        <v>305</v>
      </c>
      <c r="M271" s="42" t="s">
        <v>1280</v>
      </c>
      <c r="N271" s="42" t="s">
        <v>1275</v>
      </c>
      <c r="O271" s="42" t="s">
        <v>1279</v>
      </c>
      <c r="P271" s="46">
        <v>3</v>
      </c>
      <c r="Q271" s="45">
        <v>24000</v>
      </c>
      <c r="R271" s="45">
        <v>72000</v>
      </c>
      <c r="S271" s="42" t="s">
        <v>309</v>
      </c>
      <c r="T271" s="42" t="s">
        <v>310</v>
      </c>
      <c r="U271" s="42" t="s">
        <v>311</v>
      </c>
      <c r="V271" s="42" t="s">
        <v>107</v>
      </c>
      <c r="W271" s="42" t="s">
        <v>113</v>
      </c>
      <c r="X271" s="42" t="s">
        <v>125</v>
      </c>
      <c r="Y271" s="42" t="s">
        <v>312</v>
      </c>
      <c r="Z271" s="42" t="s">
        <v>312</v>
      </c>
      <c r="AA271" s="9" t="s">
        <v>139</v>
      </c>
      <c r="AB271" s="42" t="s">
        <v>648</v>
      </c>
      <c r="AC271" s="45">
        <v>72000</v>
      </c>
    </row>
    <row r="272" spans="1:29" ht="12.75" hidden="1" customHeight="1" x14ac:dyDescent="0.2">
      <c r="A272" s="42" t="s">
        <v>1281</v>
      </c>
      <c r="B272" s="42" t="s">
        <v>70</v>
      </c>
      <c r="C272" s="43" t="s">
        <v>164</v>
      </c>
      <c r="D272" s="44">
        <v>189</v>
      </c>
      <c r="E272" s="42" t="s">
        <v>1282</v>
      </c>
      <c r="F272" s="42" t="s">
        <v>1283</v>
      </c>
      <c r="G272" s="42" t="s">
        <v>301</v>
      </c>
      <c r="H272" s="42" t="s">
        <v>384</v>
      </c>
      <c r="I272" s="42" t="s">
        <v>1284</v>
      </c>
      <c r="J272" s="42" t="s">
        <v>1285</v>
      </c>
      <c r="K272" s="45">
        <v>202296.95999999999</v>
      </c>
      <c r="L272" s="42" t="s">
        <v>305</v>
      </c>
      <c r="M272" s="42" t="s">
        <v>1286</v>
      </c>
      <c r="N272" s="42" t="s">
        <v>1287</v>
      </c>
      <c r="O272" s="42" t="s">
        <v>1288</v>
      </c>
      <c r="P272" s="46">
        <v>1</v>
      </c>
      <c r="Q272" s="45">
        <v>202296.95999999999</v>
      </c>
      <c r="R272" s="45">
        <v>202296.95999999999</v>
      </c>
      <c r="S272" s="42" t="s">
        <v>309</v>
      </c>
      <c r="T272" s="42" t="s">
        <v>310</v>
      </c>
      <c r="U272" s="42" t="s">
        <v>311</v>
      </c>
      <c r="V272" s="42" t="s">
        <v>107</v>
      </c>
      <c r="W272" s="42" t="s">
        <v>114</v>
      </c>
      <c r="X272" s="42" t="s">
        <v>127</v>
      </c>
      <c r="Y272" s="42" t="s">
        <v>312</v>
      </c>
      <c r="Z272" s="42" t="s">
        <v>312</v>
      </c>
      <c r="AA272" s="9" t="s">
        <v>139</v>
      </c>
      <c r="AB272" s="42" t="s">
        <v>388</v>
      </c>
      <c r="AC272" s="45">
        <v>202296.95999999999</v>
      </c>
    </row>
    <row r="273" spans="1:29" ht="12.75" hidden="1" customHeight="1" x14ac:dyDescent="0.2">
      <c r="A273" s="42" t="s">
        <v>1281</v>
      </c>
      <c r="B273" s="42" t="s">
        <v>70</v>
      </c>
      <c r="C273" s="43" t="s">
        <v>164</v>
      </c>
      <c r="D273" s="44">
        <v>190</v>
      </c>
      <c r="E273" s="42" t="s">
        <v>1289</v>
      </c>
      <c r="F273" s="42" t="s">
        <v>1290</v>
      </c>
      <c r="G273" s="42" t="s">
        <v>481</v>
      </c>
      <c r="H273" s="42" t="s">
        <v>670</v>
      </c>
      <c r="I273" s="42" t="s">
        <v>1291</v>
      </c>
      <c r="J273" s="42" t="s">
        <v>1292</v>
      </c>
      <c r="K273" s="45">
        <v>99001.37</v>
      </c>
      <c r="L273" s="42" t="s">
        <v>305</v>
      </c>
      <c r="M273" s="42" t="s">
        <v>1293</v>
      </c>
      <c r="N273" s="42" t="s">
        <v>1294</v>
      </c>
      <c r="O273" s="42" t="s">
        <v>1288</v>
      </c>
      <c r="P273" s="46">
        <v>1</v>
      </c>
      <c r="Q273" s="45">
        <v>99001.37</v>
      </c>
      <c r="R273" s="45">
        <v>99001.37</v>
      </c>
      <c r="S273" s="42" t="s">
        <v>309</v>
      </c>
      <c r="T273" s="42" t="s">
        <v>310</v>
      </c>
      <c r="U273" s="42" t="s">
        <v>311</v>
      </c>
      <c r="V273" s="42" t="s">
        <v>107</v>
      </c>
      <c r="W273" s="42" t="s">
        <v>114</v>
      </c>
      <c r="X273" s="42" t="s">
        <v>127</v>
      </c>
      <c r="Y273" s="42" t="s">
        <v>312</v>
      </c>
      <c r="Z273" s="42" t="s">
        <v>312</v>
      </c>
      <c r="AA273" s="9" t="s">
        <v>139</v>
      </c>
      <c r="AB273" s="42" t="s">
        <v>388</v>
      </c>
      <c r="AC273" s="45">
        <v>99001.37</v>
      </c>
    </row>
    <row r="274" spans="1:29" ht="12.75" hidden="1" customHeight="1" x14ac:dyDescent="0.2">
      <c r="A274" s="42" t="s">
        <v>1281</v>
      </c>
      <c r="B274" s="42" t="s">
        <v>70</v>
      </c>
      <c r="C274" s="43" t="s">
        <v>164</v>
      </c>
      <c r="D274" s="44">
        <v>191</v>
      </c>
      <c r="E274" s="42" t="s">
        <v>1295</v>
      </c>
      <c r="F274" s="42" t="s">
        <v>1296</v>
      </c>
      <c r="G274" s="42" t="s">
        <v>301</v>
      </c>
      <c r="H274" s="42" t="s">
        <v>384</v>
      </c>
      <c r="I274" s="42" t="s">
        <v>1297</v>
      </c>
      <c r="J274" s="42" t="s">
        <v>1298</v>
      </c>
      <c r="K274" s="45">
        <v>196503.17</v>
      </c>
      <c r="L274" s="42" t="s">
        <v>305</v>
      </c>
      <c r="M274" s="42" t="s">
        <v>1299</v>
      </c>
      <c r="N274" s="42" t="s">
        <v>1300</v>
      </c>
      <c r="O274" s="42" t="s">
        <v>1288</v>
      </c>
      <c r="P274" s="46">
        <v>1</v>
      </c>
      <c r="Q274" s="45">
        <v>196503.17</v>
      </c>
      <c r="R274" s="45">
        <v>196503.17</v>
      </c>
      <c r="S274" s="42" t="s">
        <v>309</v>
      </c>
      <c r="T274" s="42" t="s">
        <v>310</v>
      </c>
      <c r="U274" s="42" t="s">
        <v>311</v>
      </c>
      <c r="V274" s="42" t="s">
        <v>107</v>
      </c>
      <c r="W274" s="42" t="s">
        <v>114</v>
      </c>
      <c r="X274" s="42" t="s">
        <v>127</v>
      </c>
      <c r="Y274" s="42" t="s">
        <v>312</v>
      </c>
      <c r="Z274" s="42" t="s">
        <v>312</v>
      </c>
      <c r="AA274" s="9" t="s">
        <v>139</v>
      </c>
      <c r="AB274" s="42" t="s">
        <v>388</v>
      </c>
      <c r="AC274" s="45">
        <v>196503.17</v>
      </c>
    </row>
    <row r="275" spans="1:29" ht="12.75" hidden="1" customHeight="1" x14ac:dyDescent="0.2">
      <c r="A275" s="42" t="s">
        <v>1301</v>
      </c>
      <c r="B275" s="42" t="s">
        <v>42</v>
      </c>
      <c r="C275" s="43" t="s">
        <v>153</v>
      </c>
      <c r="D275" s="44">
        <v>192</v>
      </c>
      <c r="E275" s="42" t="s">
        <v>1302</v>
      </c>
      <c r="F275" s="42" t="s">
        <v>1303</v>
      </c>
      <c r="G275" s="42" t="s">
        <v>481</v>
      </c>
      <c r="H275" s="42" t="s">
        <v>482</v>
      </c>
      <c r="I275" s="42" t="s">
        <v>1304</v>
      </c>
      <c r="J275" s="42" t="s">
        <v>1305</v>
      </c>
      <c r="K275" s="45">
        <v>32000</v>
      </c>
      <c r="L275" s="42" t="s">
        <v>305</v>
      </c>
      <c r="M275" s="42" t="s">
        <v>1306</v>
      </c>
      <c r="N275" s="42" t="s">
        <v>1303</v>
      </c>
      <c r="O275" s="42" t="s">
        <v>528</v>
      </c>
      <c r="P275" s="46">
        <v>1</v>
      </c>
      <c r="Q275" s="45">
        <v>32000</v>
      </c>
      <c r="R275" s="45">
        <v>32000</v>
      </c>
      <c r="S275" s="42" t="s">
        <v>309</v>
      </c>
      <c r="T275" s="42" t="s">
        <v>310</v>
      </c>
      <c r="U275" s="42" t="s">
        <v>311</v>
      </c>
      <c r="V275" s="42" t="s">
        <v>107</v>
      </c>
      <c r="W275" s="42" t="s">
        <v>113</v>
      </c>
      <c r="X275" s="42" t="s">
        <v>126</v>
      </c>
      <c r="Y275" s="42" t="s">
        <v>312</v>
      </c>
      <c r="Z275" s="42" t="s">
        <v>312</v>
      </c>
      <c r="AA275" s="9" t="s">
        <v>139</v>
      </c>
      <c r="AB275" s="42" t="s">
        <v>466</v>
      </c>
      <c r="AC275" s="45">
        <v>32000</v>
      </c>
    </row>
    <row r="276" spans="1:29" ht="12.75" hidden="1" customHeight="1" x14ac:dyDescent="0.2">
      <c r="A276" s="42" t="s">
        <v>1301</v>
      </c>
      <c r="B276" s="42" t="s">
        <v>42</v>
      </c>
      <c r="C276" s="43" t="s">
        <v>153</v>
      </c>
      <c r="D276" s="44">
        <v>193</v>
      </c>
      <c r="E276" s="42" t="s">
        <v>1307</v>
      </c>
      <c r="F276" s="42" t="s">
        <v>1308</v>
      </c>
      <c r="G276" s="42" t="s">
        <v>481</v>
      </c>
      <c r="H276" s="42" t="s">
        <v>482</v>
      </c>
      <c r="I276" s="42" t="s">
        <v>1304</v>
      </c>
      <c r="J276" s="42" t="s">
        <v>1305</v>
      </c>
      <c r="K276" s="45">
        <v>32000</v>
      </c>
      <c r="L276" s="42" t="s">
        <v>305</v>
      </c>
      <c r="M276" s="42" t="s">
        <v>1309</v>
      </c>
      <c r="N276" s="42" t="s">
        <v>1308</v>
      </c>
      <c r="O276" s="42" t="s">
        <v>528</v>
      </c>
      <c r="P276" s="46">
        <v>1</v>
      </c>
      <c r="Q276" s="45">
        <v>32000</v>
      </c>
      <c r="R276" s="45">
        <v>32000</v>
      </c>
      <c r="S276" s="42" t="s">
        <v>309</v>
      </c>
      <c r="T276" s="42" t="s">
        <v>310</v>
      </c>
      <c r="U276" s="42" t="s">
        <v>311</v>
      </c>
      <c r="V276" s="42" t="s">
        <v>107</v>
      </c>
      <c r="W276" s="42" t="s">
        <v>112</v>
      </c>
      <c r="X276" s="42" t="s">
        <v>123</v>
      </c>
      <c r="Y276" s="42" t="s">
        <v>312</v>
      </c>
      <c r="Z276" s="42" t="s">
        <v>312</v>
      </c>
      <c r="AA276" s="9" t="s">
        <v>141</v>
      </c>
      <c r="AB276" s="42" t="s">
        <v>739</v>
      </c>
      <c r="AC276" s="45">
        <v>32000</v>
      </c>
    </row>
    <row r="277" spans="1:29" ht="12.75" hidden="1" customHeight="1" x14ac:dyDescent="0.2">
      <c r="A277" s="42" t="s">
        <v>1301</v>
      </c>
      <c r="B277" s="42" t="s">
        <v>42</v>
      </c>
      <c r="C277" s="43" t="s">
        <v>153</v>
      </c>
      <c r="D277" s="44">
        <v>194</v>
      </c>
      <c r="E277" s="42" t="s">
        <v>1310</v>
      </c>
      <c r="F277" s="42" t="s">
        <v>1311</v>
      </c>
      <c r="G277" s="42" t="s">
        <v>481</v>
      </c>
      <c r="H277" s="42" t="s">
        <v>670</v>
      </c>
      <c r="I277" s="42" t="s">
        <v>1312</v>
      </c>
      <c r="J277" s="42" t="s">
        <v>1313</v>
      </c>
      <c r="K277" s="45">
        <v>56000</v>
      </c>
      <c r="L277" s="42" t="s">
        <v>305</v>
      </c>
      <c r="M277" s="42" t="s">
        <v>1314</v>
      </c>
      <c r="N277" s="42" t="s">
        <v>1311</v>
      </c>
      <c r="O277" s="42" t="s">
        <v>528</v>
      </c>
      <c r="P277" s="46">
        <v>1</v>
      </c>
      <c r="Q277" s="45">
        <v>56000</v>
      </c>
      <c r="R277" s="45">
        <v>56000</v>
      </c>
      <c r="S277" s="42" t="s">
        <v>309</v>
      </c>
      <c r="T277" s="42" t="s">
        <v>310</v>
      </c>
      <c r="U277" s="42" t="s">
        <v>311</v>
      </c>
      <c r="V277" s="42" t="s">
        <v>107</v>
      </c>
      <c r="W277" s="42" t="s">
        <v>113</v>
      </c>
      <c r="X277" s="42" t="s">
        <v>125</v>
      </c>
      <c r="Y277" s="42" t="s">
        <v>312</v>
      </c>
      <c r="Z277" s="42" t="s">
        <v>312</v>
      </c>
      <c r="AA277" s="9" t="s">
        <v>139</v>
      </c>
      <c r="AB277" s="42" t="s">
        <v>466</v>
      </c>
      <c r="AC277" s="45">
        <v>56000</v>
      </c>
    </row>
    <row r="278" spans="1:29" ht="12.75" hidden="1" customHeight="1" x14ac:dyDescent="0.2">
      <c r="A278" s="42" t="s">
        <v>1301</v>
      </c>
      <c r="B278" s="42" t="s">
        <v>42</v>
      </c>
      <c r="C278" s="43" t="s">
        <v>153</v>
      </c>
      <c r="D278" s="44">
        <v>195</v>
      </c>
      <c r="E278" s="42" t="s">
        <v>1315</v>
      </c>
      <c r="F278" s="42" t="s">
        <v>1316</v>
      </c>
      <c r="G278" s="42" t="s">
        <v>301</v>
      </c>
      <c r="H278" s="42" t="s">
        <v>384</v>
      </c>
      <c r="I278" s="42" t="s">
        <v>1317</v>
      </c>
      <c r="J278" s="42" t="s">
        <v>1318</v>
      </c>
      <c r="K278" s="45">
        <v>172775</v>
      </c>
      <c r="L278" s="42" t="s">
        <v>305</v>
      </c>
      <c r="M278" s="42" t="s">
        <v>1315</v>
      </c>
      <c r="N278" s="42" t="s">
        <v>1316</v>
      </c>
      <c r="O278" s="42" t="s">
        <v>528</v>
      </c>
      <c r="P278" s="46">
        <v>1</v>
      </c>
      <c r="Q278" s="45">
        <v>172775</v>
      </c>
      <c r="R278" s="45">
        <v>172775</v>
      </c>
      <c r="S278" s="42" t="s">
        <v>309</v>
      </c>
      <c r="T278" s="42" t="s">
        <v>310</v>
      </c>
      <c r="U278" s="42" t="s">
        <v>311</v>
      </c>
      <c r="V278" s="42" t="s">
        <v>107</v>
      </c>
      <c r="W278" s="42" t="s">
        <v>114</v>
      </c>
      <c r="X278" s="42" t="s">
        <v>127</v>
      </c>
      <c r="Y278" s="42" t="s">
        <v>312</v>
      </c>
      <c r="Z278" s="42" t="s">
        <v>312</v>
      </c>
      <c r="AA278" s="9" t="s">
        <v>139</v>
      </c>
      <c r="AB278" s="42" t="s">
        <v>461</v>
      </c>
      <c r="AC278" s="45">
        <v>172775</v>
      </c>
    </row>
    <row r="279" spans="1:29" ht="12.75" hidden="1" customHeight="1" x14ac:dyDescent="0.2">
      <c r="A279" s="42" t="s">
        <v>1301</v>
      </c>
      <c r="B279" s="42" t="s">
        <v>42</v>
      </c>
      <c r="C279" s="43" t="s">
        <v>153</v>
      </c>
      <c r="D279" s="44">
        <v>196</v>
      </c>
      <c r="E279" s="42" t="s">
        <v>1319</v>
      </c>
      <c r="F279" s="42" t="s">
        <v>1320</v>
      </c>
      <c r="G279" s="42" t="s">
        <v>301</v>
      </c>
      <c r="H279" s="42" t="s">
        <v>630</v>
      </c>
      <c r="I279" s="42" t="s">
        <v>1321</v>
      </c>
      <c r="J279" s="42" t="s">
        <v>1322</v>
      </c>
      <c r="K279" s="45">
        <v>34400</v>
      </c>
      <c r="L279" s="42" t="s">
        <v>305</v>
      </c>
      <c r="M279" s="42" t="s">
        <v>1319</v>
      </c>
      <c r="N279" s="42" t="s">
        <v>1320</v>
      </c>
      <c r="O279" s="42" t="s">
        <v>528</v>
      </c>
      <c r="P279" s="46">
        <v>1</v>
      </c>
      <c r="Q279" s="45">
        <v>34400</v>
      </c>
      <c r="R279" s="45">
        <v>34400</v>
      </c>
      <c r="S279" s="42" t="s">
        <v>309</v>
      </c>
      <c r="T279" s="42" t="s">
        <v>310</v>
      </c>
      <c r="U279" s="42" t="s">
        <v>311</v>
      </c>
      <c r="V279" s="42" t="s">
        <v>107</v>
      </c>
      <c r="W279" s="42" t="s">
        <v>114</v>
      </c>
      <c r="X279" s="42" t="s">
        <v>127</v>
      </c>
      <c r="Y279" s="42" t="s">
        <v>312</v>
      </c>
      <c r="Z279" s="42" t="s">
        <v>312</v>
      </c>
      <c r="AA279" s="9" t="s">
        <v>140</v>
      </c>
      <c r="AB279" s="42" t="s">
        <v>342</v>
      </c>
      <c r="AC279" s="45">
        <v>34400</v>
      </c>
    </row>
    <row r="280" spans="1:29" ht="12.75" hidden="1" customHeight="1" x14ac:dyDescent="0.2">
      <c r="A280" s="42" t="s">
        <v>1301</v>
      </c>
      <c r="B280" s="42" t="s">
        <v>42</v>
      </c>
      <c r="C280" s="43" t="s">
        <v>153</v>
      </c>
      <c r="D280" s="44">
        <v>197</v>
      </c>
      <c r="E280" s="42" t="s">
        <v>1323</v>
      </c>
      <c r="F280" s="42" t="s">
        <v>1324</v>
      </c>
      <c r="G280" s="42" t="s">
        <v>301</v>
      </c>
      <c r="H280" s="42" t="s">
        <v>630</v>
      </c>
      <c r="I280" s="42" t="s">
        <v>1325</v>
      </c>
      <c r="J280" s="42" t="s">
        <v>1305</v>
      </c>
      <c r="K280" s="45">
        <v>25000</v>
      </c>
      <c r="L280" s="42" t="s">
        <v>305</v>
      </c>
      <c r="M280" s="42" t="s">
        <v>1323</v>
      </c>
      <c r="N280" s="42" t="s">
        <v>1324</v>
      </c>
      <c r="O280" s="42" t="s">
        <v>528</v>
      </c>
      <c r="P280" s="46">
        <v>1</v>
      </c>
      <c r="Q280" s="45">
        <v>25000</v>
      </c>
      <c r="R280" s="45">
        <v>25000</v>
      </c>
      <c r="S280" s="42" t="s">
        <v>309</v>
      </c>
      <c r="T280" s="42" t="s">
        <v>310</v>
      </c>
      <c r="U280" s="42" t="s">
        <v>311</v>
      </c>
      <c r="V280" s="42" t="s">
        <v>107</v>
      </c>
      <c r="W280" s="42" t="s">
        <v>114</v>
      </c>
      <c r="X280" s="42" t="s">
        <v>127</v>
      </c>
      <c r="Y280" s="42" t="s">
        <v>312</v>
      </c>
      <c r="Z280" s="42" t="s">
        <v>312</v>
      </c>
      <c r="AA280" s="9" t="s">
        <v>140</v>
      </c>
      <c r="AB280" s="42" t="s">
        <v>342</v>
      </c>
      <c r="AC280" s="45">
        <v>25000</v>
      </c>
    </row>
    <row r="281" spans="1:29" ht="12.75" hidden="1" customHeight="1" x14ac:dyDescent="0.2">
      <c r="A281" s="42" t="s">
        <v>1301</v>
      </c>
      <c r="B281" s="42" t="s">
        <v>42</v>
      </c>
      <c r="C281" s="43" t="s">
        <v>153</v>
      </c>
      <c r="D281" s="44">
        <v>198</v>
      </c>
      <c r="E281" s="42" t="s">
        <v>1326</v>
      </c>
      <c r="F281" s="42" t="s">
        <v>1327</v>
      </c>
      <c r="G281" s="42" t="s">
        <v>301</v>
      </c>
      <c r="H281" s="42" t="s">
        <v>384</v>
      </c>
      <c r="I281" s="42" t="s">
        <v>1328</v>
      </c>
      <c r="J281" s="42" t="s">
        <v>1313</v>
      </c>
      <c r="K281" s="45">
        <v>150000</v>
      </c>
      <c r="L281" s="42" t="s">
        <v>305</v>
      </c>
      <c r="M281" s="42" t="s">
        <v>1326</v>
      </c>
      <c r="N281" s="42" t="s">
        <v>1327</v>
      </c>
      <c r="O281" s="42" t="s">
        <v>528</v>
      </c>
      <c r="P281" s="46">
        <v>1</v>
      </c>
      <c r="Q281" s="45">
        <v>150000</v>
      </c>
      <c r="R281" s="45">
        <v>150000</v>
      </c>
      <c r="S281" s="42" t="s">
        <v>309</v>
      </c>
      <c r="T281" s="42" t="s">
        <v>437</v>
      </c>
      <c r="U281" s="42" t="s">
        <v>438</v>
      </c>
      <c r="V281" s="42" t="s">
        <v>108</v>
      </c>
      <c r="W281" s="42" t="s">
        <v>115</v>
      </c>
      <c r="X281" s="42" t="s">
        <v>129</v>
      </c>
      <c r="Y281" s="42" t="s">
        <v>312</v>
      </c>
      <c r="Z281" s="42" t="s">
        <v>312</v>
      </c>
      <c r="AA281" s="9" t="s">
        <v>139</v>
      </c>
      <c r="AB281" s="42" t="s">
        <v>1329</v>
      </c>
      <c r="AC281" s="45">
        <v>150000</v>
      </c>
    </row>
    <row r="282" spans="1:29" ht="12.75" hidden="1" customHeight="1" x14ac:dyDescent="0.2">
      <c r="A282" s="42" t="s">
        <v>1301</v>
      </c>
      <c r="B282" s="42" t="s">
        <v>42</v>
      </c>
      <c r="C282" s="43" t="s">
        <v>153</v>
      </c>
      <c r="D282" s="44">
        <v>199</v>
      </c>
      <c r="E282" s="42" t="s">
        <v>1330</v>
      </c>
      <c r="F282" s="42" t="s">
        <v>1331</v>
      </c>
      <c r="G282" s="42" t="s">
        <v>481</v>
      </c>
      <c r="H282" s="42" t="s">
        <v>482</v>
      </c>
      <c r="I282" s="42" t="s">
        <v>1332</v>
      </c>
      <c r="J282" s="42" t="s">
        <v>1313</v>
      </c>
      <c r="K282" s="45">
        <v>150000</v>
      </c>
      <c r="L282" s="42" t="s">
        <v>305</v>
      </c>
      <c r="M282" s="42" t="s">
        <v>1333</v>
      </c>
      <c r="N282" s="42" t="s">
        <v>1331</v>
      </c>
      <c r="O282" s="42" t="s">
        <v>528</v>
      </c>
      <c r="P282" s="46">
        <v>1</v>
      </c>
      <c r="Q282" s="45">
        <v>150000</v>
      </c>
      <c r="R282" s="45">
        <v>150000</v>
      </c>
      <c r="S282" s="42" t="s">
        <v>309</v>
      </c>
      <c r="T282" s="42" t="s">
        <v>310</v>
      </c>
      <c r="U282" s="42" t="s">
        <v>311</v>
      </c>
      <c r="V282" s="42" t="s">
        <v>107</v>
      </c>
      <c r="W282" s="42" t="s">
        <v>112</v>
      </c>
      <c r="X282" s="42" t="s">
        <v>122</v>
      </c>
      <c r="Y282" s="42" t="s">
        <v>312</v>
      </c>
      <c r="Z282" s="42" t="s">
        <v>312</v>
      </c>
      <c r="AA282" s="9" t="s">
        <v>139</v>
      </c>
      <c r="AB282" s="42" t="s">
        <v>466</v>
      </c>
      <c r="AC282" s="45">
        <v>150000</v>
      </c>
    </row>
    <row r="283" spans="1:29" ht="12.75" hidden="1" customHeight="1" x14ac:dyDescent="0.2">
      <c r="A283" s="42" t="s">
        <v>1301</v>
      </c>
      <c r="B283" s="42" t="s">
        <v>42</v>
      </c>
      <c r="C283" s="43" t="s">
        <v>153</v>
      </c>
      <c r="D283" s="44">
        <v>200</v>
      </c>
      <c r="E283" s="42" t="s">
        <v>1334</v>
      </c>
      <c r="F283" s="42" t="s">
        <v>1335</v>
      </c>
      <c r="G283" s="42" t="s">
        <v>301</v>
      </c>
      <c r="H283" s="42" t="s">
        <v>384</v>
      </c>
      <c r="I283" s="42" t="s">
        <v>1321</v>
      </c>
      <c r="J283" s="42" t="s">
        <v>1305</v>
      </c>
      <c r="K283" s="45">
        <v>56000</v>
      </c>
      <c r="L283" s="42" t="s">
        <v>305</v>
      </c>
      <c r="M283" s="42" t="s">
        <v>1334</v>
      </c>
      <c r="N283" s="42" t="s">
        <v>1336</v>
      </c>
      <c r="O283" s="42" t="s">
        <v>528</v>
      </c>
      <c r="P283" s="46">
        <v>1</v>
      </c>
      <c r="Q283" s="45">
        <v>56000</v>
      </c>
      <c r="R283" s="45">
        <v>56000</v>
      </c>
      <c r="S283" s="42" t="s">
        <v>309</v>
      </c>
      <c r="T283" s="42" t="s">
        <v>310</v>
      </c>
      <c r="U283" s="42" t="s">
        <v>311</v>
      </c>
      <c r="V283" s="42" t="s">
        <v>109</v>
      </c>
      <c r="W283" s="42" t="s">
        <v>115</v>
      </c>
      <c r="X283" s="42" t="s">
        <v>636</v>
      </c>
      <c r="Y283" s="42" t="s">
        <v>312</v>
      </c>
      <c r="Z283" s="42" t="s">
        <v>312</v>
      </c>
      <c r="AA283" s="9" t="s">
        <v>139</v>
      </c>
      <c r="AB283" s="42" t="s">
        <v>466</v>
      </c>
      <c r="AC283" s="45">
        <v>56000</v>
      </c>
    </row>
    <row r="284" spans="1:29" ht="12.75" hidden="1" customHeight="1" x14ac:dyDescent="0.2">
      <c r="A284" s="42" t="s">
        <v>1301</v>
      </c>
      <c r="B284" s="42" t="s">
        <v>42</v>
      </c>
      <c r="C284" s="43" t="s">
        <v>153</v>
      </c>
      <c r="D284" s="44">
        <v>201</v>
      </c>
      <c r="E284" s="42" t="s">
        <v>1337</v>
      </c>
      <c r="F284" s="42" t="s">
        <v>1338</v>
      </c>
      <c r="G284" s="42" t="s">
        <v>301</v>
      </c>
      <c r="H284" s="42" t="s">
        <v>630</v>
      </c>
      <c r="I284" s="42" t="s">
        <v>1339</v>
      </c>
      <c r="J284" s="42" t="s">
        <v>1305</v>
      </c>
      <c r="K284" s="45">
        <v>70000</v>
      </c>
      <c r="L284" s="42" t="s">
        <v>305</v>
      </c>
      <c r="M284" s="42" t="s">
        <v>1340</v>
      </c>
      <c r="N284" s="42" t="s">
        <v>1338</v>
      </c>
      <c r="O284" s="42" t="s">
        <v>528</v>
      </c>
      <c r="P284" s="46">
        <v>1</v>
      </c>
      <c r="Q284" s="45">
        <v>70000</v>
      </c>
      <c r="R284" s="45">
        <v>70000</v>
      </c>
      <c r="S284" s="42" t="s">
        <v>309</v>
      </c>
      <c r="T284" s="42" t="s">
        <v>310</v>
      </c>
      <c r="U284" s="42" t="s">
        <v>311</v>
      </c>
      <c r="V284" s="42" t="s">
        <v>107</v>
      </c>
      <c r="W284" s="42" t="s">
        <v>114</v>
      </c>
      <c r="X284" s="42" t="s">
        <v>127</v>
      </c>
      <c r="Y284" s="42" t="s">
        <v>312</v>
      </c>
      <c r="Z284" s="42" t="s">
        <v>312</v>
      </c>
      <c r="AA284" s="9" t="s">
        <v>140</v>
      </c>
      <c r="AB284" s="42" t="s">
        <v>342</v>
      </c>
      <c r="AC284" s="45">
        <v>70000</v>
      </c>
    </row>
    <row r="285" spans="1:29" ht="12.75" hidden="1" customHeight="1" x14ac:dyDescent="0.2">
      <c r="A285" s="42" t="s">
        <v>1301</v>
      </c>
      <c r="B285" s="42" t="s">
        <v>42</v>
      </c>
      <c r="C285" s="43" t="s">
        <v>153</v>
      </c>
      <c r="D285" s="44">
        <v>202</v>
      </c>
      <c r="E285" s="42" t="s">
        <v>1341</v>
      </c>
      <c r="F285" s="42" t="s">
        <v>1342</v>
      </c>
      <c r="G285" s="42" t="s">
        <v>358</v>
      </c>
      <c r="H285" s="42" t="s">
        <v>359</v>
      </c>
      <c r="I285" s="42" t="s">
        <v>1343</v>
      </c>
      <c r="J285" s="42" t="s">
        <v>1344</v>
      </c>
      <c r="K285" s="45">
        <v>18000</v>
      </c>
      <c r="L285" s="42" t="s">
        <v>305</v>
      </c>
      <c r="M285" s="42" t="s">
        <v>1341</v>
      </c>
      <c r="N285" s="42" t="s">
        <v>1342</v>
      </c>
      <c r="O285" s="42" t="s">
        <v>528</v>
      </c>
      <c r="P285" s="46">
        <v>1</v>
      </c>
      <c r="Q285" s="45">
        <v>18000</v>
      </c>
      <c r="R285" s="45">
        <v>18000</v>
      </c>
      <c r="S285" s="42" t="s">
        <v>309</v>
      </c>
      <c r="T285" s="42" t="s">
        <v>310</v>
      </c>
      <c r="U285" s="42" t="s">
        <v>311</v>
      </c>
      <c r="V285" s="42" t="s">
        <v>107</v>
      </c>
      <c r="W285" s="42" t="s">
        <v>111</v>
      </c>
      <c r="X285" s="42" t="s">
        <v>121</v>
      </c>
      <c r="Y285" s="42" t="s">
        <v>312</v>
      </c>
      <c r="Z285" s="42" t="s">
        <v>312</v>
      </c>
      <c r="AA285" s="9" t="s">
        <v>139</v>
      </c>
      <c r="AB285" s="42" t="s">
        <v>352</v>
      </c>
      <c r="AC285" s="45">
        <v>18000</v>
      </c>
    </row>
    <row r="286" spans="1:29" ht="12.75" hidden="1" customHeight="1" x14ac:dyDescent="0.2">
      <c r="A286" s="42" t="s">
        <v>1301</v>
      </c>
      <c r="B286" s="42" t="s">
        <v>42</v>
      </c>
      <c r="C286" s="43" t="s">
        <v>153</v>
      </c>
      <c r="D286" s="44">
        <v>204</v>
      </c>
      <c r="E286" s="42" t="s">
        <v>1345</v>
      </c>
      <c r="F286" s="42" t="s">
        <v>1346</v>
      </c>
      <c r="G286" s="42" t="s">
        <v>301</v>
      </c>
      <c r="H286" s="42" t="s">
        <v>384</v>
      </c>
      <c r="I286" s="42" t="s">
        <v>1347</v>
      </c>
      <c r="J286" s="42" t="s">
        <v>1305</v>
      </c>
      <c r="K286" s="45">
        <v>136000</v>
      </c>
      <c r="L286" s="42" t="s">
        <v>305</v>
      </c>
      <c r="M286" s="42" t="s">
        <v>1345</v>
      </c>
      <c r="N286" s="42" t="s">
        <v>1346</v>
      </c>
      <c r="O286" s="42" t="s">
        <v>528</v>
      </c>
      <c r="P286" s="46">
        <v>1</v>
      </c>
      <c r="Q286" s="45">
        <v>136000</v>
      </c>
      <c r="R286" s="45">
        <v>136000</v>
      </c>
      <c r="S286" s="42" t="s">
        <v>309</v>
      </c>
      <c r="T286" s="42" t="s">
        <v>437</v>
      </c>
      <c r="U286" s="42" t="s">
        <v>438</v>
      </c>
      <c r="V286" s="42" t="s">
        <v>108</v>
      </c>
      <c r="W286" s="42" t="s">
        <v>115</v>
      </c>
      <c r="X286" s="42" t="s">
        <v>129</v>
      </c>
      <c r="Y286" s="42" t="s">
        <v>312</v>
      </c>
      <c r="Z286" s="42" t="s">
        <v>312</v>
      </c>
      <c r="AA286" s="9" t="s">
        <v>139</v>
      </c>
      <c r="AB286" s="42" t="s">
        <v>466</v>
      </c>
      <c r="AC286" s="45">
        <v>136000</v>
      </c>
    </row>
    <row r="287" spans="1:29" ht="12.75" hidden="1" customHeight="1" x14ac:dyDescent="0.2">
      <c r="A287" s="42" t="s">
        <v>1301</v>
      </c>
      <c r="B287" s="42" t="s">
        <v>42</v>
      </c>
      <c r="C287" s="43" t="s">
        <v>153</v>
      </c>
      <c r="D287" s="44">
        <v>205</v>
      </c>
      <c r="E287" s="42" t="s">
        <v>1348</v>
      </c>
      <c r="F287" s="42" t="s">
        <v>1349</v>
      </c>
      <c r="G287" s="42" t="s">
        <v>301</v>
      </c>
      <c r="H287" s="42" t="s">
        <v>384</v>
      </c>
      <c r="I287" s="42" t="s">
        <v>1350</v>
      </c>
      <c r="J287" s="42" t="s">
        <v>1351</v>
      </c>
      <c r="K287" s="45">
        <v>51700</v>
      </c>
      <c r="L287" s="42" t="s">
        <v>305</v>
      </c>
      <c r="M287" s="42" t="s">
        <v>1352</v>
      </c>
      <c r="N287" s="42" t="s">
        <v>1349</v>
      </c>
      <c r="O287" s="42" t="s">
        <v>528</v>
      </c>
      <c r="P287" s="46">
        <v>1</v>
      </c>
      <c r="Q287" s="45">
        <v>51700</v>
      </c>
      <c r="R287" s="45">
        <v>51700</v>
      </c>
      <c r="S287" s="42" t="s">
        <v>309</v>
      </c>
      <c r="T287" s="42" t="s">
        <v>310</v>
      </c>
      <c r="U287" s="42" t="s">
        <v>311</v>
      </c>
      <c r="V287" s="42" t="s">
        <v>107</v>
      </c>
      <c r="W287" s="42" t="s">
        <v>114</v>
      </c>
      <c r="X287" s="42" t="s">
        <v>127</v>
      </c>
      <c r="Y287" s="42" t="s">
        <v>312</v>
      </c>
      <c r="Z287" s="42" t="s">
        <v>312</v>
      </c>
      <c r="AA287" s="9" t="s">
        <v>139</v>
      </c>
      <c r="AB287" s="42" t="s">
        <v>461</v>
      </c>
      <c r="AC287" s="45">
        <v>51700</v>
      </c>
    </row>
    <row r="288" spans="1:29" ht="12.75" hidden="1" customHeight="1" x14ac:dyDescent="0.2">
      <c r="A288" s="42" t="s">
        <v>1353</v>
      </c>
      <c r="B288" s="42" t="s">
        <v>34</v>
      </c>
      <c r="C288" s="43" t="s">
        <v>150</v>
      </c>
      <c r="D288" s="44">
        <v>209</v>
      </c>
      <c r="E288" s="42" t="s">
        <v>1354</v>
      </c>
      <c r="F288" s="42" t="s">
        <v>1355</v>
      </c>
      <c r="G288" s="42" t="s">
        <v>358</v>
      </c>
      <c r="H288" s="42" t="s">
        <v>359</v>
      </c>
      <c r="I288" s="42" t="s">
        <v>1356</v>
      </c>
      <c r="J288" s="42" t="s">
        <v>1357</v>
      </c>
      <c r="K288" s="45">
        <v>60000</v>
      </c>
      <c r="L288" s="42" t="s">
        <v>305</v>
      </c>
      <c r="M288" s="42" t="s">
        <v>1358</v>
      </c>
      <c r="N288" s="42" t="s">
        <v>1355</v>
      </c>
      <c r="O288" s="42" t="s">
        <v>351</v>
      </c>
      <c r="P288" s="46">
        <v>1</v>
      </c>
      <c r="Q288" s="45">
        <v>30000</v>
      </c>
      <c r="R288" s="45">
        <v>30000</v>
      </c>
      <c r="S288" s="42" t="s">
        <v>309</v>
      </c>
      <c r="T288" s="42" t="s">
        <v>310</v>
      </c>
      <c r="U288" s="42" t="s">
        <v>311</v>
      </c>
      <c r="V288" s="42" t="s">
        <v>107</v>
      </c>
      <c r="W288" s="42" t="s">
        <v>111</v>
      </c>
      <c r="X288" s="42" t="s">
        <v>121</v>
      </c>
      <c r="Y288" s="42" t="s">
        <v>312</v>
      </c>
      <c r="Z288" s="42" t="s">
        <v>312</v>
      </c>
      <c r="AA288" s="9" t="s">
        <v>139</v>
      </c>
      <c r="AB288" s="42" t="s">
        <v>354</v>
      </c>
      <c r="AC288" s="45">
        <v>30000</v>
      </c>
    </row>
    <row r="289" spans="1:29" ht="12.75" hidden="1" customHeight="1" x14ac:dyDescent="0.2">
      <c r="A289" s="42" t="s">
        <v>1353</v>
      </c>
      <c r="B289" s="42" t="s">
        <v>34</v>
      </c>
      <c r="C289" s="43" t="s">
        <v>150</v>
      </c>
      <c r="D289" s="44">
        <v>209</v>
      </c>
      <c r="E289" s="42" t="s">
        <v>1354</v>
      </c>
      <c r="F289" s="42" t="s">
        <v>1355</v>
      </c>
      <c r="G289" s="42" t="s">
        <v>358</v>
      </c>
      <c r="H289" s="42" t="s">
        <v>359</v>
      </c>
      <c r="I289" s="42" t="s">
        <v>1356</v>
      </c>
      <c r="J289" s="42" t="s">
        <v>1357</v>
      </c>
      <c r="K289" s="45">
        <v>60000</v>
      </c>
      <c r="L289" s="42" t="s">
        <v>305</v>
      </c>
      <c r="M289" s="42" t="s">
        <v>1359</v>
      </c>
      <c r="N289" s="42" t="s">
        <v>1355</v>
      </c>
      <c r="O289" s="42" t="s">
        <v>351</v>
      </c>
      <c r="P289" s="46">
        <v>1</v>
      </c>
      <c r="Q289" s="45">
        <v>10000</v>
      </c>
      <c r="R289" s="45">
        <v>10000</v>
      </c>
      <c r="S289" s="42" t="s">
        <v>309</v>
      </c>
      <c r="T289" s="42" t="s">
        <v>310</v>
      </c>
      <c r="U289" s="42" t="s">
        <v>311</v>
      </c>
      <c r="V289" s="42" t="s">
        <v>107</v>
      </c>
      <c r="W289" s="42" t="s">
        <v>111</v>
      </c>
      <c r="X289" s="42" t="s">
        <v>121</v>
      </c>
      <c r="Y289" s="42" t="s">
        <v>312</v>
      </c>
      <c r="Z289" s="42" t="s">
        <v>312</v>
      </c>
      <c r="AA289" s="9" t="s">
        <v>139</v>
      </c>
      <c r="AB289" s="42" t="s">
        <v>354</v>
      </c>
      <c r="AC289" s="45">
        <v>10000</v>
      </c>
    </row>
    <row r="290" spans="1:29" ht="12.75" hidden="1" customHeight="1" x14ac:dyDescent="0.2">
      <c r="A290" s="42" t="s">
        <v>1353</v>
      </c>
      <c r="B290" s="42" t="s">
        <v>34</v>
      </c>
      <c r="C290" s="43" t="s">
        <v>150</v>
      </c>
      <c r="D290" s="44">
        <v>209</v>
      </c>
      <c r="E290" s="42" t="s">
        <v>1354</v>
      </c>
      <c r="F290" s="42" t="s">
        <v>1355</v>
      </c>
      <c r="G290" s="42" t="s">
        <v>358</v>
      </c>
      <c r="H290" s="42" t="s">
        <v>359</v>
      </c>
      <c r="I290" s="42" t="s">
        <v>1356</v>
      </c>
      <c r="J290" s="42" t="s">
        <v>1357</v>
      </c>
      <c r="K290" s="45">
        <v>60000</v>
      </c>
      <c r="L290" s="42" t="s">
        <v>305</v>
      </c>
      <c r="M290" s="42" t="s">
        <v>1360</v>
      </c>
      <c r="N290" s="42" t="s">
        <v>1355</v>
      </c>
      <c r="O290" s="42" t="s">
        <v>351</v>
      </c>
      <c r="P290" s="46">
        <v>1</v>
      </c>
      <c r="Q290" s="45">
        <v>20000</v>
      </c>
      <c r="R290" s="45">
        <v>20000</v>
      </c>
      <c r="S290" s="42" t="s">
        <v>309</v>
      </c>
      <c r="T290" s="42" t="s">
        <v>310</v>
      </c>
      <c r="U290" s="42" t="s">
        <v>311</v>
      </c>
      <c r="V290" s="42" t="s">
        <v>107</v>
      </c>
      <c r="W290" s="42" t="s">
        <v>111</v>
      </c>
      <c r="X290" s="42" t="s">
        <v>121</v>
      </c>
      <c r="Y290" s="42" t="s">
        <v>312</v>
      </c>
      <c r="Z290" s="42" t="s">
        <v>312</v>
      </c>
      <c r="AA290" s="9" t="s">
        <v>139</v>
      </c>
      <c r="AB290" s="42" t="s">
        <v>354</v>
      </c>
      <c r="AC290" s="45">
        <v>20000</v>
      </c>
    </row>
    <row r="291" spans="1:29" ht="12.75" hidden="1" customHeight="1" x14ac:dyDescent="0.2">
      <c r="A291" s="42" t="s">
        <v>1353</v>
      </c>
      <c r="B291" s="42" t="s">
        <v>34</v>
      </c>
      <c r="C291" s="43" t="s">
        <v>150</v>
      </c>
      <c r="D291" s="44">
        <v>210</v>
      </c>
      <c r="E291" s="42" t="s">
        <v>1361</v>
      </c>
      <c r="F291" s="42" t="s">
        <v>1362</v>
      </c>
      <c r="G291" s="42" t="s">
        <v>1363</v>
      </c>
      <c r="H291" s="42" t="s">
        <v>1364</v>
      </c>
      <c r="I291" s="42" t="s">
        <v>1365</v>
      </c>
      <c r="J291" s="42" t="s">
        <v>1366</v>
      </c>
      <c r="K291" s="45">
        <v>921882.99999999988</v>
      </c>
      <c r="L291" s="42" t="s">
        <v>305</v>
      </c>
      <c r="M291" s="42" t="s">
        <v>1367</v>
      </c>
      <c r="N291" s="42" t="s">
        <v>1368</v>
      </c>
      <c r="O291" s="42" t="s">
        <v>351</v>
      </c>
      <c r="P291" s="46">
        <v>1</v>
      </c>
      <c r="Q291" s="45">
        <v>29114.14</v>
      </c>
      <c r="R291" s="45">
        <v>29114.14</v>
      </c>
      <c r="S291" s="42" t="s">
        <v>309</v>
      </c>
      <c r="T291" s="42" t="s">
        <v>310</v>
      </c>
      <c r="U291" s="42" t="s">
        <v>311</v>
      </c>
      <c r="V291" s="42" t="s">
        <v>107</v>
      </c>
      <c r="W291" s="42" t="s">
        <v>114</v>
      </c>
      <c r="X291" s="42" t="s">
        <v>127</v>
      </c>
      <c r="Y291" s="42" t="s">
        <v>312</v>
      </c>
      <c r="Z291" s="42" t="s">
        <v>312</v>
      </c>
      <c r="AA291" s="9" t="s">
        <v>139</v>
      </c>
      <c r="AB291" s="42" t="s">
        <v>388</v>
      </c>
      <c r="AC291" s="45">
        <v>29114.14</v>
      </c>
    </row>
    <row r="292" spans="1:29" ht="12.75" hidden="1" customHeight="1" x14ac:dyDescent="0.2">
      <c r="A292" s="42" t="s">
        <v>1353</v>
      </c>
      <c r="B292" s="42" t="s">
        <v>34</v>
      </c>
      <c r="C292" s="43" t="s">
        <v>150</v>
      </c>
      <c r="D292" s="44">
        <v>210</v>
      </c>
      <c r="E292" s="42" t="s">
        <v>1361</v>
      </c>
      <c r="F292" s="42" t="s">
        <v>1362</v>
      </c>
      <c r="G292" s="42" t="s">
        <v>1363</v>
      </c>
      <c r="H292" s="42" t="s">
        <v>1364</v>
      </c>
      <c r="I292" s="42" t="s">
        <v>1365</v>
      </c>
      <c r="J292" s="42" t="s">
        <v>1366</v>
      </c>
      <c r="K292" s="45">
        <v>921882.99999999988</v>
      </c>
      <c r="L292" s="42" t="s">
        <v>305</v>
      </c>
      <c r="M292" s="42" t="s">
        <v>1369</v>
      </c>
      <c r="N292" s="42" t="s">
        <v>1362</v>
      </c>
      <c r="O292" s="42" t="s">
        <v>351</v>
      </c>
      <c r="P292" s="46">
        <v>1</v>
      </c>
      <c r="Q292" s="45">
        <v>29932.05</v>
      </c>
      <c r="R292" s="45">
        <v>29932.05</v>
      </c>
      <c r="S292" s="42" t="s">
        <v>309</v>
      </c>
      <c r="T292" s="42" t="s">
        <v>310</v>
      </c>
      <c r="U292" s="42" t="s">
        <v>311</v>
      </c>
      <c r="V292" s="42" t="s">
        <v>107</v>
      </c>
      <c r="W292" s="42" t="s">
        <v>114</v>
      </c>
      <c r="X292" s="42" t="s">
        <v>127</v>
      </c>
      <c r="Y292" s="42" t="s">
        <v>312</v>
      </c>
      <c r="Z292" s="42" t="s">
        <v>312</v>
      </c>
      <c r="AA292" s="9" t="s">
        <v>139</v>
      </c>
      <c r="AB292" s="42" t="s">
        <v>388</v>
      </c>
      <c r="AC292" s="45">
        <v>29932.05</v>
      </c>
    </row>
    <row r="293" spans="1:29" ht="12.75" hidden="1" customHeight="1" x14ac:dyDescent="0.2">
      <c r="A293" s="42" t="s">
        <v>1353</v>
      </c>
      <c r="B293" s="42" t="s">
        <v>34</v>
      </c>
      <c r="C293" s="43" t="s">
        <v>150</v>
      </c>
      <c r="D293" s="44">
        <v>210</v>
      </c>
      <c r="E293" s="42" t="s">
        <v>1361</v>
      </c>
      <c r="F293" s="42" t="s">
        <v>1362</v>
      </c>
      <c r="G293" s="42" t="s">
        <v>1363</v>
      </c>
      <c r="H293" s="42" t="s">
        <v>1364</v>
      </c>
      <c r="I293" s="42" t="s">
        <v>1365</v>
      </c>
      <c r="J293" s="42" t="s">
        <v>1366</v>
      </c>
      <c r="K293" s="45">
        <v>921882.99999999988</v>
      </c>
      <c r="L293" s="42" t="s">
        <v>305</v>
      </c>
      <c r="M293" s="42" t="s">
        <v>1370</v>
      </c>
      <c r="N293" s="42" t="s">
        <v>1362</v>
      </c>
      <c r="O293" s="42" t="s">
        <v>351</v>
      </c>
      <c r="P293" s="46">
        <v>1</v>
      </c>
      <c r="Q293" s="45">
        <v>29800</v>
      </c>
      <c r="R293" s="45">
        <v>29800</v>
      </c>
      <c r="S293" s="42" t="s">
        <v>309</v>
      </c>
      <c r="T293" s="42" t="s">
        <v>310</v>
      </c>
      <c r="U293" s="42" t="s">
        <v>311</v>
      </c>
      <c r="V293" s="42" t="s">
        <v>107</v>
      </c>
      <c r="W293" s="42" t="s">
        <v>114</v>
      </c>
      <c r="X293" s="42" t="s">
        <v>127</v>
      </c>
      <c r="Y293" s="42" t="s">
        <v>312</v>
      </c>
      <c r="Z293" s="42" t="s">
        <v>312</v>
      </c>
      <c r="AA293" s="9" t="s">
        <v>139</v>
      </c>
      <c r="AB293" s="42" t="s">
        <v>388</v>
      </c>
      <c r="AC293" s="45">
        <v>29800</v>
      </c>
    </row>
    <row r="294" spans="1:29" ht="12.75" hidden="1" customHeight="1" x14ac:dyDescent="0.2">
      <c r="A294" s="42" t="s">
        <v>1353</v>
      </c>
      <c r="B294" s="42" t="s">
        <v>34</v>
      </c>
      <c r="C294" s="43" t="s">
        <v>150</v>
      </c>
      <c r="D294" s="44">
        <v>210</v>
      </c>
      <c r="E294" s="42" t="s">
        <v>1361</v>
      </c>
      <c r="F294" s="42" t="s">
        <v>1362</v>
      </c>
      <c r="G294" s="42" t="s">
        <v>1363</v>
      </c>
      <c r="H294" s="42" t="s">
        <v>1364</v>
      </c>
      <c r="I294" s="42" t="s">
        <v>1365</v>
      </c>
      <c r="J294" s="42" t="s">
        <v>1366</v>
      </c>
      <c r="K294" s="45">
        <v>921882.99999999988</v>
      </c>
      <c r="L294" s="42" t="s">
        <v>305</v>
      </c>
      <c r="M294" s="42" t="s">
        <v>1371</v>
      </c>
      <c r="N294" s="42" t="s">
        <v>1362</v>
      </c>
      <c r="O294" s="42" t="s">
        <v>351</v>
      </c>
      <c r="P294" s="46">
        <v>1</v>
      </c>
      <c r="Q294" s="45">
        <v>29800</v>
      </c>
      <c r="R294" s="45">
        <v>29800</v>
      </c>
      <c r="S294" s="42" t="s">
        <v>309</v>
      </c>
      <c r="T294" s="42" t="s">
        <v>310</v>
      </c>
      <c r="U294" s="42" t="s">
        <v>311</v>
      </c>
      <c r="V294" s="42" t="s">
        <v>107</v>
      </c>
      <c r="W294" s="42" t="s">
        <v>114</v>
      </c>
      <c r="X294" s="42" t="s">
        <v>127</v>
      </c>
      <c r="Y294" s="42" t="s">
        <v>312</v>
      </c>
      <c r="Z294" s="42" t="s">
        <v>312</v>
      </c>
      <c r="AA294" s="9" t="s">
        <v>139</v>
      </c>
      <c r="AB294" s="42" t="s">
        <v>388</v>
      </c>
      <c r="AC294" s="45">
        <v>29800</v>
      </c>
    </row>
    <row r="295" spans="1:29" ht="12.75" hidden="1" customHeight="1" x14ac:dyDescent="0.2">
      <c r="A295" s="42" t="s">
        <v>1353</v>
      </c>
      <c r="B295" s="42" t="s">
        <v>34</v>
      </c>
      <c r="C295" s="43" t="s">
        <v>150</v>
      </c>
      <c r="D295" s="44">
        <v>210</v>
      </c>
      <c r="E295" s="42" t="s">
        <v>1361</v>
      </c>
      <c r="F295" s="42" t="s">
        <v>1362</v>
      </c>
      <c r="G295" s="42" t="s">
        <v>1363</v>
      </c>
      <c r="H295" s="42" t="s">
        <v>1364</v>
      </c>
      <c r="I295" s="42" t="s">
        <v>1365</v>
      </c>
      <c r="J295" s="42" t="s">
        <v>1366</v>
      </c>
      <c r="K295" s="45">
        <v>921882.99999999988</v>
      </c>
      <c r="L295" s="42" t="s">
        <v>305</v>
      </c>
      <c r="M295" s="42" t="s">
        <v>1372</v>
      </c>
      <c r="N295" s="42" t="s">
        <v>1362</v>
      </c>
      <c r="O295" s="42" t="s">
        <v>351</v>
      </c>
      <c r="P295" s="46">
        <v>1</v>
      </c>
      <c r="Q295" s="45">
        <v>130000</v>
      </c>
      <c r="R295" s="45">
        <v>130000</v>
      </c>
      <c r="S295" s="42" t="s">
        <v>309</v>
      </c>
      <c r="T295" s="42" t="s">
        <v>310</v>
      </c>
      <c r="U295" s="42" t="s">
        <v>311</v>
      </c>
      <c r="V295" s="42" t="s">
        <v>107</v>
      </c>
      <c r="W295" s="42" t="s">
        <v>114</v>
      </c>
      <c r="X295" s="42" t="s">
        <v>127</v>
      </c>
      <c r="Y295" s="42" t="s">
        <v>312</v>
      </c>
      <c r="Z295" s="42" t="s">
        <v>312</v>
      </c>
      <c r="AA295" s="9" t="s">
        <v>139</v>
      </c>
      <c r="AB295" s="42" t="s">
        <v>388</v>
      </c>
      <c r="AC295" s="45">
        <v>130000</v>
      </c>
    </row>
    <row r="296" spans="1:29" ht="12.75" hidden="1" customHeight="1" x14ac:dyDescent="0.2">
      <c r="A296" s="42" t="s">
        <v>1353</v>
      </c>
      <c r="B296" s="42" t="s">
        <v>34</v>
      </c>
      <c r="C296" s="43" t="s">
        <v>150</v>
      </c>
      <c r="D296" s="44">
        <v>210</v>
      </c>
      <c r="E296" s="42" t="s">
        <v>1361</v>
      </c>
      <c r="F296" s="42" t="s">
        <v>1362</v>
      </c>
      <c r="G296" s="42" t="s">
        <v>1363</v>
      </c>
      <c r="H296" s="42" t="s">
        <v>1364</v>
      </c>
      <c r="I296" s="42" t="s">
        <v>1365</v>
      </c>
      <c r="J296" s="42" t="s">
        <v>1366</v>
      </c>
      <c r="K296" s="45">
        <v>921882.99999999988</v>
      </c>
      <c r="L296" s="42" t="s">
        <v>305</v>
      </c>
      <c r="M296" s="42" t="s">
        <v>1373</v>
      </c>
      <c r="N296" s="42" t="s">
        <v>1362</v>
      </c>
      <c r="O296" s="42" t="s">
        <v>351</v>
      </c>
      <c r="P296" s="46">
        <v>1</v>
      </c>
      <c r="Q296" s="45">
        <v>180000</v>
      </c>
      <c r="R296" s="45">
        <v>180000</v>
      </c>
      <c r="S296" s="42" t="s">
        <v>309</v>
      </c>
      <c r="T296" s="42" t="s">
        <v>310</v>
      </c>
      <c r="U296" s="42" t="s">
        <v>311</v>
      </c>
      <c r="V296" s="42" t="s">
        <v>107</v>
      </c>
      <c r="W296" s="42" t="s">
        <v>114</v>
      </c>
      <c r="X296" s="42" t="s">
        <v>127</v>
      </c>
      <c r="Y296" s="42" t="s">
        <v>312</v>
      </c>
      <c r="Z296" s="42" t="s">
        <v>312</v>
      </c>
      <c r="AA296" s="9" t="s">
        <v>139</v>
      </c>
      <c r="AB296" s="42" t="s">
        <v>388</v>
      </c>
      <c r="AC296" s="45">
        <v>180000</v>
      </c>
    </row>
    <row r="297" spans="1:29" ht="12.75" hidden="1" customHeight="1" x14ac:dyDescent="0.2">
      <c r="A297" s="42" t="s">
        <v>1353</v>
      </c>
      <c r="B297" s="42" t="s">
        <v>34</v>
      </c>
      <c r="C297" s="43" t="s">
        <v>150</v>
      </c>
      <c r="D297" s="44">
        <v>210</v>
      </c>
      <c r="E297" s="42" t="s">
        <v>1361</v>
      </c>
      <c r="F297" s="42" t="s">
        <v>1362</v>
      </c>
      <c r="G297" s="42" t="s">
        <v>1363</v>
      </c>
      <c r="H297" s="42" t="s">
        <v>1364</v>
      </c>
      <c r="I297" s="42" t="s">
        <v>1365</v>
      </c>
      <c r="J297" s="42" t="s">
        <v>1366</v>
      </c>
      <c r="K297" s="45">
        <v>921882.99999999988</v>
      </c>
      <c r="L297" s="42" t="s">
        <v>305</v>
      </c>
      <c r="M297" s="42" t="s">
        <v>1374</v>
      </c>
      <c r="N297" s="42" t="s">
        <v>1362</v>
      </c>
      <c r="O297" s="42" t="s">
        <v>351</v>
      </c>
      <c r="P297" s="46">
        <v>1</v>
      </c>
      <c r="Q297" s="45">
        <v>35200</v>
      </c>
      <c r="R297" s="45">
        <v>35200</v>
      </c>
      <c r="S297" s="42" t="s">
        <v>309</v>
      </c>
      <c r="T297" s="42" t="s">
        <v>310</v>
      </c>
      <c r="U297" s="42" t="s">
        <v>311</v>
      </c>
      <c r="V297" s="42" t="s">
        <v>107</v>
      </c>
      <c r="W297" s="42" t="s">
        <v>114</v>
      </c>
      <c r="X297" s="42" t="s">
        <v>127</v>
      </c>
      <c r="Y297" s="42" t="s">
        <v>312</v>
      </c>
      <c r="Z297" s="42" t="s">
        <v>312</v>
      </c>
      <c r="AA297" s="9" t="s">
        <v>139</v>
      </c>
      <c r="AB297" s="42" t="s">
        <v>1012</v>
      </c>
      <c r="AC297" s="45">
        <v>35200</v>
      </c>
    </row>
    <row r="298" spans="1:29" ht="12.75" hidden="1" customHeight="1" x14ac:dyDescent="0.2">
      <c r="A298" s="42" t="s">
        <v>1353</v>
      </c>
      <c r="B298" s="42" t="s">
        <v>34</v>
      </c>
      <c r="C298" s="43" t="s">
        <v>150</v>
      </c>
      <c r="D298" s="44">
        <v>210</v>
      </c>
      <c r="E298" s="42" t="s">
        <v>1361</v>
      </c>
      <c r="F298" s="42" t="s">
        <v>1362</v>
      </c>
      <c r="G298" s="42" t="s">
        <v>1363</v>
      </c>
      <c r="H298" s="42" t="s">
        <v>1364</v>
      </c>
      <c r="I298" s="42" t="s">
        <v>1365</v>
      </c>
      <c r="J298" s="42" t="s">
        <v>1366</v>
      </c>
      <c r="K298" s="45">
        <v>921882.99999999988</v>
      </c>
      <c r="L298" s="42" t="s">
        <v>305</v>
      </c>
      <c r="M298" s="42" t="s">
        <v>1375</v>
      </c>
      <c r="N298" s="42" t="s">
        <v>1362</v>
      </c>
      <c r="O298" s="42" t="s">
        <v>351</v>
      </c>
      <c r="P298" s="46">
        <v>1</v>
      </c>
      <c r="Q298" s="45">
        <v>30000</v>
      </c>
      <c r="R298" s="45">
        <v>30000</v>
      </c>
      <c r="S298" s="42" t="s">
        <v>309</v>
      </c>
      <c r="T298" s="42" t="s">
        <v>310</v>
      </c>
      <c r="U298" s="42" t="s">
        <v>311</v>
      </c>
      <c r="V298" s="42" t="s">
        <v>107</v>
      </c>
      <c r="W298" s="42" t="s">
        <v>114</v>
      </c>
      <c r="X298" s="42" t="s">
        <v>127</v>
      </c>
      <c r="Y298" s="42" t="s">
        <v>312</v>
      </c>
      <c r="Z298" s="42" t="s">
        <v>312</v>
      </c>
      <c r="AA298" s="9" t="s">
        <v>139</v>
      </c>
      <c r="AB298" s="42" t="s">
        <v>388</v>
      </c>
      <c r="AC298" s="45">
        <v>30000</v>
      </c>
    </row>
    <row r="299" spans="1:29" ht="12.75" hidden="1" customHeight="1" x14ac:dyDescent="0.2">
      <c r="A299" s="42" t="s">
        <v>1353</v>
      </c>
      <c r="B299" s="42" t="s">
        <v>34</v>
      </c>
      <c r="C299" s="43" t="s">
        <v>150</v>
      </c>
      <c r="D299" s="44">
        <v>210</v>
      </c>
      <c r="E299" s="42" t="s">
        <v>1361</v>
      </c>
      <c r="F299" s="42" t="s">
        <v>1362</v>
      </c>
      <c r="G299" s="42" t="s">
        <v>1363</v>
      </c>
      <c r="H299" s="42" t="s">
        <v>1364</v>
      </c>
      <c r="I299" s="42" t="s">
        <v>1365</v>
      </c>
      <c r="J299" s="42" t="s">
        <v>1366</v>
      </c>
      <c r="K299" s="45">
        <v>921882.99999999988</v>
      </c>
      <c r="L299" s="42" t="s">
        <v>305</v>
      </c>
      <c r="M299" s="42" t="s">
        <v>1376</v>
      </c>
      <c r="N299" s="42" t="s">
        <v>1362</v>
      </c>
      <c r="O299" s="42" t="s">
        <v>351</v>
      </c>
      <c r="P299" s="46">
        <v>1</v>
      </c>
      <c r="Q299" s="45">
        <v>200000</v>
      </c>
      <c r="R299" s="45">
        <v>200000</v>
      </c>
      <c r="S299" s="42" t="s">
        <v>309</v>
      </c>
      <c r="T299" s="42" t="s">
        <v>310</v>
      </c>
      <c r="U299" s="42" t="s">
        <v>311</v>
      </c>
      <c r="V299" s="42" t="s">
        <v>107</v>
      </c>
      <c r="W299" s="42" t="s">
        <v>114</v>
      </c>
      <c r="X299" s="42" t="s">
        <v>127</v>
      </c>
      <c r="Y299" s="42" t="s">
        <v>312</v>
      </c>
      <c r="Z299" s="42" t="s">
        <v>312</v>
      </c>
      <c r="AA299" s="9" t="s">
        <v>139</v>
      </c>
      <c r="AB299" s="42" t="s">
        <v>388</v>
      </c>
      <c r="AC299" s="45">
        <v>200000</v>
      </c>
    </row>
    <row r="300" spans="1:29" ht="12.75" hidden="1" customHeight="1" x14ac:dyDescent="0.2">
      <c r="A300" s="42" t="s">
        <v>1353</v>
      </c>
      <c r="B300" s="42" t="s">
        <v>34</v>
      </c>
      <c r="C300" s="43" t="s">
        <v>150</v>
      </c>
      <c r="D300" s="44">
        <v>210</v>
      </c>
      <c r="E300" s="42" t="s">
        <v>1361</v>
      </c>
      <c r="F300" s="42" t="s">
        <v>1362</v>
      </c>
      <c r="G300" s="42" t="s">
        <v>1363</v>
      </c>
      <c r="H300" s="42" t="s">
        <v>1364</v>
      </c>
      <c r="I300" s="42" t="s">
        <v>1365</v>
      </c>
      <c r="J300" s="42" t="s">
        <v>1366</v>
      </c>
      <c r="K300" s="45">
        <v>921882.99999999988</v>
      </c>
      <c r="L300" s="42" t="s">
        <v>305</v>
      </c>
      <c r="M300" s="42" t="s">
        <v>1377</v>
      </c>
      <c r="N300" s="42" t="s">
        <v>1362</v>
      </c>
      <c r="O300" s="42" t="s">
        <v>351</v>
      </c>
      <c r="P300" s="46">
        <v>1</v>
      </c>
      <c r="Q300" s="45">
        <v>76993.2</v>
      </c>
      <c r="R300" s="45">
        <v>76993.2</v>
      </c>
      <c r="S300" s="42" t="s">
        <v>309</v>
      </c>
      <c r="T300" s="42" t="s">
        <v>310</v>
      </c>
      <c r="U300" s="42" t="s">
        <v>311</v>
      </c>
      <c r="V300" s="42" t="s">
        <v>107</v>
      </c>
      <c r="W300" s="42" t="s">
        <v>114</v>
      </c>
      <c r="X300" s="42" t="s">
        <v>127</v>
      </c>
      <c r="Y300" s="42" t="s">
        <v>312</v>
      </c>
      <c r="Z300" s="42" t="s">
        <v>312</v>
      </c>
      <c r="AA300" s="9" t="s">
        <v>139</v>
      </c>
      <c r="AB300" s="42" t="s">
        <v>388</v>
      </c>
      <c r="AC300" s="45">
        <v>76993.2</v>
      </c>
    </row>
    <row r="301" spans="1:29" ht="12.75" hidden="1" customHeight="1" x14ac:dyDescent="0.2">
      <c r="A301" s="42" t="s">
        <v>1353</v>
      </c>
      <c r="B301" s="42" t="s">
        <v>34</v>
      </c>
      <c r="C301" s="43" t="s">
        <v>150</v>
      </c>
      <c r="D301" s="44">
        <v>210</v>
      </c>
      <c r="E301" s="42" t="s">
        <v>1361</v>
      </c>
      <c r="F301" s="42" t="s">
        <v>1362</v>
      </c>
      <c r="G301" s="42" t="s">
        <v>1363</v>
      </c>
      <c r="H301" s="42" t="s">
        <v>1364</v>
      </c>
      <c r="I301" s="42" t="s">
        <v>1365</v>
      </c>
      <c r="J301" s="42" t="s">
        <v>1366</v>
      </c>
      <c r="K301" s="45">
        <v>921882.99999999988</v>
      </c>
      <c r="L301" s="42" t="s">
        <v>305</v>
      </c>
      <c r="M301" s="42" t="s">
        <v>1378</v>
      </c>
      <c r="N301" s="42" t="s">
        <v>1362</v>
      </c>
      <c r="O301" s="42" t="s">
        <v>351</v>
      </c>
      <c r="P301" s="46">
        <v>1</v>
      </c>
      <c r="Q301" s="45">
        <v>29106.75</v>
      </c>
      <c r="R301" s="45">
        <v>29106.75</v>
      </c>
      <c r="S301" s="42" t="s">
        <v>309</v>
      </c>
      <c r="T301" s="42" t="s">
        <v>310</v>
      </c>
      <c r="U301" s="42" t="s">
        <v>311</v>
      </c>
      <c r="V301" s="42" t="s">
        <v>107</v>
      </c>
      <c r="W301" s="42" t="s">
        <v>114</v>
      </c>
      <c r="X301" s="42" t="s">
        <v>127</v>
      </c>
      <c r="Y301" s="42" t="s">
        <v>312</v>
      </c>
      <c r="Z301" s="42" t="s">
        <v>312</v>
      </c>
      <c r="AA301" s="9" t="s">
        <v>139</v>
      </c>
      <c r="AB301" s="42" t="s">
        <v>388</v>
      </c>
      <c r="AC301" s="45">
        <v>29106.75</v>
      </c>
    </row>
    <row r="302" spans="1:29" ht="12.75" hidden="1" customHeight="1" x14ac:dyDescent="0.2">
      <c r="A302" s="42" t="s">
        <v>1353</v>
      </c>
      <c r="B302" s="42" t="s">
        <v>34</v>
      </c>
      <c r="C302" s="43" t="s">
        <v>150</v>
      </c>
      <c r="D302" s="44">
        <v>210</v>
      </c>
      <c r="E302" s="42" t="s">
        <v>1361</v>
      </c>
      <c r="F302" s="42" t="s">
        <v>1362</v>
      </c>
      <c r="G302" s="42" t="s">
        <v>1363</v>
      </c>
      <c r="H302" s="42" t="s">
        <v>1364</v>
      </c>
      <c r="I302" s="42" t="s">
        <v>1365</v>
      </c>
      <c r="J302" s="42" t="s">
        <v>1366</v>
      </c>
      <c r="K302" s="45">
        <v>921882.99999999988</v>
      </c>
      <c r="L302" s="42" t="s">
        <v>305</v>
      </c>
      <c r="M302" s="42" t="s">
        <v>1379</v>
      </c>
      <c r="N302" s="42" t="s">
        <v>1362</v>
      </c>
      <c r="O302" s="42" t="s">
        <v>351</v>
      </c>
      <c r="P302" s="46">
        <v>1</v>
      </c>
      <c r="Q302" s="45">
        <v>30336.86</v>
      </c>
      <c r="R302" s="45">
        <v>30336.86</v>
      </c>
      <c r="S302" s="42" t="s">
        <v>309</v>
      </c>
      <c r="T302" s="42" t="s">
        <v>310</v>
      </c>
      <c r="U302" s="42" t="s">
        <v>311</v>
      </c>
      <c r="V302" s="42" t="s">
        <v>107</v>
      </c>
      <c r="W302" s="42" t="s">
        <v>114</v>
      </c>
      <c r="X302" s="42" t="s">
        <v>127</v>
      </c>
      <c r="Y302" s="42" t="s">
        <v>312</v>
      </c>
      <c r="Z302" s="42" t="s">
        <v>312</v>
      </c>
      <c r="AA302" s="9" t="s">
        <v>139</v>
      </c>
      <c r="AB302" s="42" t="s">
        <v>388</v>
      </c>
      <c r="AC302" s="45">
        <v>30336.86</v>
      </c>
    </row>
    <row r="303" spans="1:29" ht="12.75" hidden="1" customHeight="1" x14ac:dyDescent="0.2">
      <c r="A303" s="42" t="s">
        <v>1353</v>
      </c>
      <c r="B303" s="42" t="s">
        <v>34</v>
      </c>
      <c r="C303" s="43" t="s">
        <v>150</v>
      </c>
      <c r="D303" s="44">
        <v>210</v>
      </c>
      <c r="E303" s="42" t="s">
        <v>1361</v>
      </c>
      <c r="F303" s="42" t="s">
        <v>1362</v>
      </c>
      <c r="G303" s="42" t="s">
        <v>1363</v>
      </c>
      <c r="H303" s="42" t="s">
        <v>1364</v>
      </c>
      <c r="I303" s="42" t="s">
        <v>1365</v>
      </c>
      <c r="J303" s="42" t="s">
        <v>1366</v>
      </c>
      <c r="K303" s="45">
        <v>921882.99999999988</v>
      </c>
      <c r="L303" s="42" t="s">
        <v>305</v>
      </c>
      <c r="M303" s="42" t="s">
        <v>1380</v>
      </c>
      <c r="N303" s="42" t="s">
        <v>1362</v>
      </c>
      <c r="O303" s="42" t="s">
        <v>351</v>
      </c>
      <c r="P303" s="46">
        <v>1</v>
      </c>
      <c r="Q303" s="45">
        <v>29000</v>
      </c>
      <c r="R303" s="45">
        <v>29000</v>
      </c>
      <c r="S303" s="42" t="s">
        <v>309</v>
      </c>
      <c r="T303" s="42" t="s">
        <v>310</v>
      </c>
      <c r="U303" s="42" t="s">
        <v>311</v>
      </c>
      <c r="V303" s="42" t="s">
        <v>107</v>
      </c>
      <c r="W303" s="42" t="s">
        <v>114</v>
      </c>
      <c r="X303" s="42" t="s">
        <v>127</v>
      </c>
      <c r="Y303" s="42" t="s">
        <v>312</v>
      </c>
      <c r="Z303" s="42" t="s">
        <v>312</v>
      </c>
      <c r="AA303" s="9" t="s">
        <v>139</v>
      </c>
      <c r="AB303" s="42" t="s">
        <v>388</v>
      </c>
      <c r="AC303" s="45">
        <v>29000</v>
      </c>
    </row>
    <row r="304" spans="1:29" ht="12.75" hidden="1" customHeight="1" x14ac:dyDescent="0.2">
      <c r="A304" s="42" t="s">
        <v>1353</v>
      </c>
      <c r="B304" s="42" t="s">
        <v>34</v>
      </c>
      <c r="C304" s="43" t="s">
        <v>150</v>
      </c>
      <c r="D304" s="44">
        <v>210</v>
      </c>
      <c r="E304" s="42" t="s">
        <v>1361</v>
      </c>
      <c r="F304" s="42" t="s">
        <v>1362</v>
      </c>
      <c r="G304" s="42" t="s">
        <v>1363</v>
      </c>
      <c r="H304" s="42" t="s">
        <v>1364</v>
      </c>
      <c r="I304" s="42" t="s">
        <v>1365</v>
      </c>
      <c r="J304" s="42" t="s">
        <v>1366</v>
      </c>
      <c r="K304" s="45">
        <v>921882.99999999988</v>
      </c>
      <c r="L304" s="42" t="s">
        <v>305</v>
      </c>
      <c r="M304" s="42" t="s">
        <v>1381</v>
      </c>
      <c r="N304" s="42" t="s">
        <v>1362</v>
      </c>
      <c r="O304" s="42" t="s">
        <v>351</v>
      </c>
      <c r="P304" s="46">
        <v>1</v>
      </c>
      <c r="Q304" s="45">
        <v>33400</v>
      </c>
      <c r="R304" s="45">
        <v>33400</v>
      </c>
      <c r="S304" s="42" t="s">
        <v>309</v>
      </c>
      <c r="T304" s="42" t="s">
        <v>310</v>
      </c>
      <c r="U304" s="42" t="s">
        <v>311</v>
      </c>
      <c r="V304" s="42" t="s">
        <v>107</v>
      </c>
      <c r="W304" s="42" t="s">
        <v>114</v>
      </c>
      <c r="X304" s="42" t="s">
        <v>127</v>
      </c>
      <c r="Y304" s="42" t="s">
        <v>312</v>
      </c>
      <c r="Z304" s="42" t="s">
        <v>312</v>
      </c>
      <c r="AA304" s="9" t="s">
        <v>139</v>
      </c>
      <c r="AB304" s="42" t="s">
        <v>388</v>
      </c>
      <c r="AC304" s="45">
        <v>33400</v>
      </c>
    </row>
    <row r="305" spans="1:29" ht="12.75" hidden="1" customHeight="1" x14ac:dyDescent="0.2">
      <c r="A305" s="42" t="s">
        <v>1353</v>
      </c>
      <c r="B305" s="42" t="s">
        <v>34</v>
      </c>
      <c r="C305" s="43" t="s">
        <v>150</v>
      </c>
      <c r="D305" s="44">
        <v>210</v>
      </c>
      <c r="E305" s="42" t="s">
        <v>1361</v>
      </c>
      <c r="F305" s="42" t="s">
        <v>1362</v>
      </c>
      <c r="G305" s="42" t="s">
        <v>1363</v>
      </c>
      <c r="H305" s="42" t="s">
        <v>1364</v>
      </c>
      <c r="I305" s="42" t="s">
        <v>1365</v>
      </c>
      <c r="J305" s="42" t="s">
        <v>1366</v>
      </c>
      <c r="K305" s="45">
        <v>921882.99999999988</v>
      </c>
      <c r="L305" s="42" t="s">
        <v>305</v>
      </c>
      <c r="M305" s="42" t="s">
        <v>1382</v>
      </c>
      <c r="N305" s="42" t="s">
        <v>1362</v>
      </c>
      <c r="O305" s="42" t="s">
        <v>351</v>
      </c>
      <c r="P305" s="46">
        <v>1</v>
      </c>
      <c r="Q305" s="45">
        <v>29200</v>
      </c>
      <c r="R305" s="45">
        <v>29200</v>
      </c>
      <c r="S305" s="42" t="s">
        <v>309</v>
      </c>
      <c r="T305" s="42" t="s">
        <v>310</v>
      </c>
      <c r="U305" s="42" t="s">
        <v>311</v>
      </c>
      <c r="V305" s="42" t="s">
        <v>107</v>
      </c>
      <c r="W305" s="42" t="s">
        <v>114</v>
      </c>
      <c r="X305" s="42" t="s">
        <v>127</v>
      </c>
      <c r="Y305" s="42" t="s">
        <v>312</v>
      </c>
      <c r="Z305" s="42" t="s">
        <v>312</v>
      </c>
      <c r="AA305" s="9" t="s">
        <v>139</v>
      </c>
      <c r="AB305" s="42" t="s">
        <v>388</v>
      </c>
      <c r="AC305" s="45">
        <v>29200</v>
      </c>
    </row>
    <row r="306" spans="1:29" ht="12.75" hidden="1" customHeight="1" x14ac:dyDescent="0.2">
      <c r="A306" s="42" t="s">
        <v>1353</v>
      </c>
      <c r="B306" s="42" t="s">
        <v>34</v>
      </c>
      <c r="C306" s="43" t="s">
        <v>150</v>
      </c>
      <c r="D306" s="44">
        <v>211</v>
      </c>
      <c r="E306" s="42" t="s">
        <v>1383</v>
      </c>
      <c r="F306" s="42" t="s">
        <v>1384</v>
      </c>
      <c r="G306" s="42" t="s">
        <v>624</v>
      </c>
      <c r="H306" s="42" t="s">
        <v>1385</v>
      </c>
      <c r="I306" s="42" t="s">
        <v>1386</v>
      </c>
      <c r="J306" s="42" t="s">
        <v>1387</v>
      </c>
      <c r="K306" s="45">
        <v>100000</v>
      </c>
      <c r="L306" s="42" t="s">
        <v>305</v>
      </c>
      <c r="M306" s="42" t="s">
        <v>1388</v>
      </c>
      <c r="N306" s="42" t="s">
        <v>1384</v>
      </c>
      <c r="O306" s="42" t="s">
        <v>351</v>
      </c>
      <c r="P306" s="46">
        <v>1</v>
      </c>
      <c r="Q306" s="45">
        <v>24500</v>
      </c>
      <c r="R306" s="45">
        <v>24500</v>
      </c>
      <c r="S306" s="42" t="s">
        <v>309</v>
      </c>
      <c r="T306" s="42" t="s">
        <v>310</v>
      </c>
      <c r="U306" s="42" t="s">
        <v>311</v>
      </c>
      <c r="V306" s="42" t="s">
        <v>107</v>
      </c>
      <c r="W306" s="42" t="s">
        <v>114</v>
      </c>
      <c r="X306" s="42" t="s">
        <v>127</v>
      </c>
      <c r="Y306" s="42" t="s">
        <v>312</v>
      </c>
      <c r="Z306" s="42" t="s">
        <v>312</v>
      </c>
      <c r="AA306" s="9" t="s">
        <v>139</v>
      </c>
      <c r="AB306" s="42" t="s">
        <v>377</v>
      </c>
      <c r="AC306" s="45">
        <v>24500</v>
      </c>
    </row>
    <row r="307" spans="1:29" ht="12.75" hidden="1" customHeight="1" x14ac:dyDescent="0.2">
      <c r="A307" s="42" t="s">
        <v>1353</v>
      </c>
      <c r="B307" s="42" t="s">
        <v>34</v>
      </c>
      <c r="C307" s="43" t="s">
        <v>150</v>
      </c>
      <c r="D307" s="44">
        <v>211</v>
      </c>
      <c r="E307" s="42" t="s">
        <v>1383</v>
      </c>
      <c r="F307" s="42" t="s">
        <v>1384</v>
      </c>
      <c r="G307" s="42" t="s">
        <v>624</v>
      </c>
      <c r="H307" s="42" t="s">
        <v>1385</v>
      </c>
      <c r="I307" s="42" t="s">
        <v>1386</v>
      </c>
      <c r="J307" s="42" t="s">
        <v>1387</v>
      </c>
      <c r="K307" s="45">
        <v>100000</v>
      </c>
      <c r="L307" s="42" t="s">
        <v>305</v>
      </c>
      <c r="M307" s="42" t="s">
        <v>1389</v>
      </c>
      <c r="N307" s="42" t="s">
        <v>1384</v>
      </c>
      <c r="O307" s="42" t="s">
        <v>351</v>
      </c>
      <c r="P307" s="46">
        <v>1</v>
      </c>
      <c r="Q307" s="45">
        <v>24500</v>
      </c>
      <c r="R307" s="45">
        <v>24500</v>
      </c>
      <c r="S307" s="42" t="s">
        <v>309</v>
      </c>
      <c r="T307" s="42" t="s">
        <v>310</v>
      </c>
      <c r="U307" s="42" t="s">
        <v>311</v>
      </c>
      <c r="V307" s="42" t="s">
        <v>107</v>
      </c>
      <c r="W307" s="42" t="s">
        <v>114</v>
      </c>
      <c r="X307" s="42" t="s">
        <v>127</v>
      </c>
      <c r="Y307" s="42" t="s">
        <v>312</v>
      </c>
      <c r="Z307" s="42" t="s">
        <v>312</v>
      </c>
      <c r="AA307" s="9" t="s">
        <v>139</v>
      </c>
      <c r="AB307" s="42" t="s">
        <v>377</v>
      </c>
      <c r="AC307" s="45">
        <v>24500</v>
      </c>
    </row>
    <row r="308" spans="1:29" ht="12.75" hidden="1" customHeight="1" x14ac:dyDescent="0.2">
      <c r="A308" s="42" t="s">
        <v>1353</v>
      </c>
      <c r="B308" s="42" t="s">
        <v>34</v>
      </c>
      <c r="C308" s="43" t="s">
        <v>150</v>
      </c>
      <c r="D308" s="44">
        <v>211</v>
      </c>
      <c r="E308" s="42" t="s">
        <v>1383</v>
      </c>
      <c r="F308" s="42" t="s">
        <v>1384</v>
      </c>
      <c r="G308" s="42" t="s">
        <v>624</v>
      </c>
      <c r="H308" s="42" t="s">
        <v>1385</v>
      </c>
      <c r="I308" s="42" t="s">
        <v>1386</v>
      </c>
      <c r="J308" s="42" t="s">
        <v>1387</v>
      </c>
      <c r="K308" s="45">
        <v>100000</v>
      </c>
      <c r="L308" s="42" t="s">
        <v>305</v>
      </c>
      <c r="M308" s="42" t="s">
        <v>1390</v>
      </c>
      <c r="N308" s="42" t="s">
        <v>1384</v>
      </c>
      <c r="O308" s="42" t="s">
        <v>351</v>
      </c>
      <c r="P308" s="46">
        <v>1</v>
      </c>
      <c r="Q308" s="45">
        <v>25000</v>
      </c>
      <c r="R308" s="45">
        <v>25000</v>
      </c>
      <c r="S308" s="42" t="s">
        <v>309</v>
      </c>
      <c r="T308" s="42" t="s">
        <v>310</v>
      </c>
      <c r="U308" s="42" t="s">
        <v>311</v>
      </c>
      <c r="V308" s="42" t="s">
        <v>107</v>
      </c>
      <c r="W308" s="42" t="s">
        <v>114</v>
      </c>
      <c r="X308" s="42" t="s">
        <v>127</v>
      </c>
      <c r="Y308" s="42" t="s">
        <v>312</v>
      </c>
      <c r="Z308" s="42" t="s">
        <v>312</v>
      </c>
      <c r="AA308" s="9" t="s">
        <v>139</v>
      </c>
      <c r="AB308" s="42" t="s">
        <v>377</v>
      </c>
      <c r="AC308" s="45">
        <v>25000</v>
      </c>
    </row>
    <row r="309" spans="1:29" ht="12.75" hidden="1" customHeight="1" x14ac:dyDescent="0.2">
      <c r="A309" s="42" t="s">
        <v>1353</v>
      </c>
      <c r="B309" s="42" t="s">
        <v>34</v>
      </c>
      <c r="C309" s="43" t="s">
        <v>150</v>
      </c>
      <c r="D309" s="44">
        <v>211</v>
      </c>
      <c r="E309" s="42" t="s">
        <v>1383</v>
      </c>
      <c r="F309" s="42" t="s">
        <v>1384</v>
      </c>
      <c r="G309" s="42" t="s">
        <v>624</v>
      </c>
      <c r="H309" s="42" t="s">
        <v>1385</v>
      </c>
      <c r="I309" s="42" t="s">
        <v>1386</v>
      </c>
      <c r="J309" s="42" t="s">
        <v>1387</v>
      </c>
      <c r="K309" s="45">
        <v>100000</v>
      </c>
      <c r="L309" s="42" t="s">
        <v>305</v>
      </c>
      <c r="M309" s="42" t="s">
        <v>1391</v>
      </c>
      <c r="N309" s="42" t="s">
        <v>1384</v>
      </c>
      <c r="O309" s="42" t="s">
        <v>351</v>
      </c>
      <c r="P309" s="46">
        <v>1</v>
      </c>
      <c r="Q309" s="45">
        <v>26000</v>
      </c>
      <c r="R309" s="45">
        <v>26000</v>
      </c>
      <c r="S309" s="42" t="s">
        <v>309</v>
      </c>
      <c r="T309" s="42" t="s">
        <v>310</v>
      </c>
      <c r="U309" s="42" t="s">
        <v>311</v>
      </c>
      <c r="V309" s="42" t="s">
        <v>107</v>
      </c>
      <c r="W309" s="42" t="s">
        <v>114</v>
      </c>
      <c r="X309" s="42" t="s">
        <v>127</v>
      </c>
      <c r="Y309" s="42" t="s">
        <v>312</v>
      </c>
      <c r="Z309" s="42" t="s">
        <v>312</v>
      </c>
      <c r="AA309" s="9" t="s">
        <v>139</v>
      </c>
      <c r="AB309" s="42" t="s">
        <v>377</v>
      </c>
      <c r="AC309" s="45">
        <v>26000</v>
      </c>
    </row>
    <row r="310" spans="1:29" ht="12.75" hidden="1" customHeight="1" x14ac:dyDescent="0.2">
      <c r="A310" s="42" t="s">
        <v>1353</v>
      </c>
      <c r="B310" s="42" t="s">
        <v>34</v>
      </c>
      <c r="C310" s="43" t="s">
        <v>150</v>
      </c>
      <c r="D310" s="44">
        <v>212</v>
      </c>
      <c r="E310" s="42" t="s">
        <v>1392</v>
      </c>
      <c r="F310" s="42" t="s">
        <v>1393</v>
      </c>
      <c r="G310" s="42" t="s">
        <v>301</v>
      </c>
      <c r="H310" s="42" t="s">
        <v>384</v>
      </c>
      <c r="I310" s="42" t="s">
        <v>1394</v>
      </c>
      <c r="J310" s="42" t="s">
        <v>1366</v>
      </c>
      <c r="K310" s="45">
        <v>35000</v>
      </c>
      <c r="L310" s="42" t="s">
        <v>305</v>
      </c>
      <c r="M310" s="42" t="s">
        <v>1395</v>
      </c>
      <c r="N310" s="42" t="s">
        <v>1393</v>
      </c>
      <c r="O310" s="42" t="s">
        <v>351</v>
      </c>
      <c r="P310" s="46">
        <v>1</v>
      </c>
      <c r="Q310" s="45">
        <v>35000</v>
      </c>
      <c r="R310" s="45">
        <v>35000</v>
      </c>
      <c r="S310" s="42" t="s">
        <v>309</v>
      </c>
      <c r="T310" s="42" t="s">
        <v>437</v>
      </c>
      <c r="U310" s="42" t="s">
        <v>438</v>
      </c>
      <c r="V310" s="42" t="s">
        <v>108</v>
      </c>
      <c r="W310" s="42" t="s">
        <v>115</v>
      </c>
      <c r="X310" s="42" t="s">
        <v>129</v>
      </c>
      <c r="Y310" s="42" t="s">
        <v>312</v>
      </c>
      <c r="Z310" s="42" t="s">
        <v>312</v>
      </c>
      <c r="AA310" s="9" t="s">
        <v>139</v>
      </c>
      <c r="AB310" s="42" t="s">
        <v>365</v>
      </c>
      <c r="AC310" s="45">
        <v>35000</v>
      </c>
    </row>
    <row r="311" spans="1:29" ht="12.75" hidden="1" customHeight="1" x14ac:dyDescent="0.2">
      <c r="A311" s="42" t="s">
        <v>1353</v>
      </c>
      <c r="B311" s="42" t="s">
        <v>34</v>
      </c>
      <c r="C311" s="43" t="s">
        <v>150</v>
      </c>
      <c r="D311" s="44">
        <v>213</v>
      </c>
      <c r="E311" s="42" t="s">
        <v>1396</v>
      </c>
      <c r="F311" s="42" t="s">
        <v>1397</v>
      </c>
      <c r="G311" s="42" t="s">
        <v>301</v>
      </c>
      <c r="H311" s="42" t="s">
        <v>384</v>
      </c>
      <c r="I311" s="42" t="s">
        <v>1394</v>
      </c>
      <c r="J311" s="42" t="s">
        <v>1366</v>
      </c>
      <c r="K311" s="45">
        <v>35000</v>
      </c>
      <c r="L311" s="42" t="s">
        <v>305</v>
      </c>
      <c r="M311" s="42" t="s">
        <v>1396</v>
      </c>
      <c r="N311" s="42" t="s">
        <v>1397</v>
      </c>
      <c r="O311" s="42" t="s">
        <v>351</v>
      </c>
      <c r="P311" s="46">
        <v>1</v>
      </c>
      <c r="Q311" s="45">
        <v>35000</v>
      </c>
      <c r="R311" s="45">
        <v>35000</v>
      </c>
      <c r="S311" s="42" t="s">
        <v>309</v>
      </c>
      <c r="T311" s="42" t="s">
        <v>310</v>
      </c>
      <c r="U311" s="42" t="s">
        <v>311</v>
      </c>
      <c r="V311" s="42" t="s">
        <v>107</v>
      </c>
      <c r="W311" s="42" t="s">
        <v>114</v>
      </c>
      <c r="X311" s="42" t="s">
        <v>127</v>
      </c>
      <c r="Y311" s="42" t="s">
        <v>312</v>
      </c>
      <c r="Z311" s="42" t="s">
        <v>312</v>
      </c>
      <c r="AA311" s="9" t="s">
        <v>139</v>
      </c>
      <c r="AB311" s="42" t="s">
        <v>388</v>
      </c>
      <c r="AC311" s="45">
        <v>35000</v>
      </c>
    </row>
    <row r="312" spans="1:29" ht="12.75" hidden="1" customHeight="1" x14ac:dyDescent="0.2">
      <c r="A312" s="42" t="s">
        <v>1281</v>
      </c>
      <c r="B312" s="42" t="s">
        <v>70</v>
      </c>
      <c r="C312" s="43" t="s">
        <v>164</v>
      </c>
      <c r="D312" s="44">
        <v>214</v>
      </c>
      <c r="E312" s="42" t="s">
        <v>1398</v>
      </c>
      <c r="F312" s="42" t="s">
        <v>1399</v>
      </c>
      <c r="G312" s="42" t="s">
        <v>301</v>
      </c>
      <c r="H312" s="42" t="s">
        <v>630</v>
      </c>
      <c r="I312" s="42" t="s">
        <v>1400</v>
      </c>
      <c r="J312" s="42" t="s">
        <v>1401</v>
      </c>
      <c r="K312" s="45">
        <v>15000</v>
      </c>
      <c r="L312" s="42" t="s">
        <v>305</v>
      </c>
      <c r="M312" s="42" t="s">
        <v>1402</v>
      </c>
      <c r="N312" s="42" t="s">
        <v>1403</v>
      </c>
      <c r="O312" s="42" t="s">
        <v>351</v>
      </c>
      <c r="P312" s="46">
        <v>1</v>
      </c>
      <c r="Q312" s="45">
        <v>15000</v>
      </c>
      <c r="R312" s="45">
        <v>15000</v>
      </c>
      <c r="S312" s="42" t="s">
        <v>309</v>
      </c>
      <c r="T312" s="42" t="s">
        <v>310</v>
      </c>
      <c r="U312" s="42" t="s">
        <v>311</v>
      </c>
      <c r="V312" s="42" t="s">
        <v>107</v>
      </c>
      <c r="W312" s="42" t="s">
        <v>111</v>
      </c>
      <c r="X312" s="42" t="s">
        <v>121</v>
      </c>
      <c r="Y312" s="42" t="s">
        <v>312</v>
      </c>
      <c r="Z312" s="42" t="s">
        <v>312</v>
      </c>
      <c r="AA312" s="9" t="s">
        <v>139</v>
      </c>
      <c r="AB312" s="42" t="s">
        <v>648</v>
      </c>
      <c r="AC312" s="45">
        <v>15000</v>
      </c>
    </row>
    <row r="313" spans="1:29" ht="12.75" hidden="1" customHeight="1" x14ac:dyDescent="0.2">
      <c r="A313" s="42" t="s">
        <v>1281</v>
      </c>
      <c r="B313" s="42" t="s">
        <v>70</v>
      </c>
      <c r="C313" s="43" t="s">
        <v>164</v>
      </c>
      <c r="D313" s="44">
        <v>215</v>
      </c>
      <c r="E313" s="42" t="s">
        <v>1404</v>
      </c>
      <c r="F313" s="42" t="s">
        <v>1405</v>
      </c>
      <c r="G313" s="42" t="s">
        <v>481</v>
      </c>
      <c r="H313" s="42" t="s">
        <v>482</v>
      </c>
      <c r="I313" s="42" t="s">
        <v>1406</v>
      </c>
      <c r="J313" s="42" t="s">
        <v>1407</v>
      </c>
      <c r="K313" s="45">
        <v>22000</v>
      </c>
      <c r="L313" s="42" t="s">
        <v>305</v>
      </c>
      <c r="M313" s="42" t="s">
        <v>1408</v>
      </c>
      <c r="N313" s="42" t="s">
        <v>1409</v>
      </c>
      <c r="O313" s="42" t="s">
        <v>351</v>
      </c>
      <c r="P313" s="46">
        <v>1</v>
      </c>
      <c r="Q313" s="45">
        <v>22000</v>
      </c>
      <c r="R313" s="45">
        <v>22000</v>
      </c>
      <c r="S313" s="42" t="s">
        <v>309</v>
      </c>
      <c r="T313" s="42" t="s">
        <v>310</v>
      </c>
      <c r="U313" s="42" t="s">
        <v>311</v>
      </c>
      <c r="V313" s="42" t="s">
        <v>107</v>
      </c>
      <c r="W313" s="42" t="s">
        <v>111</v>
      </c>
      <c r="X313" s="42" t="s">
        <v>121</v>
      </c>
      <c r="Y313" s="42" t="s">
        <v>312</v>
      </c>
      <c r="Z313" s="42" t="s">
        <v>312</v>
      </c>
      <c r="AA313" s="9" t="s">
        <v>139</v>
      </c>
      <c r="AB313" s="42" t="s">
        <v>466</v>
      </c>
      <c r="AC313" s="45">
        <v>22000</v>
      </c>
    </row>
    <row r="314" spans="1:29" ht="12.75" hidden="1" customHeight="1" x14ac:dyDescent="0.2">
      <c r="A314" s="42" t="s">
        <v>1410</v>
      </c>
      <c r="B314" s="42" t="s">
        <v>58</v>
      </c>
      <c r="C314" s="43" t="s">
        <v>1411</v>
      </c>
      <c r="D314" s="44">
        <v>216</v>
      </c>
      <c r="E314" s="42" t="s">
        <v>1412</v>
      </c>
      <c r="F314" s="42" t="s">
        <v>1413</v>
      </c>
      <c r="G314" s="42" t="s">
        <v>301</v>
      </c>
      <c r="H314" s="42" t="s">
        <v>384</v>
      </c>
      <c r="I314" s="42" t="s">
        <v>1414</v>
      </c>
      <c r="J314" s="42" t="s">
        <v>1415</v>
      </c>
      <c r="K314" s="45">
        <v>1216367.5</v>
      </c>
      <c r="L314" s="42" t="s">
        <v>305</v>
      </c>
      <c r="M314" s="42" t="s">
        <v>1416</v>
      </c>
      <c r="N314" s="42" t="s">
        <v>1417</v>
      </c>
      <c r="O314" s="42" t="s">
        <v>1418</v>
      </c>
      <c r="P314" s="46">
        <v>3</v>
      </c>
      <c r="Q314" s="45">
        <v>210</v>
      </c>
      <c r="R314" s="45">
        <v>630</v>
      </c>
      <c r="S314" s="42" t="s">
        <v>309</v>
      </c>
      <c r="T314" s="42" t="s">
        <v>310</v>
      </c>
      <c r="U314" s="42" t="s">
        <v>311</v>
      </c>
      <c r="V314" s="42" t="s">
        <v>107</v>
      </c>
      <c r="W314" s="42" t="s">
        <v>114</v>
      </c>
      <c r="X314" s="42" t="s">
        <v>127</v>
      </c>
      <c r="Y314" s="42" t="s">
        <v>312</v>
      </c>
      <c r="Z314" s="42" t="s">
        <v>312</v>
      </c>
      <c r="AA314" s="9" t="s">
        <v>140</v>
      </c>
      <c r="AB314" s="42" t="s">
        <v>1183</v>
      </c>
      <c r="AC314" s="45">
        <v>630</v>
      </c>
    </row>
    <row r="315" spans="1:29" ht="12.75" hidden="1" customHeight="1" x14ac:dyDescent="0.2">
      <c r="A315" s="42" t="s">
        <v>1410</v>
      </c>
      <c r="B315" s="42" t="s">
        <v>58</v>
      </c>
      <c r="C315" s="43" t="s">
        <v>1411</v>
      </c>
      <c r="D315" s="44">
        <v>216</v>
      </c>
      <c r="E315" s="42" t="s">
        <v>1412</v>
      </c>
      <c r="F315" s="42" t="s">
        <v>1413</v>
      </c>
      <c r="G315" s="42" t="s">
        <v>301</v>
      </c>
      <c r="H315" s="42" t="s">
        <v>384</v>
      </c>
      <c r="I315" s="42" t="s">
        <v>1414</v>
      </c>
      <c r="J315" s="42" t="s">
        <v>1415</v>
      </c>
      <c r="K315" s="45">
        <v>1216367.5</v>
      </c>
      <c r="L315" s="42" t="s">
        <v>305</v>
      </c>
      <c r="M315" s="42" t="s">
        <v>1416</v>
      </c>
      <c r="N315" s="42" t="s">
        <v>1419</v>
      </c>
      <c r="O315" s="42" t="s">
        <v>1418</v>
      </c>
      <c r="P315" s="46">
        <v>3</v>
      </c>
      <c r="Q315" s="45">
        <v>1750</v>
      </c>
      <c r="R315" s="45">
        <v>5250</v>
      </c>
      <c r="S315" s="42" t="s">
        <v>309</v>
      </c>
      <c r="T315" s="42" t="s">
        <v>310</v>
      </c>
      <c r="U315" s="42" t="s">
        <v>311</v>
      </c>
      <c r="V315" s="42" t="s">
        <v>107</v>
      </c>
      <c r="W315" s="42" t="s">
        <v>111</v>
      </c>
      <c r="X315" s="42" t="s">
        <v>119</v>
      </c>
      <c r="Y315" s="42" t="s">
        <v>312</v>
      </c>
      <c r="Z315" s="42" t="s">
        <v>312</v>
      </c>
      <c r="AA315" s="9" t="s">
        <v>139</v>
      </c>
      <c r="AB315" s="42" t="s">
        <v>1420</v>
      </c>
      <c r="AC315" s="45">
        <v>5250</v>
      </c>
    </row>
    <row r="316" spans="1:29" ht="12.75" hidden="1" customHeight="1" x14ac:dyDescent="0.2">
      <c r="A316" s="42" t="s">
        <v>1410</v>
      </c>
      <c r="B316" s="42" t="s">
        <v>58</v>
      </c>
      <c r="C316" s="43" t="s">
        <v>1411</v>
      </c>
      <c r="D316" s="44">
        <v>216</v>
      </c>
      <c r="E316" s="42" t="s">
        <v>1412</v>
      </c>
      <c r="F316" s="42" t="s">
        <v>1413</v>
      </c>
      <c r="G316" s="42" t="s">
        <v>301</v>
      </c>
      <c r="H316" s="42" t="s">
        <v>384</v>
      </c>
      <c r="I316" s="42" t="s">
        <v>1414</v>
      </c>
      <c r="J316" s="42" t="s">
        <v>1415</v>
      </c>
      <c r="K316" s="45">
        <v>1216367.5</v>
      </c>
      <c r="L316" s="42" t="s">
        <v>305</v>
      </c>
      <c r="M316" s="42" t="s">
        <v>1416</v>
      </c>
      <c r="N316" s="42" t="s">
        <v>1421</v>
      </c>
      <c r="O316" s="42" t="s">
        <v>1418</v>
      </c>
      <c r="P316" s="46">
        <v>6</v>
      </c>
      <c r="Q316" s="45">
        <v>532</v>
      </c>
      <c r="R316" s="45">
        <v>3192</v>
      </c>
      <c r="S316" s="42" t="s">
        <v>309</v>
      </c>
      <c r="T316" s="42" t="s">
        <v>310</v>
      </c>
      <c r="U316" s="42" t="s">
        <v>311</v>
      </c>
      <c r="V316" s="42" t="s">
        <v>107</v>
      </c>
      <c r="W316" s="42" t="s">
        <v>111</v>
      </c>
      <c r="X316" s="42" t="s">
        <v>119</v>
      </c>
      <c r="Y316" s="42" t="s">
        <v>312</v>
      </c>
      <c r="Z316" s="42" t="s">
        <v>312</v>
      </c>
      <c r="AA316" s="9" t="s">
        <v>139</v>
      </c>
      <c r="AB316" s="42" t="s">
        <v>313</v>
      </c>
      <c r="AC316" s="45">
        <v>3192</v>
      </c>
    </row>
    <row r="317" spans="1:29" ht="12.75" hidden="1" customHeight="1" x14ac:dyDescent="0.2">
      <c r="A317" s="42" t="s">
        <v>1410</v>
      </c>
      <c r="B317" s="42" t="s">
        <v>58</v>
      </c>
      <c r="C317" s="43" t="s">
        <v>1411</v>
      </c>
      <c r="D317" s="44">
        <v>216</v>
      </c>
      <c r="E317" s="42" t="s">
        <v>1412</v>
      </c>
      <c r="F317" s="42" t="s">
        <v>1413</v>
      </c>
      <c r="G317" s="42" t="s">
        <v>301</v>
      </c>
      <c r="H317" s="42" t="s">
        <v>384</v>
      </c>
      <c r="I317" s="42" t="s">
        <v>1414</v>
      </c>
      <c r="J317" s="42" t="s">
        <v>1415</v>
      </c>
      <c r="K317" s="45">
        <v>1216367.5</v>
      </c>
      <c r="L317" s="42" t="s">
        <v>305</v>
      </c>
      <c r="M317" s="42" t="s">
        <v>1416</v>
      </c>
      <c r="N317" s="42" t="s">
        <v>1422</v>
      </c>
      <c r="O317" s="42" t="s">
        <v>1418</v>
      </c>
      <c r="P317" s="46">
        <v>6</v>
      </c>
      <c r="Q317" s="45">
        <v>1131</v>
      </c>
      <c r="R317" s="45">
        <v>6786</v>
      </c>
      <c r="S317" s="42" t="s">
        <v>309</v>
      </c>
      <c r="T317" s="42" t="s">
        <v>310</v>
      </c>
      <c r="U317" s="42" t="s">
        <v>311</v>
      </c>
      <c r="V317" s="42" t="s">
        <v>107</v>
      </c>
      <c r="W317" s="42" t="s">
        <v>111</v>
      </c>
      <c r="X317" s="42" t="s">
        <v>119</v>
      </c>
      <c r="Y317" s="42" t="s">
        <v>312</v>
      </c>
      <c r="Z317" s="42" t="s">
        <v>312</v>
      </c>
      <c r="AA317" s="9" t="s">
        <v>139</v>
      </c>
      <c r="AB317" s="42" t="s">
        <v>1423</v>
      </c>
      <c r="AC317" s="45">
        <v>6786</v>
      </c>
    </row>
    <row r="318" spans="1:29" ht="12.75" hidden="1" customHeight="1" x14ac:dyDescent="0.2">
      <c r="A318" s="42" t="s">
        <v>1410</v>
      </c>
      <c r="B318" s="42" t="s">
        <v>58</v>
      </c>
      <c r="C318" s="43" t="s">
        <v>1411</v>
      </c>
      <c r="D318" s="44">
        <v>216</v>
      </c>
      <c r="E318" s="42" t="s">
        <v>1412</v>
      </c>
      <c r="F318" s="42" t="s">
        <v>1413</v>
      </c>
      <c r="G318" s="42" t="s">
        <v>301</v>
      </c>
      <c r="H318" s="42" t="s">
        <v>384</v>
      </c>
      <c r="I318" s="42" t="s">
        <v>1414</v>
      </c>
      <c r="J318" s="42" t="s">
        <v>1415</v>
      </c>
      <c r="K318" s="45">
        <v>1216367.5</v>
      </c>
      <c r="L318" s="42" t="s">
        <v>305</v>
      </c>
      <c r="M318" s="42" t="s">
        <v>1416</v>
      </c>
      <c r="N318" s="42" t="s">
        <v>1424</v>
      </c>
      <c r="O318" s="42" t="s">
        <v>1418</v>
      </c>
      <c r="P318" s="46">
        <v>6</v>
      </c>
      <c r="Q318" s="45">
        <v>1325</v>
      </c>
      <c r="R318" s="45">
        <v>7950</v>
      </c>
      <c r="S318" s="42" t="s">
        <v>309</v>
      </c>
      <c r="T318" s="42" t="s">
        <v>310</v>
      </c>
      <c r="U318" s="42" t="s">
        <v>311</v>
      </c>
      <c r="V318" s="42" t="s">
        <v>107</v>
      </c>
      <c r="W318" s="42" t="s">
        <v>111</v>
      </c>
      <c r="X318" s="42" t="s">
        <v>119</v>
      </c>
      <c r="Y318" s="42" t="s">
        <v>312</v>
      </c>
      <c r="Z318" s="42" t="s">
        <v>312</v>
      </c>
      <c r="AA318" s="9" t="s">
        <v>139</v>
      </c>
      <c r="AB318" s="42" t="s">
        <v>313</v>
      </c>
      <c r="AC318" s="45">
        <v>7950</v>
      </c>
    </row>
    <row r="319" spans="1:29" ht="12.75" hidden="1" customHeight="1" x14ac:dyDescent="0.2">
      <c r="A319" s="42" t="s">
        <v>1410</v>
      </c>
      <c r="B319" s="42" t="s">
        <v>58</v>
      </c>
      <c r="C319" s="43" t="s">
        <v>1411</v>
      </c>
      <c r="D319" s="44">
        <v>216</v>
      </c>
      <c r="E319" s="42" t="s">
        <v>1412</v>
      </c>
      <c r="F319" s="42" t="s">
        <v>1413</v>
      </c>
      <c r="G319" s="42" t="s">
        <v>301</v>
      </c>
      <c r="H319" s="42" t="s">
        <v>384</v>
      </c>
      <c r="I319" s="42" t="s">
        <v>1414</v>
      </c>
      <c r="J319" s="42" t="s">
        <v>1415</v>
      </c>
      <c r="K319" s="45">
        <v>1216367.5</v>
      </c>
      <c r="L319" s="42" t="s">
        <v>305</v>
      </c>
      <c r="M319" s="42" t="s">
        <v>1425</v>
      </c>
      <c r="N319" s="42" t="s">
        <v>1426</v>
      </c>
      <c r="O319" s="42" t="s">
        <v>341</v>
      </c>
      <c r="P319" s="46">
        <v>2</v>
      </c>
      <c r="Q319" s="45">
        <v>1548.16</v>
      </c>
      <c r="R319" s="45">
        <v>3096.32</v>
      </c>
      <c r="S319" s="42" t="s">
        <v>309</v>
      </c>
      <c r="T319" s="42" t="s">
        <v>310</v>
      </c>
      <c r="U319" s="42" t="s">
        <v>311</v>
      </c>
      <c r="V319" s="42" t="s">
        <v>107</v>
      </c>
      <c r="W319" s="42" t="s">
        <v>114</v>
      </c>
      <c r="X319" s="42" t="s">
        <v>127</v>
      </c>
      <c r="Y319" s="42" t="s">
        <v>312</v>
      </c>
      <c r="Z319" s="42" t="s">
        <v>312</v>
      </c>
      <c r="AA319" s="9" t="s">
        <v>140</v>
      </c>
      <c r="AB319" s="42" t="s">
        <v>747</v>
      </c>
      <c r="AC319" s="45">
        <v>3096.32</v>
      </c>
    </row>
    <row r="320" spans="1:29" ht="12.75" hidden="1" customHeight="1" x14ac:dyDescent="0.2">
      <c r="A320" s="42" t="s">
        <v>1410</v>
      </c>
      <c r="B320" s="42" t="s">
        <v>58</v>
      </c>
      <c r="C320" s="43" t="s">
        <v>1411</v>
      </c>
      <c r="D320" s="44">
        <v>216</v>
      </c>
      <c r="E320" s="42" t="s">
        <v>1412</v>
      </c>
      <c r="F320" s="42" t="s">
        <v>1413</v>
      </c>
      <c r="G320" s="42" t="s">
        <v>301</v>
      </c>
      <c r="H320" s="42" t="s">
        <v>384</v>
      </c>
      <c r="I320" s="42" t="s">
        <v>1414</v>
      </c>
      <c r="J320" s="42" t="s">
        <v>1415</v>
      </c>
      <c r="K320" s="45">
        <v>1216367.5</v>
      </c>
      <c r="L320" s="42" t="s">
        <v>305</v>
      </c>
      <c r="M320" s="42" t="s">
        <v>1425</v>
      </c>
      <c r="N320" s="42" t="s">
        <v>1427</v>
      </c>
      <c r="O320" s="42" t="s">
        <v>341</v>
      </c>
      <c r="P320" s="46">
        <v>2</v>
      </c>
      <c r="Q320" s="45">
        <v>1548.16</v>
      </c>
      <c r="R320" s="45">
        <v>3096.32</v>
      </c>
      <c r="S320" s="42" t="s">
        <v>309</v>
      </c>
      <c r="T320" s="42" t="s">
        <v>310</v>
      </c>
      <c r="U320" s="42" t="s">
        <v>311</v>
      </c>
      <c r="V320" s="42" t="s">
        <v>107</v>
      </c>
      <c r="W320" s="42" t="s">
        <v>114</v>
      </c>
      <c r="X320" s="42" t="s">
        <v>127</v>
      </c>
      <c r="Y320" s="42" t="s">
        <v>312</v>
      </c>
      <c r="Z320" s="42" t="s">
        <v>312</v>
      </c>
      <c r="AA320" s="9" t="s">
        <v>140</v>
      </c>
      <c r="AB320" s="42" t="s">
        <v>747</v>
      </c>
      <c r="AC320" s="45">
        <v>3096.32</v>
      </c>
    </row>
    <row r="321" spans="1:29" ht="12.75" hidden="1" customHeight="1" x14ac:dyDescent="0.2">
      <c r="A321" s="42" t="s">
        <v>1410</v>
      </c>
      <c r="B321" s="42" t="s">
        <v>58</v>
      </c>
      <c r="C321" s="43" t="s">
        <v>1411</v>
      </c>
      <c r="D321" s="44">
        <v>216</v>
      </c>
      <c r="E321" s="42" t="s">
        <v>1412</v>
      </c>
      <c r="F321" s="42" t="s">
        <v>1413</v>
      </c>
      <c r="G321" s="42" t="s">
        <v>301</v>
      </c>
      <c r="H321" s="42" t="s">
        <v>384</v>
      </c>
      <c r="I321" s="42" t="s">
        <v>1414</v>
      </c>
      <c r="J321" s="42" t="s">
        <v>1415</v>
      </c>
      <c r="K321" s="45">
        <v>1216367.5</v>
      </c>
      <c r="L321" s="42" t="s">
        <v>305</v>
      </c>
      <c r="M321" s="42" t="s">
        <v>1425</v>
      </c>
      <c r="N321" s="42" t="s">
        <v>1428</v>
      </c>
      <c r="O321" s="42" t="s">
        <v>341</v>
      </c>
      <c r="P321" s="46">
        <v>2</v>
      </c>
      <c r="Q321" s="45">
        <v>1548.16</v>
      </c>
      <c r="R321" s="45">
        <v>3096.32</v>
      </c>
      <c r="S321" s="42" t="s">
        <v>309</v>
      </c>
      <c r="T321" s="42" t="s">
        <v>310</v>
      </c>
      <c r="U321" s="42" t="s">
        <v>311</v>
      </c>
      <c r="V321" s="42" t="s">
        <v>107</v>
      </c>
      <c r="W321" s="42" t="s">
        <v>114</v>
      </c>
      <c r="X321" s="42" t="s">
        <v>127</v>
      </c>
      <c r="Y321" s="42" t="s">
        <v>312</v>
      </c>
      <c r="Z321" s="42" t="s">
        <v>312</v>
      </c>
      <c r="AA321" s="9" t="s">
        <v>140</v>
      </c>
      <c r="AB321" s="42" t="s">
        <v>747</v>
      </c>
      <c r="AC321" s="45">
        <v>3096.32</v>
      </c>
    </row>
    <row r="322" spans="1:29" ht="12.75" hidden="1" customHeight="1" x14ac:dyDescent="0.2">
      <c r="A322" s="42" t="s">
        <v>1410</v>
      </c>
      <c r="B322" s="42" t="s">
        <v>58</v>
      </c>
      <c r="C322" s="43" t="s">
        <v>1411</v>
      </c>
      <c r="D322" s="44">
        <v>216</v>
      </c>
      <c r="E322" s="42" t="s">
        <v>1412</v>
      </c>
      <c r="F322" s="42" t="s">
        <v>1413</v>
      </c>
      <c r="G322" s="42" t="s">
        <v>301</v>
      </c>
      <c r="H322" s="42" t="s">
        <v>384</v>
      </c>
      <c r="I322" s="42" t="s">
        <v>1414</v>
      </c>
      <c r="J322" s="42" t="s">
        <v>1415</v>
      </c>
      <c r="K322" s="45">
        <v>1216367.5</v>
      </c>
      <c r="L322" s="42" t="s">
        <v>305</v>
      </c>
      <c r="M322" s="42" t="s">
        <v>1416</v>
      </c>
      <c r="N322" s="42" t="s">
        <v>1429</v>
      </c>
      <c r="O322" s="42" t="s">
        <v>341</v>
      </c>
      <c r="P322" s="46">
        <v>4</v>
      </c>
      <c r="Q322" s="45">
        <v>4140</v>
      </c>
      <c r="R322" s="45">
        <v>16560</v>
      </c>
      <c r="S322" s="42" t="s">
        <v>309</v>
      </c>
      <c r="T322" s="42" t="s">
        <v>310</v>
      </c>
      <c r="U322" s="42" t="s">
        <v>311</v>
      </c>
      <c r="V322" s="42" t="s">
        <v>107</v>
      </c>
      <c r="W322" s="42" t="s">
        <v>111</v>
      </c>
      <c r="X322" s="42" t="s">
        <v>119</v>
      </c>
      <c r="Y322" s="42" t="s">
        <v>312</v>
      </c>
      <c r="Z322" s="42" t="s">
        <v>312</v>
      </c>
      <c r="AA322" s="9" t="s">
        <v>139</v>
      </c>
      <c r="AB322" s="42" t="s">
        <v>1430</v>
      </c>
      <c r="AC322" s="45">
        <v>16560</v>
      </c>
    </row>
    <row r="323" spans="1:29" ht="12.75" hidden="1" customHeight="1" x14ac:dyDescent="0.2">
      <c r="A323" s="42" t="s">
        <v>1410</v>
      </c>
      <c r="B323" s="42" t="s">
        <v>58</v>
      </c>
      <c r="C323" s="43" t="s">
        <v>1411</v>
      </c>
      <c r="D323" s="44">
        <v>216</v>
      </c>
      <c r="E323" s="42" t="s">
        <v>1412</v>
      </c>
      <c r="F323" s="42" t="s">
        <v>1413</v>
      </c>
      <c r="G323" s="42" t="s">
        <v>301</v>
      </c>
      <c r="H323" s="42" t="s">
        <v>384</v>
      </c>
      <c r="I323" s="42" t="s">
        <v>1414</v>
      </c>
      <c r="J323" s="42" t="s">
        <v>1415</v>
      </c>
      <c r="K323" s="45">
        <v>1216367.5</v>
      </c>
      <c r="L323" s="42" t="s">
        <v>305</v>
      </c>
      <c r="M323" s="42" t="s">
        <v>1431</v>
      </c>
      <c r="N323" s="42" t="s">
        <v>1432</v>
      </c>
      <c r="O323" s="42" t="s">
        <v>1433</v>
      </c>
      <c r="P323" s="46">
        <v>10</v>
      </c>
      <c r="Q323" s="45">
        <v>21.95</v>
      </c>
      <c r="R323" s="45">
        <v>219.5</v>
      </c>
      <c r="S323" s="42" t="s">
        <v>309</v>
      </c>
      <c r="T323" s="42" t="s">
        <v>310</v>
      </c>
      <c r="U323" s="42" t="s">
        <v>311</v>
      </c>
      <c r="V323" s="42" t="s">
        <v>107</v>
      </c>
      <c r="W323" s="42" t="s">
        <v>111</v>
      </c>
      <c r="X323" s="42" t="s">
        <v>119</v>
      </c>
      <c r="Y323" s="42" t="s">
        <v>312</v>
      </c>
      <c r="Z323" s="42" t="s">
        <v>312</v>
      </c>
      <c r="AA323" s="9" t="s">
        <v>139</v>
      </c>
      <c r="AB323" s="42" t="s">
        <v>313</v>
      </c>
      <c r="AC323" s="45">
        <v>219.5</v>
      </c>
    </row>
    <row r="324" spans="1:29" ht="12.75" hidden="1" customHeight="1" x14ac:dyDescent="0.2">
      <c r="A324" s="42" t="s">
        <v>1410</v>
      </c>
      <c r="B324" s="42" t="s">
        <v>58</v>
      </c>
      <c r="C324" s="43" t="s">
        <v>1411</v>
      </c>
      <c r="D324" s="44">
        <v>216</v>
      </c>
      <c r="E324" s="42" t="s">
        <v>1412</v>
      </c>
      <c r="F324" s="42" t="s">
        <v>1413</v>
      </c>
      <c r="G324" s="42" t="s">
        <v>301</v>
      </c>
      <c r="H324" s="42" t="s">
        <v>384</v>
      </c>
      <c r="I324" s="42" t="s">
        <v>1414</v>
      </c>
      <c r="J324" s="42" t="s">
        <v>1415</v>
      </c>
      <c r="K324" s="45">
        <v>1216367.5</v>
      </c>
      <c r="L324" s="42" t="s">
        <v>305</v>
      </c>
      <c r="M324" s="42" t="s">
        <v>1425</v>
      </c>
      <c r="N324" s="42" t="s">
        <v>1434</v>
      </c>
      <c r="O324" s="42" t="s">
        <v>341</v>
      </c>
      <c r="P324" s="46">
        <v>2</v>
      </c>
      <c r="Q324" s="45">
        <v>1548.16</v>
      </c>
      <c r="R324" s="45">
        <v>3096.32</v>
      </c>
      <c r="S324" s="42" t="s">
        <v>309</v>
      </c>
      <c r="T324" s="42" t="s">
        <v>310</v>
      </c>
      <c r="U324" s="42" t="s">
        <v>311</v>
      </c>
      <c r="V324" s="42" t="s">
        <v>107</v>
      </c>
      <c r="W324" s="42" t="s">
        <v>114</v>
      </c>
      <c r="X324" s="42" t="s">
        <v>127</v>
      </c>
      <c r="Y324" s="42" t="s">
        <v>312</v>
      </c>
      <c r="Z324" s="42" t="s">
        <v>312</v>
      </c>
      <c r="AA324" s="9" t="s">
        <v>140</v>
      </c>
      <c r="AB324" s="42" t="s">
        <v>747</v>
      </c>
      <c r="AC324" s="45">
        <v>3096.32</v>
      </c>
    </row>
    <row r="325" spans="1:29" ht="12.75" hidden="1" customHeight="1" x14ac:dyDescent="0.2">
      <c r="A325" s="42" t="s">
        <v>1410</v>
      </c>
      <c r="B325" s="42" t="s">
        <v>58</v>
      </c>
      <c r="C325" s="43" t="s">
        <v>1411</v>
      </c>
      <c r="D325" s="44">
        <v>216</v>
      </c>
      <c r="E325" s="42" t="s">
        <v>1412</v>
      </c>
      <c r="F325" s="42" t="s">
        <v>1413</v>
      </c>
      <c r="G325" s="42" t="s">
        <v>301</v>
      </c>
      <c r="H325" s="42" t="s">
        <v>384</v>
      </c>
      <c r="I325" s="42" t="s">
        <v>1414</v>
      </c>
      <c r="J325" s="42" t="s">
        <v>1415</v>
      </c>
      <c r="K325" s="45">
        <v>1216367.5</v>
      </c>
      <c r="L325" s="42" t="s">
        <v>305</v>
      </c>
      <c r="M325" s="42" t="s">
        <v>1425</v>
      </c>
      <c r="N325" s="42" t="s">
        <v>1435</v>
      </c>
      <c r="O325" s="42" t="s">
        <v>341</v>
      </c>
      <c r="P325" s="46">
        <v>2</v>
      </c>
      <c r="Q325" s="45">
        <v>1548.16</v>
      </c>
      <c r="R325" s="45">
        <v>3096.32</v>
      </c>
      <c r="S325" s="42" t="s">
        <v>309</v>
      </c>
      <c r="T325" s="42" t="s">
        <v>310</v>
      </c>
      <c r="U325" s="42" t="s">
        <v>311</v>
      </c>
      <c r="V325" s="42" t="s">
        <v>107</v>
      </c>
      <c r="W325" s="42" t="s">
        <v>114</v>
      </c>
      <c r="X325" s="42" t="s">
        <v>127</v>
      </c>
      <c r="Y325" s="42" t="s">
        <v>312</v>
      </c>
      <c r="Z325" s="42" t="s">
        <v>312</v>
      </c>
      <c r="AA325" s="9" t="s">
        <v>140</v>
      </c>
      <c r="AB325" s="42" t="s">
        <v>747</v>
      </c>
      <c r="AC325" s="45">
        <v>3096.32</v>
      </c>
    </row>
    <row r="326" spans="1:29" ht="12.75" hidden="1" customHeight="1" x14ac:dyDescent="0.2">
      <c r="A326" s="42" t="s">
        <v>1410</v>
      </c>
      <c r="B326" s="42" t="s">
        <v>58</v>
      </c>
      <c r="C326" s="43" t="s">
        <v>1411</v>
      </c>
      <c r="D326" s="44">
        <v>216</v>
      </c>
      <c r="E326" s="42" t="s">
        <v>1412</v>
      </c>
      <c r="F326" s="42" t="s">
        <v>1413</v>
      </c>
      <c r="G326" s="42" t="s">
        <v>301</v>
      </c>
      <c r="H326" s="42" t="s">
        <v>384</v>
      </c>
      <c r="I326" s="42" t="s">
        <v>1414</v>
      </c>
      <c r="J326" s="42" t="s">
        <v>1415</v>
      </c>
      <c r="K326" s="45">
        <v>1216367.5</v>
      </c>
      <c r="L326" s="42" t="s">
        <v>305</v>
      </c>
      <c r="M326" s="42" t="s">
        <v>1416</v>
      </c>
      <c r="N326" s="42" t="s">
        <v>1436</v>
      </c>
      <c r="O326" s="42" t="s">
        <v>341</v>
      </c>
      <c r="P326" s="46">
        <v>12</v>
      </c>
      <c r="Q326" s="45">
        <v>280</v>
      </c>
      <c r="R326" s="45">
        <v>3360</v>
      </c>
      <c r="S326" s="42" t="s">
        <v>309</v>
      </c>
      <c r="T326" s="42" t="s">
        <v>310</v>
      </c>
      <c r="U326" s="42" t="s">
        <v>311</v>
      </c>
      <c r="V326" s="42" t="s">
        <v>107</v>
      </c>
      <c r="W326" s="42" t="s">
        <v>111</v>
      </c>
      <c r="X326" s="42" t="s">
        <v>119</v>
      </c>
      <c r="Y326" s="42" t="s">
        <v>312</v>
      </c>
      <c r="Z326" s="42" t="s">
        <v>312</v>
      </c>
      <c r="AA326" s="9" t="s">
        <v>139</v>
      </c>
      <c r="AB326" s="42" t="s">
        <v>313</v>
      </c>
      <c r="AC326" s="45">
        <v>3360</v>
      </c>
    </row>
    <row r="327" spans="1:29" ht="12.75" hidden="1" customHeight="1" x14ac:dyDescent="0.2">
      <c r="A327" s="42" t="s">
        <v>1410</v>
      </c>
      <c r="B327" s="42" t="s">
        <v>58</v>
      </c>
      <c r="C327" s="43" t="s">
        <v>1411</v>
      </c>
      <c r="D327" s="44">
        <v>216</v>
      </c>
      <c r="E327" s="42" t="s">
        <v>1412</v>
      </c>
      <c r="F327" s="42" t="s">
        <v>1413</v>
      </c>
      <c r="G327" s="42" t="s">
        <v>301</v>
      </c>
      <c r="H327" s="42" t="s">
        <v>384</v>
      </c>
      <c r="I327" s="42" t="s">
        <v>1414</v>
      </c>
      <c r="J327" s="42" t="s">
        <v>1415</v>
      </c>
      <c r="K327" s="45">
        <v>1216367.5</v>
      </c>
      <c r="L327" s="42" t="s">
        <v>305</v>
      </c>
      <c r="M327" s="42" t="s">
        <v>1437</v>
      </c>
      <c r="N327" s="42" t="s">
        <v>1438</v>
      </c>
      <c r="O327" s="42" t="s">
        <v>1433</v>
      </c>
      <c r="P327" s="46">
        <v>10</v>
      </c>
      <c r="Q327" s="45">
        <v>18.88</v>
      </c>
      <c r="R327" s="45">
        <v>188.79999999999998</v>
      </c>
      <c r="S327" s="42" t="s">
        <v>309</v>
      </c>
      <c r="T327" s="42" t="s">
        <v>310</v>
      </c>
      <c r="U327" s="42" t="s">
        <v>311</v>
      </c>
      <c r="V327" s="42" t="s">
        <v>107</v>
      </c>
      <c r="W327" s="42" t="s">
        <v>111</v>
      </c>
      <c r="X327" s="42" t="s">
        <v>119</v>
      </c>
      <c r="Y327" s="42" t="s">
        <v>312</v>
      </c>
      <c r="Z327" s="42" t="s">
        <v>312</v>
      </c>
      <c r="AA327" s="9" t="s">
        <v>139</v>
      </c>
      <c r="AB327" s="42" t="s">
        <v>313</v>
      </c>
      <c r="AC327" s="45">
        <v>188.79999999999998</v>
      </c>
    </row>
    <row r="328" spans="1:29" ht="12.75" hidden="1" customHeight="1" x14ac:dyDescent="0.2">
      <c r="A328" s="42" t="s">
        <v>1410</v>
      </c>
      <c r="B328" s="42" t="s">
        <v>58</v>
      </c>
      <c r="C328" s="43" t="s">
        <v>1411</v>
      </c>
      <c r="D328" s="44">
        <v>216</v>
      </c>
      <c r="E328" s="42" t="s">
        <v>1412</v>
      </c>
      <c r="F328" s="42" t="s">
        <v>1413</v>
      </c>
      <c r="G328" s="42" t="s">
        <v>301</v>
      </c>
      <c r="H328" s="42" t="s">
        <v>384</v>
      </c>
      <c r="I328" s="42" t="s">
        <v>1414</v>
      </c>
      <c r="J328" s="42" t="s">
        <v>1415</v>
      </c>
      <c r="K328" s="45">
        <v>1216367.5</v>
      </c>
      <c r="L328" s="42" t="s">
        <v>305</v>
      </c>
      <c r="M328" s="42" t="s">
        <v>1439</v>
      </c>
      <c r="N328" s="42" t="s">
        <v>1440</v>
      </c>
      <c r="O328" s="42" t="s">
        <v>1441</v>
      </c>
      <c r="P328" s="46">
        <v>5</v>
      </c>
      <c r="Q328" s="45">
        <v>82.6</v>
      </c>
      <c r="R328" s="45">
        <v>413</v>
      </c>
      <c r="S328" s="42" t="s">
        <v>309</v>
      </c>
      <c r="T328" s="42" t="s">
        <v>310</v>
      </c>
      <c r="U328" s="42" t="s">
        <v>311</v>
      </c>
      <c r="V328" s="42" t="s">
        <v>107</v>
      </c>
      <c r="W328" s="42" t="s">
        <v>111</v>
      </c>
      <c r="X328" s="42" t="s">
        <v>119</v>
      </c>
      <c r="Y328" s="42" t="s">
        <v>312</v>
      </c>
      <c r="Z328" s="42" t="s">
        <v>312</v>
      </c>
      <c r="AA328" s="9" t="s">
        <v>139</v>
      </c>
      <c r="AB328" s="42" t="s">
        <v>313</v>
      </c>
      <c r="AC328" s="45">
        <v>413</v>
      </c>
    </row>
    <row r="329" spans="1:29" ht="12.75" hidden="1" customHeight="1" x14ac:dyDescent="0.2">
      <c r="A329" s="42" t="s">
        <v>1410</v>
      </c>
      <c r="B329" s="42" t="s">
        <v>58</v>
      </c>
      <c r="C329" s="43" t="s">
        <v>1411</v>
      </c>
      <c r="D329" s="44">
        <v>216</v>
      </c>
      <c r="E329" s="42" t="s">
        <v>1412</v>
      </c>
      <c r="F329" s="42" t="s">
        <v>1413</v>
      </c>
      <c r="G329" s="42" t="s">
        <v>301</v>
      </c>
      <c r="H329" s="42" t="s">
        <v>384</v>
      </c>
      <c r="I329" s="42" t="s">
        <v>1414</v>
      </c>
      <c r="J329" s="42" t="s">
        <v>1415</v>
      </c>
      <c r="K329" s="45">
        <v>1216367.5</v>
      </c>
      <c r="L329" s="42" t="s">
        <v>305</v>
      </c>
      <c r="M329" s="42" t="s">
        <v>1416</v>
      </c>
      <c r="N329" s="42" t="s">
        <v>1442</v>
      </c>
      <c r="O329" s="42" t="s">
        <v>341</v>
      </c>
      <c r="P329" s="46">
        <v>6</v>
      </c>
      <c r="Q329" s="45">
        <v>201.9</v>
      </c>
      <c r="R329" s="45">
        <v>1211.4000000000001</v>
      </c>
      <c r="S329" s="42" t="s">
        <v>309</v>
      </c>
      <c r="T329" s="42" t="s">
        <v>310</v>
      </c>
      <c r="U329" s="42" t="s">
        <v>311</v>
      </c>
      <c r="V329" s="42" t="s">
        <v>107</v>
      </c>
      <c r="W329" s="42" t="s">
        <v>111</v>
      </c>
      <c r="X329" s="42" t="s">
        <v>119</v>
      </c>
      <c r="Y329" s="42" t="s">
        <v>312</v>
      </c>
      <c r="Z329" s="42" t="s">
        <v>312</v>
      </c>
      <c r="AA329" s="9" t="s">
        <v>139</v>
      </c>
      <c r="AB329" s="42" t="s">
        <v>313</v>
      </c>
      <c r="AC329" s="45">
        <v>1211.4000000000001</v>
      </c>
    </row>
    <row r="330" spans="1:29" ht="12.75" hidden="1" customHeight="1" x14ac:dyDescent="0.2">
      <c r="A330" s="42" t="s">
        <v>1410</v>
      </c>
      <c r="B330" s="42" t="s">
        <v>58</v>
      </c>
      <c r="C330" s="43" t="s">
        <v>1411</v>
      </c>
      <c r="D330" s="44">
        <v>216</v>
      </c>
      <c r="E330" s="42" t="s">
        <v>1412</v>
      </c>
      <c r="F330" s="42" t="s">
        <v>1413</v>
      </c>
      <c r="G330" s="42" t="s">
        <v>301</v>
      </c>
      <c r="H330" s="42" t="s">
        <v>384</v>
      </c>
      <c r="I330" s="42" t="s">
        <v>1414</v>
      </c>
      <c r="J330" s="42" t="s">
        <v>1415</v>
      </c>
      <c r="K330" s="45">
        <v>1216367.5</v>
      </c>
      <c r="L330" s="42" t="s">
        <v>305</v>
      </c>
      <c r="M330" s="42" t="s">
        <v>1439</v>
      </c>
      <c r="N330" s="42" t="s">
        <v>1443</v>
      </c>
      <c r="O330" s="42" t="s">
        <v>1441</v>
      </c>
      <c r="P330" s="46">
        <v>5</v>
      </c>
      <c r="Q330" s="45">
        <v>74.34</v>
      </c>
      <c r="R330" s="45">
        <v>371.70000000000005</v>
      </c>
      <c r="S330" s="42" t="s">
        <v>309</v>
      </c>
      <c r="T330" s="42" t="s">
        <v>310</v>
      </c>
      <c r="U330" s="42" t="s">
        <v>311</v>
      </c>
      <c r="V330" s="42" t="s">
        <v>107</v>
      </c>
      <c r="W330" s="42" t="s">
        <v>111</v>
      </c>
      <c r="X330" s="42" t="s">
        <v>119</v>
      </c>
      <c r="Y330" s="42" t="s">
        <v>312</v>
      </c>
      <c r="Z330" s="42" t="s">
        <v>312</v>
      </c>
      <c r="AA330" s="9" t="s">
        <v>139</v>
      </c>
      <c r="AB330" s="42" t="s">
        <v>313</v>
      </c>
      <c r="AC330" s="45">
        <v>371.70000000000005</v>
      </c>
    </row>
    <row r="331" spans="1:29" ht="12.75" hidden="1" customHeight="1" x14ac:dyDescent="0.2">
      <c r="A331" s="42" t="s">
        <v>1410</v>
      </c>
      <c r="B331" s="42" t="s">
        <v>58</v>
      </c>
      <c r="C331" s="43" t="s">
        <v>1411</v>
      </c>
      <c r="D331" s="44">
        <v>216</v>
      </c>
      <c r="E331" s="42" t="s">
        <v>1412</v>
      </c>
      <c r="F331" s="42" t="s">
        <v>1413</v>
      </c>
      <c r="G331" s="42" t="s">
        <v>301</v>
      </c>
      <c r="H331" s="42" t="s">
        <v>384</v>
      </c>
      <c r="I331" s="42" t="s">
        <v>1414</v>
      </c>
      <c r="J331" s="42" t="s">
        <v>1415</v>
      </c>
      <c r="K331" s="45">
        <v>1216367.5</v>
      </c>
      <c r="L331" s="42" t="s">
        <v>305</v>
      </c>
      <c r="M331" s="42" t="s">
        <v>1444</v>
      </c>
      <c r="N331" s="42" t="s">
        <v>1445</v>
      </c>
      <c r="O331" s="42" t="s">
        <v>1446</v>
      </c>
      <c r="P331" s="46">
        <v>10</v>
      </c>
      <c r="Q331" s="45">
        <v>21.95</v>
      </c>
      <c r="R331" s="45">
        <v>219.5</v>
      </c>
      <c r="S331" s="42" t="s">
        <v>309</v>
      </c>
      <c r="T331" s="42" t="s">
        <v>310</v>
      </c>
      <c r="U331" s="42" t="s">
        <v>311</v>
      </c>
      <c r="V331" s="42" t="s">
        <v>107</v>
      </c>
      <c r="W331" s="42" t="s">
        <v>111</v>
      </c>
      <c r="X331" s="42" t="s">
        <v>119</v>
      </c>
      <c r="Y331" s="42" t="s">
        <v>312</v>
      </c>
      <c r="Z331" s="42" t="s">
        <v>312</v>
      </c>
      <c r="AA331" s="9" t="s">
        <v>139</v>
      </c>
      <c r="AB331" s="42" t="s">
        <v>313</v>
      </c>
      <c r="AC331" s="45">
        <v>219.5</v>
      </c>
    </row>
    <row r="332" spans="1:29" ht="12.75" hidden="1" customHeight="1" x14ac:dyDescent="0.2">
      <c r="A332" s="42" t="s">
        <v>1410</v>
      </c>
      <c r="B332" s="42" t="s">
        <v>58</v>
      </c>
      <c r="C332" s="43" t="s">
        <v>1411</v>
      </c>
      <c r="D332" s="44">
        <v>216</v>
      </c>
      <c r="E332" s="42" t="s">
        <v>1412</v>
      </c>
      <c r="F332" s="42" t="s">
        <v>1413</v>
      </c>
      <c r="G332" s="42" t="s">
        <v>301</v>
      </c>
      <c r="H332" s="42" t="s">
        <v>384</v>
      </c>
      <c r="I332" s="42" t="s">
        <v>1414</v>
      </c>
      <c r="J332" s="42" t="s">
        <v>1415</v>
      </c>
      <c r="K332" s="45">
        <v>1216367.5</v>
      </c>
      <c r="L332" s="42" t="s">
        <v>305</v>
      </c>
      <c r="M332" s="42" t="s">
        <v>1439</v>
      </c>
      <c r="N332" s="42" t="s">
        <v>1447</v>
      </c>
      <c r="O332" s="42" t="s">
        <v>1433</v>
      </c>
      <c r="P332" s="46">
        <v>10</v>
      </c>
      <c r="Q332" s="45">
        <v>22.42</v>
      </c>
      <c r="R332" s="45">
        <v>224.20000000000002</v>
      </c>
      <c r="S332" s="42" t="s">
        <v>309</v>
      </c>
      <c r="T332" s="42" t="s">
        <v>310</v>
      </c>
      <c r="U332" s="42" t="s">
        <v>311</v>
      </c>
      <c r="V332" s="42" t="s">
        <v>107</v>
      </c>
      <c r="W332" s="42" t="s">
        <v>111</v>
      </c>
      <c r="X332" s="42" t="s">
        <v>119</v>
      </c>
      <c r="Y332" s="42" t="s">
        <v>312</v>
      </c>
      <c r="Z332" s="42" t="s">
        <v>312</v>
      </c>
      <c r="AA332" s="9" t="s">
        <v>139</v>
      </c>
      <c r="AB332" s="42" t="s">
        <v>313</v>
      </c>
      <c r="AC332" s="45">
        <v>224.20000000000002</v>
      </c>
    </row>
    <row r="333" spans="1:29" ht="12.75" hidden="1" customHeight="1" x14ac:dyDescent="0.2">
      <c r="A333" s="42" t="s">
        <v>1410</v>
      </c>
      <c r="B333" s="42" t="s">
        <v>58</v>
      </c>
      <c r="C333" s="43" t="s">
        <v>1411</v>
      </c>
      <c r="D333" s="44">
        <v>216</v>
      </c>
      <c r="E333" s="42" t="s">
        <v>1412</v>
      </c>
      <c r="F333" s="42" t="s">
        <v>1413</v>
      </c>
      <c r="G333" s="42" t="s">
        <v>301</v>
      </c>
      <c r="H333" s="42" t="s">
        <v>384</v>
      </c>
      <c r="I333" s="42" t="s">
        <v>1414</v>
      </c>
      <c r="J333" s="42" t="s">
        <v>1415</v>
      </c>
      <c r="K333" s="45">
        <v>1216367.5</v>
      </c>
      <c r="L333" s="42" t="s">
        <v>305</v>
      </c>
      <c r="M333" s="42" t="s">
        <v>1416</v>
      </c>
      <c r="N333" s="42" t="s">
        <v>1448</v>
      </c>
      <c r="O333" s="42" t="s">
        <v>341</v>
      </c>
      <c r="P333" s="46">
        <v>1</v>
      </c>
      <c r="Q333" s="45">
        <v>98.02</v>
      </c>
      <c r="R333" s="45">
        <v>98.02</v>
      </c>
      <c r="S333" s="42" t="s">
        <v>309</v>
      </c>
      <c r="T333" s="42" t="s">
        <v>310</v>
      </c>
      <c r="U333" s="42" t="s">
        <v>311</v>
      </c>
      <c r="V333" s="42" t="s">
        <v>107</v>
      </c>
      <c r="W333" s="42" t="s">
        <v>114</v>
      </c>
      <c r="X333" s="42" t="s">
        <v>127</v>
      </c>
      <c r="Y333" s="42" t="s">
        <v>312</v>
      </c>
      <c r="Z333" s="42" t="s">
        <v>312</v>
      </c>
      <c r="AA333" s="9" t="s">
        <v>140</v>
      </c>
      <c r="AB333" s="42" t="s">
        <v>1183</v>
      </c>
      <c r="AC333" s="45">
        <v>98.02</v>
      </c>
    </row>
    <row r="334" spans="1:29" ht="12.75" hidden="1" customHeight="1" x14ac:dyDescent="0.2">
      <c r="A334" s="42" t="s">
        <v>1410</v>
      </c>
      <c r="B334" s="42" t="s">
        <v>58</v>
      </c>
      <c r="C334" s="43" t="s">
        <v>1411</v>
      </c>
      <c r="D334" s="44">
        <v>216</v>
      </c>
      <c r="E334" s="42" t="s">
        <v>1412</v>
      </c>
      <c r="F334" s="42" t="s">
        <v>1413</v>
      </c>
      <c r="G334" s="42" t="s">
        <v>301</v>
      </c>
      <c r="H334" s="42" t="s">
        <v>384</v>
      </c>
      <c r="I334" s="42" t="s">
        <v>1414</v>
      </c>
      <c r="J334" s="42" t="s">
        <v>1415</v>
      </c>
      <c r="K334" s="45">
        <v>1216367.5</v>
      </c>
      <c r="L334" s="42" t="s">
        <v>305</v>
      </c>
      <c r="M334" s="42" t="s">
        <v>1449</v>
      </c>
      <c r="N334" s="42" t="s">
        <v>1450</v>
      </c>
      <c r="O334" s="42" t="s">
        <v>341</v>
      </c>
      <c r="P334" s="46">
        <v>1</v>
      </c>
      <c r="Q334" s="45">
        <v>300.89999999999998</v>
      </c>
      <c r="R334" s="45">
        <v>300.89999999999998</v>
      </c>
      <c r="S334" s="42" t="s">
        <v>309</v>
      </c>
      <c r="T334" s="42" t="s">
        <v>310</v>
      </c>
      <c r="U334" s="42" t="s">
        <v>311</v>
      </c>
      <c r="V334" s="42" t="s">
        <v>107</v>
      </c>
      <c r="W334" s="42" t="s">
        <v>111</v>
      </c>
      <c r="X334" s="42" t="s">
        <v>119</v>
      </c>
      <c r="Y334" s="42" t="s">
        <v>312</v>
      </c>
      <c r="Z334" s="42" t="s">
        <v>312</v>
      </c>
      <c r="AA334" s="9" t="s">
        <v>139</v>
      </c>
      <c r="AB334" s="42" t="s">
        <v>1423</v>
      </c>
      <c r="AC334" s="45">
        <v>300.89999999999998</v>
      </c>
    </row>
    <row r="335" spans="1:29" ht="12.75" hidden="1" customHeight="1" x14ac:dyDescent="0.2">
      <c r="A335" s="42" t="s">
        <v>1410</v>
      </c>
      <c r="B335" s="42" t="s">
        <v>58</v>
      </c>
      <c r="C335" s="43" t="s">
        <v>1411</v>
      </c>
      <c r="D335" s="44">
        <v>216</v>
      </c>
      <c r="E335" s="42" t="s">
        <v>1412</v>
      </c>
      <c r="F335" s="42" t="s">
        <v>1413</v>
      </c>
      <c r="G335" s="42" t="s">
        <v>301</v>
      </c>
      <c r="H335" s="42" t="s">
        <v>384</v>
      </c>
      <c r="I335" s="42" t="s">
        <v>1414</v>
      </c>
      <c r="J335" s="42" t="s">
        <v>1415</v>
      </c>
      <c r="K335" s="45">
        <v>1216367.5</v>
      </c>
      <c r="L335" s="42" t="s">
        <v>305</v>
      </c>
      <c r="M335" s="42" t="s">
        <v>1416</v>
      </c>
      <c r="N335" s="42" t="s">
        <v>1451</v>
      </c>
      <c r="O335" s="42" t="s">
        <v>341</v>
      </c>
      <c r="P335" s="46">
        <v>12</v>
      </c>
      <c r="Q335" s="45">
        <v>17.7</v>
      </c>
      <c r="R335" s="45">
        <v>212.39999999999998</v>
      </c>
      <c r="S335" s="42" t="s">
        <v>309</v>
      </c>
      <c r="T335" s="42" t="s">
        <v>310</v>
      </c>
      <c r="U335" s="42" t="s">
        <v>311</v>
      </c>
      <c r="V335" s="42" t="s">
        <v>107</v>
      </c>
      <c r="W335" s="42" t="s">
        <v>111</v>
      </c>
      <c r="X335" s="42" t="s">
        <v>119</v>
      </c>
      <c r="Y335" s="42" t="s">
        <v>312</v>
      </c>
      <c r="Z335" s="42" t="s">
        <v>312</v>
      </c>
      <c r="AA335" s="9" t="s">
        <v>139</v>
      </c>
      <c r="AB335" s="42" t="s">
        <v>313</v>
      </c>
      <c r="AC335" s="45">
        <v>212.39999999999998</v>
      </c>
    </row>
    <row r="336" spans="1:29" ht="12.75" hidden="1" customHeight="1" x14ac:dyDescent="0.2">
      <c r="A336" s="42" t="s">
        <v>1410</v>
      </c>
      <c r="B336" s="42" t="s">
        <v>58</v>
      </c>
      <c r="C336" s="43" t="s">
        <v>1411</v>
      </c>
      <c r="D336" s="44">
        <v>216</v>
      </c>
      <c r="E336" s="42" t="s">
        <v>1412</v>
      </c>
      <c r="F336" s="42" t="s">
        <v>1413</v>
      </c>
      <c r="G336" s="42" t="s">
        <v>301</v>
      </c>
      <c r="H336" s="42" t="s">
        <v>384</v>
      </c>
      <c r="I336" s="42" t="s">
        <v>1414</v>
      </c>
      <c r="J336" s="42" t="s">
        <v>1415</v>
      </c>
      <c r="K336" s="45">
        <v>1216367.5</v>
      </c>
      <c r="L336" s="42" t="s">
        <v>305</v>
      </c>
      <c r="M336" s="42" t="s">
        <v>1439</v>
      </c>
      <c r="N336" s="42" t="s">
        <v>1452</v>
      </c>
      <c r="O336" s="42" t="s">
        <v>1433</v>
      </c>
      <c r="P336" s="46">
        <v>10</v>
      </c>
      <c r="Q336" s="45">
        <v>27.02</v>
      </c>
      <c r="R336" s="45">
        <v>270.2</v>
      </c>
      <c r="S336" s="42" t="s">
        <v>309</v>
      </c>
      <c r="T336" s="42" t="s">
        <v>310</v>
      </c>
      <c r="U336" s="42" t="s">
        <v>311</v>
      </c>
      <c r="V336" s="42" t="s">
        <v>107</v>
      </c>
      <c r="W336" s="42" t="s">
        <v>111</v>
      </c>
      <c r="X336" s="42" t="s">
        <v>119</v>
      </c>
      <c r="Y336" s="42" t="s">
        <v>312</v>
      </c>
      <c r="Z336" s="42" t="s">
        <v>312</v>
      </c>
      <c r="AA336" s="9" t="s">
        <v>139</v>
      </c>
      <c r="AB336" s="42" t="s">
        <v>313</v>
      </c>
      <c r="AC336" s="45">
        <v>270.2</v>
      </c>
    </row>
    <row r="337" spans="1:29" ht="12.75" hidden="1" customHeight="1" x14ac:dyDescent="0.2">
      <c r="A337" s="42" t="s">
        <v>1410</v>
      </c>
      <c r="B337" s="42" t="s">
        <v>58</v>
      </c>
      <c r="C337" s="43" t="s">
        <v>1411</v>
      </c>
      <c r="D337" s="44">
        <v>216</v>
      </c>
      <c r="E337" s="42" t="s">
        <v>1412</v>
      </c>
      <c r="F337" s="42" t="s">
        <v>1413</v>
      </c>
      <c r="G337" s="42" t="s">
        <v>301</v>
      </c>
      <c r="H337" s="42" t="s">
        <v>384</v>
      </c>
      <c r="I337" s="42" t="s">
        <v>1414</v>
      </c>
      <c r="J337" s="42" t="s">
        <v>1415</v>
      </c>
      <c r="K337" s="45">
        <v>1216367.5</v>
      </c>
      <c r="L337" s="42" t="s">
        <v>305</v>
      </c>
      <c r="M337" s="42" t="s">
        <v>1416</v>
      </c>
      <c r="N337" s="42" t="s">
        <v>1453</v>
      </c>
      <c r="O337" s="42" t="s">
        <v>341</v>
      </c>
      <c r="P337" s="46">
        <v>12</v>
      </c>
      <c r="Q337" s="45">
        <v>7.67</v>
      </c>
      <c r="R337" s="45">
        <v>92.039999999999992</v>
      </c>
      <c r="S337" s="42" t="s">
        <v>309</v>
      </c>
      <c r="T337" s="42" t="s">
        <v>310</v>
      </c>
      <c r="U337" s="42" t="s">
        <v>311</v>
      </c>
      <c r="V337" s="42" t="s">
        <v>107</v>
      </c>
      <c r="W337" s="42" t="s">
        <v>111</v>
      </c>
      <c r="X337" s="42" t="s">
        <v>119</v>
      </c>
      <c r="Y337" s="42" t="s">
        <v>312</v>
      </c>
      <c r="Z337" s="42" t="s">
        <v>312</v>
      </c>
      <c r="AA337" s="9" t="s">
        <v>139</v>
      </c>
      <c r="AB337" s="42" t="s">
        <v>1430</v>
      </c>
      <c r="AC337" s="45">
        <v>92.039999999999992</v>
      </c>
    </row>
    <row r="338" spans="1:29" ht="12.75" hidden="1" customHeight="1" x14ac:dyDescent="0.2">
      <c r="A338" s="42" t="s">
        <v>1410</v>
      </c>
      <c r="B338" s="42" t="s">
        <v>58</v>
      </c>
      <c r="C338" s="43" t="s">
        <v>1411</v>
      </c>
      <c r="D338" s="44">
        <v>216</v>
      </c>
      <c r="E338" s="42" t="s">
        <v>1412</v>
      </c>
      <c r="F338" s="42" t="s">
        <v>1413</v>
      </c>
      <c r="G338" s="42" t="s">
        <v>301</v>
      </c>
      <c r="H338" s="42" t="s">
        <v>384</v>
      </c>
      <c r="I338" s="42" t="s">
        <v>1414</v>
      </c>
      <c r="J338" s="42" t="s">
        <v>1415</v>
      </c>
      <c r="K338" s="45">
        <v>1216367.5</v>
      </c>
      <c r="L338" s="42" t="s">
        <v>305</v>
      </c>
      <c r="M338" s="42" t="s">
        <v>1444</v>
      </c>
      <c r="N338" s="42" t="s">
        <v>1454</v>
      </c>
      <c r="O338" s="42" t="s">
        <v>1455</v>
      </c>
      <c r="P338" s="46">
        <v>10</v>
      </c>
      <c r="Q338" s="45">
        <v>18.88</v>
      </c>
      <c r="R338" s="45">
        <v>188.79999999999998</v>
      </c>
      <c r="S338" s="42" t="s">
        <v>309</v>
      </c>
      <c r="T338" s="42" t="s">
        <v>310</v>
      </c>
      <c r="U338" s="42" t="s">
        <v>311</v>
      </c>
      <c r="V338" s="42" t="s">
        <v>107</v>
      </c>
      <c r="W338" s="42" t="s">
        <v>111</v>
      </c>
      <c r="X338" s="42" t="s">
        <v>119</v>
      </c>
      <c r="Y338" s="42" t="s">
        <v>312</v>
      </c>
      <c r="Z338" s="42" t="s">
        <v>312</v>
      </c>
      <c r="AA338" s="9" t="s">
        <v>139</v>
      </c>
      <c r="AB338" s="42" t="s">
        <v>313</v>
      </c>
      <c r="AC338" s="45">
        <v>188.79999999999998</v>
      </c>
    </row>
    <row r="339" spans="1:29" ht="12.75" hidden="1" customHeight="1" x14ac:dyDescent="0.2">
      <c r="A339" s="42" t="s">
        <v>1410</v>
      </c>
      <c r="B339" s="42" t="s">
        <v>58</v>
      </c>
      <c r="C339" s="43" t="s">
        <v>1411</v>
      </c>
      <c r="D339" s="44">
        <v>216</v>
      </c>
      <c r="E339" s="42" t="s">
        <v>1412</v>
      </c>
      <c r="F339" s="42" t="s">
        <v>1413</v>
      </c>
      <c r="G339" s="42" t="s">
        <v>301</v>
      </c>
      <c r="H339" s="42" t="s">
        <v>384</v>
      </c>
      <c r="I339" s="42" t="s">
        <v>1414</v>
      </c>
      <c r="J339" s="42" t="s">
        <v>1415</v>
      </c>
      <c r="K339" s="45">
        <v>1216367.5</v>
      </c>
      <c r="L339" s="42" t="s">
        <v>305</v>
      </c>
      <c r="M339" s="42" t="s">
        <v>1439</v>
      </c>
      <c r="N339" s="42" t="s">
        <v>1456</v>
      </c>
      <c r="O339" s="42" t="s">
        <v>341</v>
      </c>
      <c r="P339" s="46">
        <v>5</v>
      </c>
      <c r="Q339" s="45">
        <v>1228.1400000000001</v>
      </c>
      <c r="R339" s="45">
        <v>6140.7000000000007</v>
      </c>
      <c r="S339" s="42" t="s">
        <v>309</v>
      </c>
      <c r="T339" s="42" t="s">
        <v>310</v>
      </c>
      <c r="U339" s="42" t="s">
        <v>311</v>
      </c>
      <c r="V339" s="42" t="s">
        <v>107</v>
      </c>
      <c r="W339" s="42" t="s">
        <v>111</v>
      </c>
      <c r="X339" s="42" t="s">
        <v>119</v>
      </c>
      <c r="Y339" s="42" t="s">
        <v>312</v>
      </c>
      <c r="Z339" s="42" t="s">
        <v>312</v>
      </c>
      <c r="AA339" s="9" t="s">
        <v>139</v>
      </c>
      <c r="AB339" s="42" t="s">
        <v>313</v>
      </c>
      <c r="AC339" s="45">
        <v>6140.7000000000007</v>
      </c>
    </row>
    <row r="340" spans="1:29" ht="12.75" hidden="1" customHeight="1" x14ac:dyDescent="0.2">
      <c r="A340" s="42" t="s">
        <v>1410</v>
      </c>
      <c r="B340" s="42" t="s">
        <v>58</v>
      </c>
      <c r="C340" s="43" t="s">
        <v>1411</v>
      </c>
      <c r="D340" s="44">
        <v>216</v>
      </c>
      <c r="E340" s="42" t="s">
        <v>1412</v>
      </c>
      <c r="F340" s="42" t="s">
        <v>1413</v>
      </c>
      <c r="G340" s="42" t="s">
        <v>301</v>
      </c>
      <c r="H340" s="42" t="s">
        <v>384</v>
      </c>
      <c r="I340" s="42" t="s">
        <v>1414</v>
      </c>
      <c r="J340" s="42" t="s">
        <v>1415</v>
      </c>
      <c r="K340" s="45">
        <v>1216367.5</v>
      </c>
      <c r="L340" s="42" t="s">
        <v>305</v>
      </c>
      <c r="M340" s="42" t="s">
        <v>1444</v>
      </c>
      <c r="N340" s="42" t="s">
        <v>1440</v>
      </c>
      <c r="O340" s="42" t="s">
        <v>1457</v>
      </c>
      <c r="P340" s="46">
        <v>5</v>
      </c>
      <c r="Q340" s="45">
        <v>82.6</v>
      </c>
      <c r="R340" s="45">
        <v>413</v>
      </c>
      <c r="S340" s="42" t="s">
        <v>309</v>
      </c>
      <c r="T340" s="42" t="s">
        <v>310</v>
      </c>
      <c r="U340" s="42" t="s">
        <v>311</v>
      </c>
      <c r="V340" s="42" t="s">
        <v>107</v>
      </c>
      <c r="W340" s="42" t="s">
        <v>111</v>
      </c>
      <c r="X340" s="42" t="s">
        <v>119</v>
      </c>
      <c r="Y340" s="42" t="s">
        <v>312</v>
      </c>
      <c r="Z340" s="42" t="s">
        <v>312</v>
      </c>
      <c r="AA340" s="9" t="s">
        <v>139</v>
      </c>
      <c r="AB340" s="42" t="s">
        <v>313</v>
      </c>
      <c r="AC340" s="45">
        <v>413</v>
      </c>
    </row>
    <row r="341" spans="1:29" ht="12.75" hidden="1" customHeight="1" x14ac:dyDescent="0.2">
      <c r="A341" s="42" t="s">
        <v>1410</v>
      </c>
      <c r="B341" s="42" t="s">
        <v>58</v>
      </c>
      <c r="C341" s="43" t="s">
        <v>1411</v>
      </c>
      <c r="D341" s="44">
        <v>216</v>
      </c>
      <c r="E341" s="42" t="s">
        <v>1412</v>
      </c>
      <c r="F341" s="42" t="s">
        <v>1413</v>
      </c>
      <c r="G341" s="42" t="s">
        <v>301</v>
      </c>
      <c r="H341" s="42" t="s">
        <v>384</v>
      </c>
      <c r="I341" s="42" t="s">
        <v>1414</v>
      </c>
      <c r="J341" s="42" t="s">
        <v>1415</v>
      </c>
      <c r="K341" s="45">
        <v>1216367.5</v>
      </c>
      <c r="L341" s="42" t="s">
        <v>305</v>
      </c>
      <c r="M341" s="42" t="s">
        <v>1444</v>
      </c>
      <c r="N341" s="42" t="s">
        <v>1443</v>
      </c>
      <c r="O341" s="42" t="s">
        <v>1457</v>
      </c>
      <c r="P341" s="46">
        <v>5</v>
      </c>
      <c r="Q341" s="45">
        <v>74.34</v>
      </c>
      <c r="R341" s="45">
        <v>371.70000000000005</v>
      </c>
      <c r="S341" s="42" t="s">
        <v>309</v>
      </c>
      <c r="T341" s="42" t="s">
        <v>310</v>
      </c>
      <c r="U341" s="42" t="s">
        <v>311</v>
      </c>
      <c r="V341" s="42" t="s">
        <v>107</v>
      </c>
      <c r="W341" s="42" t="s">
        <v>111</v>
      </c>
      <c r="X341" s="42" t="s">
        <v>119</v>
      </c>
      <c r="Y341" s="42" t="s">
        <v>312</v>
      </c>
      <c r="Z341" s="42" t="s">
        <v>312</v>
      </c>
      <c r="AA341" s="9" t="s">
        <v>139</v>
      </c>
      <c r="AB341" s="42" t="s">
        <v>313</v>
      </c>
      <c r="AC341" s="45">
        <v>371.70000000000005</v>
      </c>
    </row>
    <row r="342" spans="1:29" ht="12.75" hidden="1" customHeight="1" x14ac:dyDescent="0.2">
      <c r="A342" s="42" t="s">
        <v>1410</v>
      </c>
      <c r="B342" s="42" t="s">
        <v>58</v>
      </c>
      <c r="C342" s="43" t="s">
        <v>1411</v>
      </c>
      <c r="D342" s="44">
        <v>216</v>
      </c>
      <c r="E342" s="42" t="s">
        <v>1412</v>
      </c>
      <c r="F342" s="42" t="s">
        <v>1413</v>
      </c>
      <c r="G342" s="42" t="s">
        <v>301</v>
      </c>
      <c r="H342" s="42" t="s">
        <v>384</v>
      </c>
      <c r="I342" s="42" t="s">
        <v>1414</v>
      </c>
      <c r="J342" s="42" t="s">
        <v>1415</v>
      </c>
      <c r="K342" s="45">
        <v>1216367.5</v>
      </c>
      <c r="L342" s="42" t="s">
        <v>305</v>
      </c>
      <c r="M342" s="42" t="s">
        <v>1416</v>
      </c>
      <c r="N342" s="42" t="s">
        <v>1458</v>
      </c>
      <c r="O342" s="42" t="s">
        <v>341</v>
      </c>
      <c r="P342" s="46">
        <v>1</v>
      </c>
      <c r="Q342" s="45">
        <v>358.72</v>
      </c>
      <c r="R342" s="45">
        <v>358.72</v>
      </c>
      <c r="S342" s="42" t="s">
        <v>309</v>
      </c>
      <c r="T342" s="42" t="s">
        <v>310</v>
      </c>
      <c r="U342" s="42" t="s">
        <v>311</v>
      </c>
      <c r="V342" s="42" t="s">
        <v>107</v>
      </c>
      <c r="W342" s="42" t="s">
        <v>111</v>
      </c>
      <c r="X342" s="42" t="s">
        <v>119</v>
      </c>
      <c r="Y342" s="42" t="s">
        <v>312</v>
      </c>
      <c r="Z342" s="42" t="s">
        <v>312</v>
      </c>
      <c r="AA342" s="9" t="s">
        <v>139</v>
      </c>
      <c r="AB342" s="42" t="s">
        <v>313</v>
      </c>
      <c r="AC342" s="45">
        <v>358.72</v>
      </c>
    </row>
    <row r="343" spans="1:29" ht="12.75" hidden="1" customHeight="1" x14ac:dyDescent="0.2">
      <c r="A343" s="42" t="s">
        <v>1410</v>
      </c>
      <c r="B343" s="42" t="s">
        <v>58</v>
      </c>
      <c r="C343" s="43" t="s">
        <v>1411</v>
      </c>
      <c r="D343" s="44">
        <v>216</v>
      </c>
      <c r="E343" s="42" t="s">
        <v>1412</v>
      </c>
      <c r="F343" s="42" t="s">
        <v>1413</v>
      </c>
      <c r="G343" s="42" t="s">
        <v>301</v>
      </c>
      <c r="H343" s="42" t="s">
        <v>384</v>
      </c>
      <c r="I343" s="42" t="s">
        <v>1414</v>
      </c>
      <c r="J343" s="42" t="s">
        <v>1415</v>
      </c>
      <c r="K343" s="45">
        <v>1216367.5</v>
      </c>
      <c r="L343" s="42" t="s">
        <v>305</v>
      </c>
      <c r="M343" s="42" t="s">
        <v>1439</v>
      </c>
      <c r="N343" s="42" t="s">
        <v>1459</v>
      </c>
      <c r="O343" s="42" t="s">
        <v>341</v>
      </c>
      <c r="P343" s="46">
        <v>5</v>
      </c>
      <c r="Q343" s="45">
        <v>1228.1400000000001</v>
      </c>
      <c r="R343" s="45">
        <v>6140.7000000000007</v>
      </c>
      <c r="S343" s="42" t="s">
        <v>309</v>
      </c>
      <c r="T343" s="42" t="s">
        <v>310</v>
      </c>
      <c r="U343" s="42" t="s">
        <v>311</v>
      </c>
      <c r="V343" s="42" t="s">
        <v>107</v>
      </c>
      <c r="W343" s="42" t="s">
        <v>113</v>
      </c>
      <c r="X343" s="42" t="s">
        <v>124</v>
      </c>
      <c r="Y343" s="42" t="s">
        <v>312</v>
      </c>
      <c r="Z343" s="42" t="s">
        <v>312</v>
      </c>
      <c r="AA343" s="9" t="s">
        <v>139</v>
      </c>
      <c r="AB343" s="42" t="s">
        <v>313</v>
      </c>
      <c r="AC343" s="45">
        <v>6140.7000000000007</v>
      </c>
    </row>
    <row r="344" spans="1:29" ht="12.75" hidden="1" customHeight="1" x14ac:dyDescent="0.2">
      <c r="A344" s="42" t="s">
        <v>1410</v>
      </c>
      <c r="B344" s="42" t="s">
        <v>58</v>
      </c>
      <c r="C344" s="43" t="s">
        <v>1411</v>
      </c>
      <c r="D344" s="44">
        <v>216</v>
      </c>
      <c r="E344" s="42" t="s">
        <v>1412</v>
      </c>
      <c r="F344" s="42" t="s">
        <v>1413</v>
      </c>
      <c r="G344" s="42" t="s">
        <v>301</v>
      </c>
      <c r="H344" s="42" t="s">
        <v>384</v>
      </c>
      <c r="I344" s="42" t="s">
        <v>1414</v>
      </c>
      <c r="J344" s="42" t="s">
        <v>1415</v>
      </c>
      <c r="K344" s="45">
        <v>1216367.5</v>
      </c>
      <c r="L344" s="42" t="s">
        <v>305</v>
      </c>
      <c r="M344" s="42" t="s">
        <v>1444</v>
      </c>
      <c r="N344" s="42" t="s">
        <v>1447</v>
      </c>
      <c r="O344" s="42" t="s">
        <v>1460</v>
      </c>
      <c r="P344" s="46">
        <v>10</v>
      </c>
      <c r="Q344" s="45">
        <v>22.42</v>
      </c>
      <c r="R344" s="45">
        <v>224.20000000000002</v>
      </c>
      <c r="S344" s="42" t="s">
        <v>309</v>
      </c>
      <c r="T344" s="42" t="s">
        <v>310</v>
      </c>
      <c r="U344" s="42" t="s">
        <v>311</v>
      </c>
      <c r="V344" s="42" t="s">
        <v>107</v>
      </c>
      <c r="W344" s="42" t="s">
        <v>111</v>
      </c>
      <c r="X344" s="42" t="s">
        <v>119</v>
      </c>
      <c r="Y344" s="42" t="s">
        <v>312</v>
      </c>
      <c r="Z344" s="42" t="s">
        <v>312</v>
      </c>
      <c r="AA344" s="9" t="s">
        <v>139</v>
      </c>
      <c r="AB344" s="42" t="s">
        <v>313</v>
      </c>
      <c r="AC344" s="45">
        <v>224.20000000000002</v>
      </c>
    </row>
    <row r="345" spans="1:29" ht="12.75" hidden="1" customHeight="1" x14ac:dyDescent="0.2">
      <c r="A345" s="42" t="s">
        <v>1410</v>
      </c>
      <c r="B345" s="42" t="s">
        <v>58</v>
      </c>
      <c r="C345" s="43" t="s">
        <v>1411</v>
      </c>
      <c r="D345" s="44">
        <v>216</v>
      </c>
      <c r="E345" s="42" t="s">
        <v>1412</v>
      </c>
      <c r="F345" s="42" t="s">
        <v>1413</v>
      </c>
      <c r="G345" s="42" t="s">
        <v>301</v>
      </c>
      <c r="H345" s="42" t="s">
        <v>384</v>
      </c>
      <c r="I345" s="42" t="s">
        <v>1414</v>
      </c>
      <c r="J345" s="42" t="s">
        <v>1415</v>
      </c>
      <c r="K345" s="45">
        <v>1216367.5</v>
      </c>
      <c r="L345" s="42" t="s">
        <v>305</v>
      </c>
      <c r="M345" s="42" t="s">
        <v>1439</v>
      </c>
      <c r="N345" s="42" t="s">
        <v>1461</v>
      </c>
      <c r="O345" s="42" t="s">
        <v>341</v>
      </c>
      <c r="P345" s="46">
        <v>5</v>
      </c>
      <c r="Q345" s="45">
        <v>1859.09</v>
      </c>
      <c r="R345" s="45">
        <v>9295.4499999999989</v>
      </c>
      <c r="S345" s="42" t="s">
        <v>309</v>
      </c>
      <c r="T345" s="42" t="s">
        <v>310</v>
      </c>
      <c r="U345" s="42" t="s">
        <v>311</v>
      </c>
      <c r="V345" s="42" t="s">
        <v>107</v>
      </c>
      <c r="W345" s="42" t="s">
        <v>113</v>
      </c>
      <c r="X345" s="42" t="s">
        <v>124</v>
      </c>
      <c r="Y345" s="42" t="s">
        <v>312</v>
      </c>
      <c r="Z345" s="42" t="s">
        <v>312</v>
      </c>
      <c r="AA345" s="9" t="s">
        <v>140</v>
      </c>
      <c r="AB345" s="42" t="s">
        <v>747</v>
      </c>
      <c r="AC345" s="45">
        <v>9295.4499999999989</v>
      </c>
    </row>
    <row r="346" spans="1:29" ht="12.75" hidden="1" customHeight="1" x14ac:dyDescent="0.2">
      <c r="A346" s="42" t="s">
        <v>1410</v>
      </c>
      <c r="B346" s="42" t="s">
        <v>58</v>
      </c>
      <c r="C346" s="43" t="s">
        <v>1411</v>
      </c>
      <c r="D346" s="44">
        <v>216</v>
      </c>
      <c r="E346" s="42" t="s">
        <v>1412</v>
      </c>
      <c r="F346" s="42" t="s">
        <v>1413</v>
      </c>
      <c r="G346" s="42" t="s">
        <v>301</v>
      </c>
      <c r="H346" s="42" t="s">
        <v>384</v>
      </c>
      <c r="I346" s="42" t="s">
        <v>1414</v>
      </c>
      <c r="J346" s="42" t="s">
        <v>1415</v>
      </c>
      <c r="K346" s="45">
        <v>1216367.5</v>
      </c>
      <c r="L346" s="42" t="s">
        <v>305</v>
      </c>
      <c r="M346" s="42" t="s">
        <v>1444</v>
      </c>
      <c r="N346" s="42" t="s">
        <v>1452</v>
      </c>
      <c r="O346" s="42" t="s">
        <v>1460</v>
      </c>
      <c r="P346" s="46">
        <v>10</v>
      </c>
      <c r="Q346" s="45">
        <v>27.02</v>
      </c>
      <c r="R346" s="45">
        <v>270.2</v>
      </c>
      <c r="S346" s="42" t="s">
        <v>309</v>
      </c>
      <c r="T346" s="42" t="s">
        <v>310</v>
      </c>
      <c r="U346" s="42" t="s">
        <v>311</v>
      </c>
      <c r="V346" s="42" t="s">
        <v>107</v>
      </c>
      <c r="W346" s="42" t="s">
        <v>111</v>
      </c>
      <c r="X346" s="42" t="s">
        <v>119</v>
      </c>
      <c r="Y346" s="42" t="s">
        <v>312</v>
      </c>
      <c r="Z346" s="42" t="s">
        <v>312</v>
      </c>
      <c r="AA346" s="9" t="s">
        <v>139</v>
      </c>
      <c r="AB346" s="42" t="s">
        <v>313</v>
      </c>
      <c r="AC346" s="45">
        <v>270.2</v>
      </c>
    </row>
    <row r="347" spans="1:29" ht="12.75" hidden="1" customHeight="1" x14ac:dyDescent="0.2">
      <c r="A347" s="42" t="s">
        <v>1410</v>
      </c>
      <c r="B347" s="42" t="s">
        <v>58</v>
      </c>
      <c r="C347" s="43" t="s">
        <v>1411</v>
      </c>
      <c r="D347" s="44">
        <v>216</v>
      </c>
      <c r="E347" s="42" t="s">
        <v>1412</v>
      </c>
      <c r="F347" s="42" t="s">
        <v>1413</v>
      </c>
      <c r="G347" s="42" t="s">
        <v>301</v>
      </c>
      <c r="H347" s="42" t="s">
        <v>384</v>
      </c>
      <c r="I347" s="42" t="s">
        <v>1414</v>
      </c>
      <c r="J347" s="42" t="s">
        <v>1415</v>
      </c>
      <c r="K347" s="45">
        <v>1216367.5</v>
      </c>
      <c r="L347" s="42" t="s">
        <v>305</v>
      </c>
      <c r="M347" s="42" t="s">
        <v>1439</v>
      </c>
      <c r="N347" s="42" t="s">
        <v>1462</v>
      </c>
      <c r="O347" s="42" t="s">
        <v>341</v>
      </c>
      <c r="P347" s="46">
        <v>5</v>
      </c>
      <c r="Q347" s="45">
        <v>1859.09</v>
      </c>
      <c r="R347" s="45">
        <v>9295.4499999999989</v>
      </c>
      <c r="S347" s="42" t="s">
        <v>309</v>
      </c>
      <c r="T347" s="42" t="s">
        <v>310</v>
      </c>
      <c r="U347" s="42" t="s">
        <v>311</v>
      </c>
      <c r="V347" s="42" t="s">
        <v>107</v>
      </c>
      <c r="W347" s="42" t="s">
        <v>114</v>
      </c>
      <c r="X347" s="42" t="s">
        <v>127</v>
      </c>
      <c r="Y347" s="42" t="s">
        <v>312</v>
      </c>
      <c r="Z347" s="42" t="s">
        <v>312</v>
      </c>
      <c r="AA347" s="9" t="s">
        <v>140</v>
      </c>
      <c r="AB347" s="42" t="s">
        <v>747</v>
      </c>
      <c r="AC347" s="45">
        <v>9295.4499999999989</v>
      </c>
    </row>
    <row r="348" spans="1:29" ht="12.75" hidden="1" customHeight="1" x14ac:dyDescent="0.2">
      <c r="A348" s="42" t="s">
        <v>1410</v>
      </c>
      <c r="B348" s="42" t="s">
        <v>58</v>
      </c>
      <c r="C348" s="43" t="s">
        <v>1411</v>
      </c>
      <c r="D348" s="44">
        <v>216</v>
      </c>
      <c r="E348" s="42" t="s">
        <v>1412</v>
      </c>
      <c r="F348" s="42" t="s">
        <v>1413</v>
      </c>
      <c r="G348" s="42" t="s">
        <v>301</v>
      </c>
      <c r="H348" s="42" t="s">
        <v>384</v>
      </c>
      <c r="I348" s="42" t="s">
        <v>1414</v>
      </c>
      <c r="J348" s="42" t="s">
        <v>1415</v>
      </c>
      <c r="K348" s="45">
        <v>1216367.5</v>
      </c>
      <c r="L348" s="42" t="s">
        <v>305</v>
      </c>
      <c r="M348" s="42" t="s">
        <v>1449</v>
      </c>
      <c r="N348" s="42" t="s">
        <v>1463</v>
      </c>
      <c r="O348" s="42" t="s">
        <v>341</v>
      </c>
      <c r="P348" s="46">
        <v>1</v>
      </c>
      <c r="Q348" s="45">
        <v>404.74</v>
      </c>
      <c r="R348" s="45">
        <v>404.74</v>
      </c>
      <c r="S348" s="42" t="s">
        <v>309</v>
      </c>
      <c r="T348" s="42" t="s">
        <v>310</v>
      </c>
      <c r="U348" s="42" t="s">
        <v>311</v>
      </c>
      <c r="V348" s="42" t="s">
        <v>107</v>
      </c>
      <c r="W348" s="42" t="s">
        <v>111</v>
      </c>
      <c r="X348" s="42" t="s">
        <v>119</v>
      </c>
      <c r="Y348" s="42" t="s">
        <v>312</v>
      </c>
      <c r="Z348" s="42" t="s">
        <v>312</v>
      </c>
      <c r="AA348" s="9" t="s">
        <v>139</v>
      </c>
      <c r="AB348" s="42" t="s">
        <v>1423</v>
      </c>
      <c r="AC348" s="45">
        <v>404.74</v>
      </c>
    </row>
    <row r="349" spans="1:29" ht="12.75" hidden="1" customHeight="1" x14ac:dyDescent="0.2">
      <c r="A349" s="42" t="s">
        <v>1410</v>
      </c>
      <c r="B349" s="42" t="s">
        <v>58</v>
      </c>
      <c r="C349" s="43" t="s">
        <v>1411</v>
      </c>
      <c r="D349" s="44">
        <v>216</v>
      </c>
      <c r="E349" s="42" t="s">
        <v>1412</v>
      </c>
      <c r="F349" s="42" t="s">
        <v>1413</v>
      </c>
      <c r="G349" s="42" t="s">
        <v>301</v>
      </c>
      <c r="H349" s="42" t="s">
        <v>384</v>
      </c>
      <c r="I349" s="42" t="s">
        <v>1414</v>
      </c>
      <c r="J349" s="42" t="s">
        <v>1415</v>
      </c>
      <c r="K349" s="45">
        <v>1216367.5</v>
      </c>
      <c r="L349" s="42" t="s">
        <v>305</v>
      </c>
      <c r="M349" s="42" t="s">
        <v>1416</v>
      </c>
      <c r="N349" s="42" t="s">
        <v>1464</v>
      </c>
      <c r="O349" s="42" t="s">
        <v>341</v>
      </c>
      <c r="P349" s="46">
        <v>4</v>
      </c>
      <c r="Q349" s="45">
        <v>267.86</v>
      </c>
      <c r="R349" s="45">
        <v>1071.44</v>
      </c>
      <c r="S349" s="42" t="s">
        <v>309</v>
      </c>
      <c r="T349" s="42" t="s">
        <v>310</v>
      </c>
      <c r="U349" s="42" t="s">
        <v>311</v>
      </c>
      <c r="V349" s="42" t="s">
        <v>107</v>
      </c>
      <c r="W349" s="42" t="s">
        <v>111</v>
      </c>
      <c r="X349" s="42" t="s">
        <v>119</v>
      </c>
      <c r="Y349" s="42" t="s">
        <v>312</v>
      </c>
      <c r="Z349" s="42" t="s">
        <v>312</v>
      </c>
      <c r="AA349" s="9" t="s">
        <v>139</v>
      </c>
      <c r="AB349" s="42" t="s">
        <v>1423</v>
      </c>
      <c r="AC349" s="45">
        <v>1071.44</v>
      </c>
    </row>
    <row r="350" spans="1:29" ht="12.75" hidden="1" customHeight="1" x14ac:dyDescent="0.2">
      <c r="A350" s="42" t="s">
        <v>1410</v>
      </c>
      <c r="B350" s="42" t="s">
        <v>58</v>
      </c>
      <c r="C350" s="43" t="s">
        <v>1411</v>
      </c>
      <c r="D350" s="44">
        <v>216</v>
      </c>
      <c r="E350" s="42" t="s">
        <v>1412</v>
      </c>
      <c r="F350" s="42" t="s">
        <v>1413</v>
      </c>
      <c r="G350" s="42" t="s">
        <v>301</v>
      </c>
      <c r="H350" s="42" t="s">
        <v>384</v>
      </c>
      <c r="I350" s="42" t="s">
        <v>1414</v>
      </c>
      <c r="J350" s="42" t="s">
        <v>1415</v>
      </c>
      <c r="K350" s="45">
        <v>1216367.5</v>
      </c>
      <c r="L350" s="42" t="s">
        <v>305</v>
      </c>
      <c r="M350" s="42" t="s">
        <v>1444</v>
      </c>
      <c r="N350" s="42" t="s">
        <v>1465</v>
      </c>
      <c r="O350" s="42" t="s">
        <v>1418</v>
      </c>
      <c r="P350" s="46">
        <v>5</v>
      </c>
      <c r="Q350" s="45">
        <v>1228.1400000000001</v>
      </c>
      <c r="R350" s="45">
        <v>6140.7000000000007</v>
      </c>
      <c r="S350" s="42" t="s">
        <v>309</v>
      </c>
      <c r="T350" s="42" t="s">
        <v>310</v>
      </c>
      <c r="U350" s="42" t="s">
        <v>311</v>
      </c>
      <c r="V350" s="42" t="s">
        <v>107</v>
      </c>
      <c r="W350" s="42" t="s">
        <v>111</v>
      </c>
      <c r="X350" s="42" t="s">
        <v>119</v>
      </c>
      <c r="Y350" s="42" t="s">
        <v>312</v>
      </c>
      <c r="Z350" s="42" t="s">
        <v>312</v>
      </c>
      <c r="AA350" s="9" t="s">
        <v>139</v>
      </c>
      <c r="AB350" s="42" t="s">
        <v>313</v>
      </c>
      <c r="AC350" s="45">
        <v>6140.7000000000007</v>
      </c>
    </row>
    <row r="351" spans="1:29" ht="12.75" hidden="1" customHeight="1" x14ac:dyDescent="0.2">
      <c r="A351" s="42" t="s">
        <v>1410</v>
      </c>
      <c r="B351" s="42" t="s">
        <v>58</v>
      </c>
      <c r="C351" s="43" t="s">
        <v>1411</v>
      </c>
      <c r="D351" s="44">
        <v>216</v>
      </c>
      <c r="E351" s="42" t="s">
        <v>1412</v>
      </c>
      <c r="F351" s="42" t="s">
        <v>1413</v>
      </c>
      <c r="G351" s="42" t="s">
        <v>301</v>
      </c>
      <c r="H351" s="42" t="s">
        <v>384</v>
      </c>
      <c r="I351" s="42" t="s">
        <v>1414</v>
      </c>
      <c r="J351" s="42" t="s">
        <v>1415</v>
      </c>
      <c r="K351" s="45">
        <v>1216367.5</v>
      </c>
      <c r="L351" s="42" t="s">
        <v>305</v>
      </c>
      <c r="M351" s="42" t="s">
        <v>1449</v>
      </c>
      <c r="N351" s="42" t="s">
        <v>1466</v>
      </c>
      <c r="O351" s="42" t="s">
        <v>341</v>
      </c>
      <c r="P351" s="46">
        <v>1</v>
      </c>
      <c r="Q351" s="45">
        <v>362.26</v>
      </c>
      <c r="R351" s="45">
        <v>362.26</v>
      </c>
      <c r="S351" s="42" t="s">
        <v>309</v>
      </c>
      <c r="T351" s="42" t="s">
        <v>310</v>
      </c>
      <c r="U351" s="42" t="s">
        <v>311</v>
      </c>
      <c r="V351" s="42" t="s">
        <v>107</v>
      </c>
      <c r="W351" s="42" t="s">
        <v>111</v>
      </c>
      <c r="X351" s="42" t="s">
        <v>119</v>
      </c>
      <c r="Y351" s="42" t="s">
        <v>312</v>
      </c>
      <c r="Z351" s="42" t="s">
        <v>312</v>
      </c>
      <c r="AA351" s="9" t="s">
        <v>139</v>
      </c>
      <c r="AB351" s="42" t="s">
        <v>1423</v>
      </c>
      <c r="AC351" s="45">
        <v>362.26</v>
      </c>
    </row>
    <row r="352" spans="1:29" ht="12.75" hidden="1" customHeight="1" x14ac:dyDescent="0.2">
      <c r="A352" s="42" t="s">
        <v>1410</v>
      </c>
      <c r="B352" s="42" t="s">
        <v>58</v>
      </c>
      <c r="C352" s="43" t="s">
        <v>1411</v>
      </c>
      <c r="D352" s="44">
        <v>216</v>
      </c>
      <c r="E352" s="42" t="s">
        <v>1412</v>
      </c>
      <c r="F352" s="42" t="s">
        <v>1413</v>
      </c>
      <c r="G352" s="42" t="s">
        <v>301</v>
      </c>
      <c r="H352" s="42" t="s">
        <v>384</v>
      </c>
      <c r="I352" s="42" t="s">
        <v>1414</v>
      </c>
      <c r="J352" s="42" t="s">
        <v>1415</v>
      </c>
      <c r="K352" s="45">
        <v>1216367.5</v>
      </c>
      <c r="L352" s="42" t="s">
        <v>305</v>
      </c>
      <c r="M352" s="42" t="s">
        <v>1444</v>
      </c>
      <c r="N352" s="42" t="s">
        <v>1467</v>
      </c>
      <c r="O352" s="42" t="s">
        <v>1418</v>
      </c>
      <c r="P352" s="46">
        <v>5</v>
      </c>
      <c r="Q352" s="45">
        <v>1228.1400000000001</v>
      </c>
      <c r="R352" s="45">
        <v>6140.7000000000007</v>
      </c>
      <c r="S352" s="42" t="s">
        <v>309</v>
      </c>
      <c r="T352" s="42" t="s">
        <v>310</v>
      </c>
      <c r="U352" s="42" t="s">
        <v>311</v>
      </c>
      <c r="V352" s="42" t="s">
        <v>107</v>
      </c>
      <c r="W352" s="42" t="s">
        <v>111</v>
      </c>
      <c r="X352" s="42" t="s">
        <v>119</v>
      </c>
      <c r="Y352" s="42" t="s">
        <v>312</v>
      </c>
      <c r="Z352" s="42" t="s">
        <v>312</v>
      </c>
      <c r="AA352" s="9" t="s">
        <v>139</v>
      </c>
      <c r="AB352" s="42" t="s">
        <v>313</v>
      </c>
      <c r="AC352" s="45">
        <v>6140.7000000000007</v>
      </c>
    </row>
    <row r="353" spans="1:29" ht="12.75" hidden="1" customHeight="1" x14ac:dyDescent="0.2">
      <c r="A353" s="42" t="s">
        <v>1410</v>
      </c>
      <c r="B353" s="42" t="s">
        <v>58</v>
      </c>
      <c r="C353" s="43" t="s">
        <v>1411</v>
      </c>
      <c r="D353" s="44">
        <v>216</v>
      </c>
      <c r="E353" s="42" t="s">
        <v>1412</v>
      </c>
      <c r="F353" s="42" t="s">
        <v>1413</v>
      </c>
      <c r="G353" s="42" t="s">
        <v>301</v>
      </c>
      <c r="H353" s="42" t="s">
        <v>384</v>
      </c>
      <c r="I353" s="42" t="s">
        <v>1414</v>
      </c>
      <c r="J353" s="42" t="s">
        <v>1415</v>
      </c>
      <c r="K353" s="45">
        <v>1216367.5</v>
      </c>
      <c r="L353" s="42" t="s">
        <v>305</v>
      </c>
      <c r="M353" s="42" t="s">
        <v>1439</v>
      </c>
      <c r="N353" s="42" t="s">
        <v>1468</v>
      </c>
      <c r="O353" s="42" t="s">
        <v>341</v>
      </c>
      <c r="P353" s="46">
        <v>5</v>
      </c>
      <c r="Q353" s="45">
        <v>178.18</v>
      </c>
      <c r="R353" s="45">
        <v>890.90000000000009</v>
      </c>
      <c r="S353" s="42" t="s">
        <v>309</v>
      </c>
      <c r="T353" s="42" t="s">
        <v>310</v>
      </c>
      <c r="U353" s="42" t="s">
        <v>311</v>
      </c>
      <c r="V353" s="42" t="s">
        <v>107</v>
      </c>
      <c r="W353" s="42" t="s">
        <v>111</v>
      </c>
      <c r="X353" s="42" t="s">
        <v>119</v>
      </c>
      <c r="Y353" s="42" t="s">
        <v>312</v>
      </c>
      <c r="Z353" s="42" t="s">
        <v>312</v>
      </c>
      <c r="AA353" s="9" t="s">
        <v>139</v>
      </c>
      <c r="AB353" s="42" t="s">
        <v>313</v>
      </c>
      <c r="AC353" s="45">
        <v>890.90000000000009</v>
      </c>
    </row>
    <row r="354" spans="1:29" ht="12.75" hidden="1" customHeight="1" x14ac:dyDescent="0.2">
      <c r="A354" s="42" t="s">
        <v>1410</v>
      </c>
      <c r="B354" s="42" t="s">
        <v>58</v>
      </c>
      <c r="C354" s="43" t="s">
        <v>1411</v>
      </c>
      <c r="D354" s="44">
        <v>216</v>
      </c>
      <c r="E354" s="42" t="s">
        <v>1412</v>
      </c>
      <c r="F354" s="42" t="s">
        <v>1413</v>
      </c>
      <c r="G354" s="42" t="s">
        <v>301</v>
      </c>
      <c r="H354" s="42" t="s">
        <v>384</v>
      </c>
      <c r="I354" s="42" t="s">
        <v>1414</v>
      </c>
      <c r="J354" s="42" t="s">
        <v>1415</v>
      </c>
      <c r="K354" s="45">
        <v>1216367.5</v>
      </c>
      <c r="L354" s="42" t="s">
        <v>305</v>
      </c>
      <c r="M354" s="42" t="s">
        <v>1449</v>
      </c>
      <c r="N354" s="42" t="s">
        <v>1469</v>
      </c>
      <c r="O354" s="42" t="s">
        <v>341</v>
      </c>
      <c r="P354" s="46">
        <v>1</v>
      </c>
      <c r="Q354" s="45">
        <v>965.24</v>
      </c>
      <c r="R354" s="45">
        <v>965.24</v>
      </c>
      <c r="S354" s="42" t="s">
        <v>309</v>
      </c>
      <c r="T354" s="42" t="s">
        <v>310</v>
      </c>
      <c r="U354" s="42" t="s">
        <v>311</v>
      </c>
      <c r="V354" s="42" t="s">
        <v>107</v>
      </c>
      <c r="W354" s="42" t="s">
        <v>111</v>
      </c>
      <c r="X354" s="42" t="s">
        <v>119</v>
      </c>
      <c r="Y354" s="42" t="s">
        <v>312</v>
      </c>
      <c r="Z354" s="42" t="s">
        <v>312</v>
      </c>
      <c r="AA354" s="9" t="s">
        <v>139</v>
      </c>
      <c r="AB354" s="42" t="s">
        <v>1423</v>
      </c>
      <c r="AC354" s="45">
        <v>965.24</v>
      </c>
    </row>
    <row r="355" spans="1:29" ht="12.75" hidden="1" customHeight="1" x14ac:dyDescent="0.2">
      <c r="A355" s="42" t="s">
        <v>1410</v>
      </c>
      <c r="B355" s="42" t="s">
        <v>58</v>
      </c>
      <c r="C355" s="43" t="s">
        <v>1411</v>
      </c>
      <c r="D355" s="44">
        <v>216</v>
      </c>
      <c r="E355" s="42" t="s">
        <v>1412</v>
      </c>
      <c r="F355" s="42" t="s">
        <v>1413</v>
      </c>
      <c r="G355" s="42" t="s">
        <v>301</v>
      </c>
      <c r="H355" s="42" t="s">
        <v>384</v>
      </c>
      <c r="I355" s="42" t="s">
        <v>1414</v>
      </c>
      <c r="J355" s="42" t="s">
        <v>1415</v>
      </c>
      <c r="K355" s="45">
        <v>1216367.5</v>
      </c>
      <c r="L355" s="42" t="s">
        <v>305</v>
      </c>
      <c r="M355" s="42" t="s">
        <v>1444</v>
      </c>
      <c r="N355" s="42" t="s">
        <v>1461</v>
      </c>
      <c r="O355" s="42" t="s">
        <v>1418</v>
      </c>
      <c r="P355" s="46">
        <v>5</v>
      </c>
      <c r="Q355" s="45">
        <v>1859.09</v>
      </c>
      <c r="R355" s="45">
        <v>9295.4499999999989</v>
      </c>
      <c r="S355" s="42" t="s">
        <v>309</v>
      </c>
      <c r="T355" s="42" t="s">
        <v>310</v>
      </c>
      <c r="U355" s="42" t="s">
        <v>311</v>
      </c>
      <c r="V355" s="42" t="s">
        <v>107</v>
      </c>
      <c r="W355" s="42" t="s">
        <v>114</v>
      </c>
      <c r="X355" s="42" t="s">
        <v>127</v>
      </c>
      <c r="Y355" s="42" t="s">
        <v>312</v>
      </c>
      <c r="Z355" s="42" t="s">
        <v>312</v>
      </c>
      <c r="AA355" s="9" t="s">
        <v>140</v>
      </c>
      <c r="AB355" s="42" t="s">
        <v>747</v>
      </c>
      <c r="AC355" s="45">
        <v>9295.4499999999989</v>
      </c>
    </row>
    <row r="356" spans="1:29" ht="12.75" hidden="1" customHeight="1" x14ac:dyDescent="0.2">
      <c r="A356" s="42" t="s">
        <v>1410</v>
      </c>
      <c r="B356" s="42" t="s">
        <v>58</v>
      </c>
      <c r="C356" s="43" t="s">
        <v>1411</v>
      </c>
      <c r="D356" s="44">
        <v>216</v>
      </c>
      <c r="E356" s="42" t="s">
        <v>1412</v>
      </c>
      <c r="F356" s="42" t="s">
        <v>1413</v>
      </c>
      <c r="G356" s="42" t="s">
        <v>301</v>
      </c>
      <c r="H356" s="42" t="s">
        <v>384</v>
      </c>
      <c r="I356" s="42" t="s">
        <v>1414</v>
      </c>
      <c r="J356" s="42" t="s">
        <v>1415</v>
      </c>
      <c r="K356" s="45">
        <v>1216367.5</v>
      </c>
      <c r="L356" s="42" t="s">
        <v>305</v>
      </c>
      <c r="M356" s="42" t="s">
        <v>1470</v>
      </c>
      <c r="N356" s="42" t="s">
        <v>1471</v>
      </c>
      <c r="O356" s="42" t="s">
        <v>341</v>
      </c>
      <c r="P356" s="46">
        <v>1</v>
      </c>
      <c r="Q356" s="45">
        <v>88430</v>
      </c>
      <c r="R356" s="45">
        <v>88430</v>
      </c>
      <c r="S356" s="42" t="s">
        <v>309</v>
      </c>
      <c r="T356" s="42" t="s">
        <v>310</v>
      </c>
      <c r="U356" s="42" t="s">
        <v>311</v>
      </c>
      <c r="V356" s="42" t="s">
        <v>107</v>
      </c>
      <c r="W356" s="42" t="s">
        <v>114</v>
      </c>
      <c r="X356" s="42" t="s">
        <v>127</v>
      </c>
      <c r="Y356" s="42" t="s">
        <v>312</v>
      </c>
      <c r="Z356" s="42" t="s">
        <v>312</v>
      </c>
      <c r="AA356" s="9" t="s">
        <v>139</v>
      </c>
      <c r="AB356" s="42" t="s">
        <v>1472</v>
      </c>
      <c r="AC356" s="45">
        <v>88430</v>
      </c>
    </row>
    <row r="357" spans="1:29" ht="12.75" hidden="1" customHeight="1" x14ac:dyDescent="0.2">
      <c r="A357" s="42" t="s">
        <v>1410</v>
      </c>
      <c r="B357" s="42" t="s">
        <v>58</v>
      </c>
      <c r="C357" s="43" t="s">
        <v>1411</v>
      </c>
      <c r="D357" s="44">
        <v>216</v>
      </c>
      <c r="E357" s="42" t="s">
        <v>1412</v>
      </c>
      <c r="F357" s="42" t="s">
        <v>1413</v>
      </c>
      <c r="G357" s="42" t="s">
        <v>301</v>
      </c>
      <c r="H357" s="42" t="s">
        <v>384</v>
      </c>
      <c r="I357" s="42" t="s">
        <v>1414</v>
      </c>
      <c r="J357" s="42" t="s">
        <v>1415</v>
      </c>
      <c r="K357" s="45">
        <v>1216367.5</v>
      </c>
      <c r="L357" s="42" t="s">
        <v>305</v>
      </c>
      <c r="M357" s="42" t="s">
        <v>1449</v>
      </c>
      <c r="N357" s="42" t="s">
        <v>1473</v>
      </c>
      <c r="O357" s="42" t="s">
        <v>341</v>
      </c>
      <c r="P357" s="46">
        <v>1</v>
      </c>
      <c r="Q357" s="45">
        <v>192.34</v>
      </c>
      <c r="R357" s="45">
        <v>192.34</v>
      </c>
      <c r="S357" s="42" t="s">
        <v>309</v>
      </c>
      <c r="T357" s="42" t="s">
        <v>310</v>
      </c>
      <c r="U357" s="42" t="s">
        <v>311</v>
      </c>
      <c r="V357" s="42" t="s">
        <v>107</v>
      </c>
      <c r="W357" s="42" t="s">
        <v>111</v>
      </c>
      <c r="X357" s="42" t="s">
        <v>119</v>
      </c>
      <c r="Y357" s="42" t="s">
        <v>312</v>
      </c>
      <c r="Z357" s="42" t="s">
        <v>312</v>
      </c>
      <c r="AA357" s="9" t="s">
        <v>139</v>
      </c>
      <c r="AB357" s="42" t="s">
        <v>1423</v>
      </c>
      <c r="AC357" s="45">
        <v>192.34</v>
      </c>
    </row>
    <row r="358" spans="1:29" ht="12.75" hidden="1" customHeight="1" x14ac:dyDescent="0.2">
      <c r="A358" s="42" t="s">
        <v>1410</v>
      </c>
      <c r="B358" s="42" t="s">
        <v>58</v>
      </c>
      <c r="C358" s="43" t="s">
        <v>1411</v>
      </c>
      <c r="D358" s="44">
        <v>216</v>
      </c>
      <c r="E358" s="42" t="s">
        <v>1412</v>
      </c>
      <c r="F358" s="42" t="s">
        <v>1413</v>
      </c>
      <c r="G358" s="42" t="s">
        <v>301</v>
      </c>
      <c r="H358" s="42" t="s">
        <v>384</v>
      </c>
      <c r="I358" s="42" t="s">
        <v>1414</v>
      </c>
      <c r="J358" s="42" t="s">
        <v>1415</v>
      </c>
      <c r="K358" s="45">
        <v>1216367.5</v>
      </c>
      <c r="L358" s="42" t="s">
        <v>305</v>
      </c>
      <c r="M358" s="42" t="s">
        <v>1444</v>
      </c>
      <c r="N358" s="42" t="s">
        <v>1462</v>
      </c>
      <c r="O358" s="42" t="s">
        <v>1418</v>
      </c>
      <c r="P358" s="46">
        <v>5</v>
      </c>
      <c r="Q358" s="45">
        <v>1859.09</v>
      </c>
      <c r="R358" s="45">
        <v>9295.4499999999989</v>
      </c>
      <c r="S358" s="42" t="s">
        <v>309</v>
      </c>
      <c r="T358" s="42" t="s">
        <v>310</v>
      </c>
      <c r="U358" s="42" t="s">
        <v>311</v>
      </c>
      <c r="V358" s="42" t="s">
        <v>107</v>
      </c>
      <c r="W358" s="42" t="s">
        <v>114</v>
      </c>
      <c r="X358" s="42" t="s">
        <v>127</v>
      </c>
      <c r="Y358" s="42" t="s">
        <v>312</v>
      </c>
      <c r="Z358" s="42" t="s">
        <v>312</v>
      </c>
      <c r="AA358" s="9" t="s">
        <v>140</v>
      </c>
      <c r="AB358" s="42" t="s">
        <v>747</v>
      </c>
      <c r="AC358" s="45">
        <v>9295.4499999999989</v>
      </c>
    </row>
    <row r="359" spans="1:29" ht="12.75" hidden="1" customHeight="1" x14ac:dyDescent="0.2">
      <c r="A359" s="42" t="s">
        <v>1410</v>
      </c>
      <c r="B359" s="42" t="s">
        <v>58</v>
      </c>
      <c r="C359" s="43" t="s">
        <v>1411</v>
      </c>
      <c r="D359" s="44">
        <v>216</v>
      </c>
      <c r="E359" s="42" t="s">
        <v>1412</v>
      </c>
      <c r="F359" s="42" t="s">
        <v>1413</v>
      </c>
      <c r="G359" s="42" t="s">
        <v>301</v>
      </c>
      <c r="H359" s="42" t="s">
        <v>384</v>
      </c>
      <c r="I359" s="42" t="s">
        <v>1414</v>
      </c>
      <c r="J359" s="42" t="s">
        <v>1415</v>
      </c>
      <c r="K359" s="45">
        <v>1216367.5</v>
      </c>
      <c r="L359" s="42" t="s">
        <v>305</v>
      </c>
      <c r="M359" s="42" t="s">
        <v>1449</v>
      </c>
      <c r="N359" s="42" t="s">
        <v>1474</v>
      </c>
      <c r="O359" s="42" t="s">
        <v>341</v>
      </c>
      <c r="P359" s="46">
        <v>1</v>
      </c>
      <c r="Q359" s="45">
        <v>214.76</v>
      </c>
      <c r="R359" s="45">
        <v>214.76</v>
      </c>
      <c r="S359" s="42" t="s">
        <v>309</v>
      </c>
      <c r="T359" s="42" t="s">
        <v>310</v>
      </c>
      <c r="U359" s="42" t="s">
        <v>311</v>
      </c>
      <c r="V359" s="42" t="s">
        <v>107</v>
      </c>
      <c r="W359" s="42" t="s">
        <v>111</v>
      </c>
      <c r="X359" s="42" t="s">
        <v>119</v>
      </c>
      <c r="Y359" s="42" t="s">
        <v>312</v>
      </c>
      <c r="Z359" s="42" t="s">
        <v>312</v>
      </c>
      <c r="AA359" s="9" t="s">
        <v>139</v>
      </c>
      <c r="AB359" s="42" t="s">
        <v>1423</v>
      </c>
      <c r="AC359" s="45">
        <v>214.76</v>
      </c>
    </row>
    <row r="360" spans="1:29" ht="12.75" hidden="1" customHeight="1" x14ac:dyDescent="0.2">
      <c r="A360" s="42" t="s">
        <v>1410</v>
      </c>
      <c r="B360" s="42" t="s">
        <v>58</v>
      </c>
      <c r="C360" s="43" t="s">
        <v>1411</v>
      </c>
      <c r="D360" s="44">
        <v>216</v>
      </c>
      <c r="E360" s="42" t="s">
        <v>1412</v>
      </c>
      <c r="F360" s="42" t="s">
        <v>1413</v>
      </c>
      <c r="G360" s="42" t="s">
        <v>301</v>
      </c>
      <c r="H360" s="42" t="s">
        <v>384</v>
      </c>
      <c r="I360" s="42" t="s">
        <v>1414</v>
      </c>
      <c r="J360" s="42" t="s">
        <v>1415</v>
      </c>
      <c r="K360" s="45">
        <v>1216367.5</v>
      </c>
      <c r="L360" s="42" t="s">
        <v>305</v>
      </c>
      <c r="M360" s="42" t="s">
        <v>1444</v>
      </c>
      <c r="N360" s="42" t="s">
        <v>1475</v>
      </c>
      <c r="O360" s="42" t="s">
        <v>1418</v>
      </c>
      <c r="P360" s="46">
        <v>5</v>
      </c>
      <c r="Q360" s="45">
        <v>178.18</v>
      </c>
      <c r="R360" s="45">
        <v>890.90000000000009</v>
      </c>
      <c r="S360" s="42" t="s">
        <v>309</v>
      </c>
      <c r="T360" s="42" t="s">
        <v>310</v>
      </c>
      <c r="U360" s="42" t="s">
        <v>311</v>
      </c>
      <c r="V360" s="42" t="s">
        <v>107</v>
      </c>
      <c r="W360" s="42" t="s">
        <v>111</v>
      </c>
      <c r="X360" s="42" t="s">
        <v>119</v>
      </c>
      <c r="Y360" s="42" t="s">
        <v>312</v>
      </c>
      <c r="Z360" s="42" t="s">
        <v>312</v>
      </c>
      <c r="AA360" s="9" t="s">
        <v>139</v>
      </c>
      <c r="AB360" s="42" t="s">
        <v>313</v>
      </c>
      <c r="AC360" s="45">
        <v>890.90000000000009</v>
      </c>
    </row>
    <row r="361" spans="1:29" ht="12.75" hidden="1" customHeight="1" x14ac:dyDescent="0.2">
      <c r="A361" s="42" t="s">
        <v>1410</v>
      </c>
      <c r="B361" s="42" t="s">
        <v>58</v>
      </c>
      <c r="C361" s="43" t="s">
        <v>1411</v>
      </c>
      <c r="D361" s="44">
        <v>216</v>
      </c>
      <c r="E361" s="42" t="s">
        <v>1412</v>
      </c>
      <c r="F361" s="42" t="s">
        <v>1413</v>
      </c>
      <c r="G361" s="42" t="s">
        <v>301</v>
      </c>
      <c r="H361" s="42" t="s">
        <v>384</v>
      </c>
      <c r="I361" s="42" t="s">
        <v>1414</v>
      </c>
      <c r="J361" s="42" t="s">
        <v>1415</v>
      </c>
      <c r="K361" s="45">
        <v>1216367.5</v>
      </c>
      <c r="L361" s="42" t="s">
        <v>305</v>
      </c>
      <c r="M361" s="42" t="s">
        <v>1449</v>
      </c>
      <c r="N361" s="42" t="s">
        <v>1476</v>
      </c>
      <c r="O361" s="42" t="s">
        <v>341</v>
      </c>
      <c r="P361" s="46">
        <v>1</v>
      </c>
      <c r="Q361" s="45">
        <v>440.14</v>
      </c>
      <c r="R361" s="45">
        <v>440.14</v>
      </c>
      <c r="S361" s="42" t="s">
        <v>309</v>
      </c>
      <c r="T361" s="42" t="s">
        <v>310</v>
      </c>
      <c r="U361" s="42" t="s">
        <v>311</v>
      </c>
      <c r="V361" s="42" t="s">
        <v>107</v>
      </c>
      <c r="W361" s="42" t="s">
        <v>111</v>
      </c>
      <c r="X361" s="42" t="s">
        <v>119</v>
      </c>
      <c r="Y361" s="42" t="s">
        <v>312</v>
      </c>
      <c r="Z361" s="42" t="s">
        <v>312</v>
      </c>
      <c r="AA361" s="9" t="s">
        <v>139</v>
      </c>
      <c r="AB361" s="42" t="s">
        <v>1423</v>
      </c>
      <c r="AC361" s="45">
        <v>440.14</v>
      </c>
    </row>
    <row r="362" spans="1:29" ht="12.75" hidden="1" customHeight="1" x14ac:dyDescent="0.2">
      <c r="A362" s="42" t="s">
        <v>1410</v>
      </c>
      <c r="B362" s="42" t="s">
        <v>58</v>
      </c>
      <c r="C362" s="43" t="s">
        <v>1411</v>
      </c>
      <c r="D362" s="44">
        <v>216</v>
      </c>
      <c r="E362" s="42" t="s">
        <v>1412</v>
      </c>
      <c r="F362" s="42" t="s">
        <v>1413</v>
      </c>
      <c r="G362" s="42" t="s">
        <v>301</v>
      </c>
      <c r="H362" s="42" t="s">
        <v>384</v>
      </c>
      <c r="I362" s="42" t="s">
        <v>1414</v>
      </c>
      <c r="J362" s="42" t="s">
        <v>1415</v>
      </c>
      <c r="K362" s="45">
        <v>1216367.5</v>
      </c>
      <c r="L362" s="42" t="s">
        <v>305</v>
      </c>
      <c r="M362" s="42" t="s">
        <v>1444</v>
      </c>
      <c r="N362" s="42" t="s">
        <v>1477</v>
      </c>
      <c r="O362" s="42" t="s">
        <v>1418</v>
      </c>
      <c r="P362" s="46">
        <v>5</v>
      </c>
      <c r="Q362" s="45">
        <v>17.7</v>
      </c>
      <c r="R362" s="45">
        <v>88.5</v>
      </c>
      <c r="S362" s="42" t="s">
        <v>309</v>
      </c>
      <c r="T362" s="42" t="s">
        <v>310</v>
      </c>
      <c r="U362" s="42" t="s">
        <v>311</v>
      </c>
      <c r="V362" s="42" t="s">
        <v>107</v>
      </c>
      <c r="W362" s="42" t="s">
        <v>111</v>
      </c>
      <c r="X362" s="42" t="s">
        <v>119</v>
      </c>
      <c r="Y362" s="42" t="s">
        <v>312</v>
      </c>
      <c r="Z362" s="42" t="s">
        <v>312</v>
      </c>
      <c r="AA362" s="9" t="s">
        <v>139</v>
      </c>
      <c r="AB362" s="42" t="s">
        <v>313</v>
      </c>
      <c r="AC362" s="45">
        <v>88.5</v>
      </c>
    </row>
    <row r="363" spans="1:29" ht="12.75" hidden="1" customHeight="1" x14ac:dyDescent="0.2">
      <c r="A363" s="42" t="s">
        <v>1410</v>
      </c>
      <c r="B363" s="42" t="s">
        <v>58</v>
      </c>
      <c r="C363" s="43" t="s">
        <v>1411</v>
      </c>
      <c r="D363" s="44">
        <v>216</v>
      </c>
      <c r="E363" s="42" t="s">
        <v>1412</v>
      </c>
      <c r="F363" s="42" t="s">
        <v>1413</v>
      </c>
      <c r="G363" s="42" t="s">
        <v>301</v>
      </c>
      <c r="H363" s="42" t="s">
        <v>384</v>
      </c>
      <c r="I363" s="42" t="s">
        <v>1414</v>
      </c>
      <c r="J363" s="42" t="s">
        <v>1415</v>
      </c>
      <c r="K363" s="45">
        <v>1216367.5</v>
      </c>
      <c r="L363" s="42" t="s">
        <v>305</v>
      </c>
      <c r="M363" s="42" t="s">
        <v>1439</v>
      </c>
      <c r="N363" s="42" t="s">
        <v>1478</v>
      </c>
      <c r="O363" s="42" t="s">
        <v>341</v>
      </c>
      <c r="P363" s="46">
        <v>5</v>
      </c>
      <c r="Q363" s="45">
        <v>17.7</v>
      </c>
      <c r="R363" s="45">
        <v>88.5</v>
      </c>
      <c r="S363" s="42" t="s">
        <v>309</v>
      </c>
      <c r="T363" s="42" t="s">
        <v>310</v>
      </c>
      <c r="U363" s="42" t="s">
        <v>311</v>
      </c>
      <c r="V363" s="42" t="s">
        <v>107</v>
      </c>
      <c r="W363" s="42" t="s">
        <v>111</v>
      </c>
      <c r="X363" s="42" t="s">
        <v>119</v>
      </c>
      <c r="Y363" s="42" t="s">
        <v>312</v>
      </c>
      <c r="Z363" s="42" t="s">
        <v>312</v>
      </c>
      <c r="AA363" s="9" t="s">
        <v>139</v>
      </c>
      <c r="AB363" s="42" t="s">
        <v>313</v>
      </c>
      <c r="AC363" s="45">
        <v>88.5</v>
      </c>
    </row>
    <row r="364" spans="1:29" ht="12.75" hidden="1" customHeight="1" x14ac:dyDescent="0.2">
      <c r="A364" s="42" t="s">
        <v>1410</v>
      </c>
      <c r="B364" s="42" t="s">
        <v>58</v>
      </c>
      <c r="C364" s="43" t="s">
        <v>1411</v>
      </c>
      <c r="D364" s="44">
        <v>216</v>
      </c>
      <c r="E364" s="42" t="s">
        <v>1412</v>
      </c>
      <c r="F364" s="42" t="s">
        <v>1413</v>
      </c>
      <c r="G364" s="42" t="s">
        <v>301</v>
      </c>
      <c r="H364" s="42" t="s">
        <v>384</v>
      </c>
      <c r="I364" s="42" t="s">
        <v>1414</v>
      </c>
      <c r="J364" s="42" t="s">
        <v>1415</v>
      </c>
      <c r="K364" s="45">
        <v>1216367.5</v>
      </c>
      <c r="L364" s="42" t="s">
        <v>305</v>
      </c>
      <c r="M364" s="42" t="s">
        <v>1449</v>
      </c>
      <c r="N364" s="42" t="s">
        <v>1479</v>
      </c>
      <c r="O364" s="42" t="s">
        <v>341</v>
      </c>
      <c r="P364" s="46">
        <v>1</v>
      </c>
      <c r="Q364" s="45">
        <v>1103.3</v>
      </c>
      <c r="R364" s="45">
        <v>1103.3</v>
      </c>
      <c r="S364" s="42" t="s">
        <v>309</v>
      </c>
      <c r="T364" s="42" t="s">
        <v>310</v>
      </c>
      <c r="U364" s="42" t="s">
        <v>311</v>
      </c>
      <c r="V364" s="42" t="s">
        <v>107</v>
      </c>
      <c r="W364" s="42" t="s">
        <v>111</v>
      </c>
      <c r="X364" s="42" t="s">
        <v>119</v>
      </c>
      <c r="Y364" s="42" t="s">
        <v>312</v>
      </c>
      <c r="Z364" s="42" t="s">
        <v>312</v>
      </c>
      <c r="AA364" s="9" t="s">
        <v>139</v>
      </c>
      <c r="AB364" s="42" t="s">
        <v>313</v>
      </c>
      <c r="AC364" s="45">
        <v>1103.3</v>
      </c>
    </row>
    <row r="365" spans="1:29" ht="12.75" hidden="1" customHeight="1" x14ac:dyDescent="0.2">
      <c r="A365" s="42" t="s">
        <v>1410</v>
      </c>
      <c r="B365" s="42" t="s">
        <v>58</v>
      </c>
      <c r="C365" s="43" t="s">
        <v>1411</v>
      </c>
      <c r="D365" s="44">
        <v>216</v>
      </c>
      <c r="E365" s="42" t="s">
        <v>1412</v>
      </c>
      <c r="F365" s="42" t="s">
        <v>1413</v>
      </c>
      <c r="G365" s="42" t="s">
        <v>301</v>
      </c>
      <c r="H365" s="42" t="s">
        <v>384</v>
      </c>
      <c r="I365" s="42" t="s">
        <v>1414</v>
      </c>
      <c r="J365" s="42" t="s">
        <v>1415</v>
      </c>
      <c r="K365" s="45">
        <v>1216367.5</v>
      </c>
      <c r="L365" s="42" t="s">
        <v>305</v>
      </c>
      <c r="M365" s="42" t="s">
        <v>1470</v>
      </c>
      <c r="N365" s="42" t="s">
        <v>1480</v>
      </c>
      <c r="O365" s="42" t="s">
        <v>341</v>
      </c>
      <c r="P365" s="46">
        <v>1</v>
      </c>
      <c r="Q365" s="45">
        <v>61728.78</v>
      </c>
      <c r="R365" s="45">
        <v>61728.78</v>
      </c>
      <c r="S365" s="42" t="s">
        <v>309</v>
      </c>
      <c r="T365" s="42" t="s">
        <v>310</v>
      </c>
      <c r="U365" s="42" t="s">
        <v>311</v>
      </c>
      <c r="V365" s="42" t="s">
        <v>107</v>
      </c>
      <c r="W365" s="42" t="s">
        <v>114</v>
      </c>
      <c r="X365" s="42" t="s">
        <v>127</v>
      </c>
      <c r="Y365" s="42" t="s">
        <v>312</v>
      </c>
      <c r="Z365" s="42" t="s">
        <v>312</v>
      </c>
      <c r="AA365" s="9" t="s">
        <v>139</v>
      </c>
      <c r="AB365" s="42" t="s">
        <v>1472</v>
      </c>
      <c r="AC365" s="45">
        <v>61728.78</v>
      </c>
    </row>
    <row r="366" spans="1:29" ht="12.75" hidden="1" customHeight="1" x14ac:dyDescent="0.2">
      <c r="A366" s="42" t="s">
        <v>1410</v>
      </c>
      <c r="B366" s="42" t="s">
        <v>58</v>
      </c>
      <c r="C366" s="43" t="s">
        <v>1411</v>
      </c>
      <c r="D366" s="44">
        <v>216</v>
      </c>
      <c r="E366" s="42" t="s">
        <v>1412</v>
      </c>
      <c r="F366" s="42" t="s">
        <v>1413</v>
      </c>
      <c r="G366" s="42" t="s">
        <v>301</v>
      </c>
      <c r="H366" s="42" t="s">
        <v>384</v>
      </c>
      <c r="I366" s="42" t="s">
        <v>1414</v>
      </c>
      <c r="J366" s="42" t="s">
        <v>1415</v>
      </c>
      <c r="K366" s="45">
        <v>1216367.5</v>
      </c>
      <c r="L366" s="42" t="s">
        <v>305</v>
      </c>
      <c r="M366" s="42" t="s">
        <v>1449</v>
      </c>
      <c r="N366" s="42" t="s">
        <v>1481</v>
      </c>
      <c r="O366" s="42" t="s">
        <v>341</v>
      </c>
      <c r="P366" s="46">
        <v>1</v>
      </c>
      <c r="Q366" s="45">
        <v>698.56</v>
      </c>
      <c r="R366" s="45">
        <v>698.56</v>
      </c>
      <c r="S366" s="42" t="s">
        <v>309</v>
      </c>
      <c r="T366" s="42" t="s">
        <v>310</v>
      </c>
      <c r="U366" s="42" t="s">
        <v>311</v>
      </c>
      <c r="V366" s="42" t="s">
        <v>107</v>
      </c>
      <c r="W366" s="42" t="s">
        <v>111</v>
      </c>
      <c r="X366" s="42" t="s">
        <v>119</v>
      </c>
      <c r="Y366" s="42" t="s">
        <v>312</v>
      </c>
      <c r="Z366" s="42" t="s">
        <v>312</v>
      </c>
      <c r="AA366" s="9" t="s">
        <v>139</v>
      </c>
      <c r="AB366" s="42" t="s">
        <v>1423</v>
      </c>
      <c r="AC366" s="45">
        <v>698.56</v>
      </c>
    </row>
    <row r="367" spans="1:29" ht="12.75" hidden="1" customHeight="1" x14ac:dyDescent="0.2">
      <c r="A367" s="42" t="s">
        <v>1410</v>
      </c>
      <c r="B367" s="42" t="s">
        <v>58</v>
      </c>
      <c r="C367" s="43" t="s">
        <v>1411</v>
      </c>
      <c r="D367" s="44">
        <v>216</v>
      </c>
      <c r="E367" s="42" t="s">
        <v>1412</v>
      </c>
      <c r="F367" s="42" t="s">
        <v>1413</v>
      </c>
      <c r="G367" s="42" t="s">
        <v>301</v>
      </c>
      <c r="H367" s="42" t="s">
        <v>384</v>
      </c>
      <c r="I367" s="42" t="s">
        <v>1414</v>
      </c>
      <c r="J367" s="42" t="s">
        <v>1415</v>
      </c>
      <c r="K367" s="45">
        <v>1216367.5</v>
      </c>
      <c r="L367" s="42" t="s">
        <v>305</v>
      </c>
      <c r="M367" s="42" t="s">
        <v>1470</v>
      </c>
      <c r="N367" s="42" t="s">
        <v>1482</v>
      </c>
      <c r="O367" s="42" t="s">
        <v>341</v>
      </c>
      <c r="P367" s="46">
        <v>1</v>
      </c>
      <c r="Q367" s="45">
        <v>60000</v>
      </c>
      <c r="R367" s="45">
        <v>60000</v>
      </c>
      <c r="S367" s="42" t="s">
        <v>309</v>
      </c>
      <c r="T367" s="42" t="s">
        <v>310</v>
      </c>
      <c r="U367" s="42" t="s">
        <v>311</v>
      </c>
      <c r="V367" s="42" t="s">
        <v>107</v>
      </c>
      <c r="W367" s="42" t="s">
        <v>114</v>
      </c>
      <c r="X367" s="42" t="s">
        <v>127</v>
      </c>
      <c r="Y367" s="42" t="s">
        <v>312</v>
      </c>
      <c r="Z367" s="42" t="s">
        <v>312</v>
      </c>
      <c r="AA367" s="9" t="s">
        <v>139</v>
      </c>
      <c r="AB367" s="42" t="s">
        <v>1472</v>
      </c>
      <c r="AC367" s="45">
        <v>60000</v>
      </c>
    </row>
    <row r="368" spans="1:29" ht="12.75" hidden="1" customHeight="1" x14ac:dyDescent="0.2">
      <c r="A368" s="42" t="s">
        <v>1410</v>
      </c>
      <c r="B368" s="42" t="s">
        <v>58</v>
      </c>
      <c r="C368" s="43" t="s">
        <v>1411</v>
      </c>
      <c r="D368" s="44">
        <v>216</v>
      </c>
      <c r="E368" s="42" t="s">
        <v>1412</v>
      </c>
      <c r="F368" s="42" t="s">
        <v>1413</v>
      </c>
      <c r="G368" s="42" t="s">
        <v>301</v>
      </c>
      <c r="H368" s="42" t="s">
        <v>384</v>
      </c>
      <c r="I368" s="42" t="s">
        <v>1414</v>
      </c>
      <c r="J368" s="42" t="s">
        <v>1415</v>
      </c>
      <c r="K368" s="45">
        <v>1216367.5</v>
      </c>
      <c r="L368" s="42" t="s">
        <v>305</v>
      </c>
      <c r="M368" s="42" t="s">
        <v>1449</v>
      </c>
      <c r="N368" s="42" t="s">
        <v>1483</v>
      </c>
      <c r="O368" s="42" t="s">
        <v>341</v>
      </c>
      <c r="P368" s="46">
        <v>1</v>
      </c>
      <c r="Q368" s="45">
        <v>187.62</v>
      </c>
      <c r="R368" s="45">
        <v>187.62</v>
      </c>
      <c r="S368" s="42" t="s">
        <v>309</v>
      </c>
      <c r="T368" s="42" t="s">
        <v>310</v>
      </c>
      <c r="U368" s="42" t="s">
        <v>311</v>
      </c>
      <c r="V368" s="42" t="s">
        <v>107</v>
      </c>
      <c r="W368" s="42" t="s">
        <v>111</v>
      </c>
      <c r="X368" s="42" t="s">
        <v>119</v>
      </c>
      <c r="Y368" s="42" t="s">
        <v>312</v>
      </c>
      <c r="Z368" s="42" t="s">
        <v>312</v>
      </c>
      <c r="AA368" s="9" t="s">
        <v>139</v>
      </c>
      <c r="AB368" s="42" t="s">
        <v>1423</v>
      </c>
      <c r="AC368" s="45">
        <v>187.62</v>
      </c>
    </row>
    <row r="369" spans="1:29" ht="12.75" hidden="1" customHeight="1" x14ac:dyDescent="0.2">
      <c r="A369" s="42" t="s">
        <v>1410</v>
      </c>
      <c r="B369" s="42" t="s">
        <v>58</v>
      </c>
      <c r="C369" s="43" t="s">
        <v>1411</v>
      </c>
      <c r="D369" s="44">
        <v>216</v>
      </c>
      <c r="E369" s="42" t="s">
        <v>1412</v>
      </c>
      <c r="F369" s="42" t="s">
        <v>1413</v>
      </c>
      <c r="G369" s="42" t="s">
        <v>301</v>
      </c>
      <c r="H369" s="42" t="s">
        <v>384</v>
      </c>
      <c r="I369" s="42" t="s">
        <v>1414</v>
      </c>
      <c r="J369" s="42" t="s">
        <v>1415</v>
      </c>
      <c r="K369" s="45">
        <v>1216367.5</v>
      </c>
      <c r="L369" s="42" t="s">
        <v>305</v>
      </c>
      <c r="M369" s="42" t="s">
        <v>1439</v>
      </c>
      <c r="N369" s="42" t="s">
        <v>1484</v>
      </c>
      <c r="O369" s="42" t="s">
        <v>341</v>
      </c>
      <c r="P369" s="46">
        <v>1</v>
      </c>
      <c r="Q369" s="45">
        <v>299.72000000000003</v>
      </c>
      <c r="R369" s="45">
        <v>299.72000000000003</v>
      </c>
      <c r="S369" s="42" t="s">
        <v>309</v>
      </c>
      <c r="T369" s="42" t="s">
        <v>310</v>
      </c>
      <c r="U369" s="42" t="s">
        <v>311</v>
      </c>
      <c r="V369" s="42" t="s">
        <v>107</v>
      </c>
      <c r="W369" s="42" t="s">
        <v>111</v>
      </c>
      <c r="X369" s="42" t="s">
        <v>119</v>
      </c>
      <c r="Y369" s="42" t="s">
        <v>312</v>
      </c>
      <c r="Z369" s="42" t="s">
        <v>312</v>
      </c>
      <c r="AA369" s="9" t="s">
        <v>139</v>
      </c>
      <c r="AB369" s="42" t="s">
        <v>313</v>
      </c>
      <c r="AC369" s="45">
        <v>299.72000000000003</v>
      </c>
    </row>
    <row r="370" spans="1:29" ht="12.75" hidden="1" customHeight="1" x14ac:dyDescent="0.2">
      <c r="A370" s="42" t="s">
        <v>1410</v>
      </c>
      <c r="B370" s="42" t="s">
        <v>58</v>
      </c>
      <c r="C370" s="43" t="s">
        <v>1411</v>
      </c>
      <c r="D370" s="44">
        <v>216</v>
      </c>
      <c r="E370" s="42" t="s">
        <v>1412</v>
      </c>
      <c r="F370" s="42" t="s">
        <v>1413</v>
      </c>
      <c r="G370" s="42" t="s">
        <v>301</v>
      </c>
      <c r="H370" s="42" t="s">
        <v>384</v>
      </c>
      <c r="I370" s="42" t="s">
        <v>1414</v>
      </c>
      <c r="J370" s="42" t="s">
        <v>1415</v>
      </c>
      <c r="K370" s="45">
        <v>1216367.5</v>
      </c>
      <c r="L370" s="42" t="s">
        <v>305</v>
      </c>
      <c r="M370" s="42" t="s">
        <v>1449</v>
      </c>
      <c r="N370" s="42" t="s">
        <v>1485</v>
      </c>
      <c r="O370" s="42" t="s">
        <v>341</v>
      </c>
      <c r="P370" s="46">
        <v>1</v>
      </c>
      <c r="Q370" s="45">
        <v>250.16</v>
      </c>
      <c r="R370" s="45">
        <v>250.16</v>
      </c>
      <c r="S370" s="42" t="s">
        <v>309</v>
      </c>
      <c r="T370" s="42" t="s">
        <v>310</v>
      </c>
      <c r="U370" s="42" t="s">
        <v>311</v>
      </c>
      <c r="V370" s="42" t="s">
        <v>107</v>
      </c>
      <c r="W370" s="42" t="s">
        <v>111</v>
      </c>
      <c r="X370" s="42" t="s">
        <v>119</v>
      </c>
      <c r="Y370" s="42" t="s">
        <v>312</v>
      </c>
      <c r="Z370" s="42" t="s">
        <v>312</v>
      </c>
      <c r="AA370" s="9" t="s">
        <v>139</v>
      </c>
      <c r="AB370" s="42" t="s">
        <v>1423</v>
      </c>
      <c r="AC370" s="45">
        <v>250.16</v>
      </c>
    </row>
    <row r="371" spans="1:29" ht="12.75" hidden="1" customHeight="1" x14ac:dyDescent="0.2">
      <c r="A371" s="42" t="s">
        <v>1410</v>
      </c>
      <c r="B371" s="42" t="s">
        <v>58</v>
      </c>
      <c r="C371" s="43" t="s">
        <v>1411</v>
      </c>
      <c r="D371" s="44">
        <v>216</v>
      </c>
      <c r="E371" s="42" t="s">
        <v>1412</v>
      </c>
      <c r="F371" s="42" t="s">
        <v>1413</v>
      </c>
      <c r="G371" s="42" t="s">
        <v>301</v>
      </c>
      <c r="H371" s="42" t="s">
        <v>384</v>
      </c>
      <c r="I371" s="42" t="s">
        <v>1414</v>
      </c>
      <c r="J371" s="42" t="s">
        <v>1415</v>
      </c>
      <c r="K371" s="45">
        <v>1216367.5</v>
      </c>
      <c r="L371" s="42" t="s">
        <v>305</v>
      </c>
      <c r="M371" s="42" t="s">
        <v>1449</v>
      </c>
      <c r="N371" s="42" t="s">
        <v>1486</v>
      </c>
      <c r="O371" s="42" t="s">
        <v>341</v>
      </c>
      <c r="P371" s="46">
        <v>1</v>
      </c>
      <c r="Q371" s="45">
        <v>312.7</v>
      </c>
      <c r="R371" s="45">
        <v>312.7</v>
      </c>
      <c r="S371" s="42" t="s">
        <v>309</v>
      </c>
      <c r="T371" s="42" t="s">
        <v>310</v>
      </c>
      <c r="U371" s="42" t="s">
        <v>311</v>
      </c>
      <c r="V371" s="42" t="s">
        <v>107</v>
      </c>
      <c r="W371" s="42" t="s">
        <v>111</v>
      </c>
      <c r="X371" s="42" t="s">
        <v>119</v>
      </c>
      <c r="Y371" s="42" t="s">
        <v>312</v>
      </c>
      <c r="Z371" s="42" t="s">
        <v>312</v>
      </c>
      <c r="AA371" s="9" t="s">
        <v>139</v>
      </c>
      <c r="AB371" s="42" t="s">
        <v>1423</v>
      </c>
      <c r="AC371" s="45">
        <v>312.7</v>
      </c>
    </row>
    <row r="372" spans="1:29" ht="12.75" hidden="1" customHeight="1" x14ac:dyDescent="0.2">
      <c r="A372" s="42" t="s">
        <v>1410</v>
      </c>
      <c r="B372" s="42" t="s">
        <v>58</v>
      </c>
      <c r="C372" s="43" t="s">
        <v>1411</v>
      </c>
      <c r="D372" s="44">
        <v>216</v>
      </c>
      <c r="E372" s="42" t="s">
        <v>1412</v>
      </c>
      <c r="F372" s="42" t="s">
        <v>1413</v>
      </c>
      <c r="G372" s="42" t="s">
        <v>301</v>
      </c>
      <c r="H372" s="42" t="s">
        <v>384</v>
      </c>
      <c r="I372" s="42" t="s">
        <v>1414</v>
      </c>
      <c r="J372" s="42" t="s">
        <v>1415</v>
      </c>
      <c r="K372" s="45">
        <v>1216367.5</v>
      </c>
      <c r="L372" s="42" t="s">
        <v>305</v>
      </c>
      <c r="M372" s="42" t="s">
        <v>1449</v>
      </c>
      <c r="N372" s="42" t="s">
        <v>1487</v>
      </c>
      <c r="O372" s="42" t="s">
        <v>341</v>
      </c>
      <c r="P372" s="46">
        <v>1</v>
      </c>
      <c r="Q372" s="45">
        <v>363.2</v>
      </c>
      <c r="R372" s="45">
        <v>363.2</v>
      </c>
      <c r="S372" s="42" t="s">
        <v>309</v>
      </c>
      <c r="T372" s="42" t="s">
        <v>310</v>
      </c>
      <c r="U372" s="42" t="s">
        <v>311</v>
      </c>
      <c r="V372" s="42" t="s">
        <v>107</v>
      </c>
      <c r="W372" s="42" t="s">
        <v>111</v>
      </c>
      <c r="X372" s="42" t="s">
        <v>119</v>
      </c>
      <c r="Y372" s="42" t="s">
        <v>312</v>
      </c>
      <c r="Z372" s="42" t="s">
        <v>312</v>
      </c>
      <c r="AA372" s="9" t="s">
        <v>139</v>
      </c>
      <c r="AB372" s="42" t="s">
        <v>1488</v>
      </c>
      <c r="AC372" s="45">
        <v>363.2</v>
      </c>
    </row>
    <row r="373" spans="1:29" ht="12.75" hidden="1" customHeight="1" x14ac:dyDescent="0.2">
      <c r="A373" s="42" t="s">
        <v>1410</v>
      </c>
      <c r="B373" s="42" t="s">
        <v>58</v>
      </c>
      <c r="C373" s="43" t="s">
        <v>1411</v>
      </c>
      <c r="D373" s="44">
        <v>216</v>
      </c>
      <c r="E373" s="42" t="s">
        <v>1412</v>
      </c>
      <c r="F373" s="42" t="s">
        <v>1413</v>
      </c>
      <c r="G373" s="42" t="s">
        <v>301</v>
      </c>
      <c r="H373" s="42" t="s">
        <v>384</v>
      </c>
      <c r="I373" s="42" t="s">
        <v>1414</v>
      </c>
      <c r="J373" s="42" t="s">
        <v>1415</v>
      </c>
      <c r="K373" s="45">
        <v>1216367.5</v>
      </c>
      <c r="L373" s="42" t="s">
        <v>305</v>
      </c>
      <c r="M373" s="42" t="s">
        <v>1439</v>
      </c>
      <c r="N373" s="42" t="s">
        <v>1489</v>
      </c>
      <c r="O373" s="42" t="s">
        <v>341</v>
      </c>
      <c r="P373" s="46">
        <v>5</v>
      </c>
      <c r="Q373" s="45">
        <v>81.42</v>
      </c>
      <c r="R373" s="45">
        <v>407.1</v>
      </c>
      <c r="S373" s="42" t="s">
        <v>309</v>
      </c>
      <c r="T373" s="42" t="s">
        <v>310</v>
      </c>
      <c r="U373" s="42" t="s">
        <v>311</v>
      </c>
      <c r="V373" s="42" t="s">
        <v>107</v>
      </c>
      <c r="W373" s="42" t="s">
        <v>111</v>
      </c>
      <c r="X373" s="42" t="s">
        <v>119</v>
      </c>
      <c r="Y373" s="42" t="s">
        <v>312</v>
      </c>
      <c r="Z373" s="42" t="s">
        <v>312</v>
      </c>
      <c r="AA373" s="9" t="s">
        <v>139</v>
      </c>
      <c r="AB373" s="42" t="s">
        <v>1423</v>
      </c>
      <c r="AC373" s="45">
        <v>407.1</v>
      </c>
    </row>
    <row r="374" spans="1:29" ht="12.75" hidden="1" customHeight="1" x14ac:dyDescent="0.2">
      <c r="A374" s="42" t="s">
        <v>1410</v>
      </c>
      <c r="B374" s="42" t="s">
        <v>58</v>
      </c>
      <c r="C374" s="43" t="s">
        <v>1411</v>
      </c>
      <c r="D374" s="44">
        <v>216</v>
      </c>
      <c r="E374" s="42" t="s">
        <v>1412</v>
      </c>
      <c r="F374" s="42" t="s">
        <v>1413</v>
      </c>
      <c r="G374" s="42" t="s">
        <v>301</v>
      </c>
      <c r="H374" s="42" t="s">
        <v>384</v>
      </c>
      <c r="I374" s="42" t="s">
        <v>1414</v>
      </c>
      <c r="J374" s="42" t="s">
        <v>1415</v>
      </c>
      <c r="K374" s="45">
        <v>1216367.5</v>
      </c>
      <c r="L374" s="42" t="s">
        <v>305</v>
      </c>
      <c r="M374" s="42" t="s">
        <v>1449</v>
      </c>
      <c r="N374" s="42" t="s">
        <v>1490</v>
      </c>
      <c r="O374" s="42" t="s">
        <v>341</v>
      </c>
      <c r="P374" s="46">
        <v>6</v>
      </c>
      <c r="Q374" s="45">
        <v>64</v>
      </c>
      <c r="R374" s="45">
        <v>384</v>
      </c>
      <c r="S374" s="42" t="s">
        <v>309</v>
      </c>
      <c r="T374" s="42" t="s">
        <v>310</v>
      </c>
      <c r="U374" s="42" t="s">
        <v>311</v>
      </c>
      <c r="V374" s="42" t="s">
        <v>107</v>
      </c>
      <c r="W374" s="42" t="s">
        <v>111</v>
      </c>
      <c r="X374" s="42" t="s">
        <v>119</v>
      </c>
      <c r="Y374" s="42" t="s">
        <v>312</v>
      </c>
      <c r="Z374" s="42" t="s">
        <v>312</v>
      </c>
      <c r="AA374" s="9" t="s">
        <v>139</v>
      </c>
      <c r="AB374" s="42" t="s">
        <v>1430</v>
      </c>
      <c r="AC374" s="45">
        <v>384</v>
      </c>
    </row>
    <row r="375" spans="1:29" ht="12.75" hidden="1" customHeight="1" x14ac:dyDescent="0.2">
      <c r="A375" s="42" t="s">
        <v>1410</v>
      </c>
      <c r="B375" s="42" t="s">
        <v>58</v>
      </c>
      <c r="C375" s="43" t="s">
        <v>1411</v>
      </c>
      <c r="D375" s="44">
        <v>216</v>
      </c>
      <c r="E375" s="42" t="s">
        <v>1412</v>
      </c>
      <c r="F375" s="42" t="s">
        <v>1413</v>
      </c>
      <c r="G375" s="42" t="s">
        <v>301</v>
      </c>
      <c r="H375" s="42" t="s">
        <v>384</v>
      </c>
      <c r="I375" s="42" t="s">
        <v>1414</v>
      </c>
      <c r="J375" s="42" t="s">
        <v>1415</v>
      </c>
      <c r="K375" s="45">
        <v>1216367.5</v>
      </c>
      <c r="L375" s="42" t="s">
        <v>305</v>
      </c>
      <c r="M375" s="42" t="s">
        <v>1439</v>
      </c>
      <c r="N375" s="42" t="s">
        <v>1491</v>
      </c>
      <c r="O375" s="42" t="s">
        <v>341</v>
      </c>
      <c r="P375" s="46">
        <v>1</v>
      </c>
      <c r="Q375" s="45">
        <v>293.99</v>
      </c>
      <c r="R375" s="45">
        <v>293.99</v>
      </c>
      <c r="S375" s="42" t="s">
        <v>309</v>
      </c>
      <c r="T375" s="42" t="s">
        <v>310</v>
      </c>
      <c r="U375" s="42" t="s">
        <v>311</v>
      </c>
      <c r="V375" s="42" t="s">
        <v>107</v>
      </c>
      <c r="W375" s="42" t="s">
        <v>111</v>
      </c>
      <c r="X375" s="42" t="s">
        <v>119</v>
      </c>
      <c r="Y375" s="42" t="s">
        <v>312</v>
      </c>
      <c r="Z375" s="42" t="s">
        <v>312</v>
      </c>
      <c r="AA375" s="9" t="s">
        <v>139</v>
      </c>
      <c r="AB375" s="42" t="s">
        <v>313</v>
      </c>
      <c r="AC375" s="45">
        <v>293.99</v>
      </c>
    </row>
    <row r="376" spans="1:29" ht="12.75" hidden="1" customHeight="1" x14ac:dyDescent="0.2">
      <c r="A376" s="42" t="s">
        <v>1410</v>
      </c>
      <c r="B376" s="42" t="s">
        <v>58</v>
      </c>
      <c r="C376" s="43" t="s">
        <v>1411</v>
      </c>
      <c r="D376" s="44">
        <v>216</v>
      </c>
      <c r="E376" s="42" t="s">
        <v>1412</v>
      </c>
      <c r="F376" s="42" t="s">
        <v>1413</v>
      </c>
      <c r="G376" s="42" t="s">
        <v>301</v>
      </c>
      <c r="H376" s="42" t="s">
        <v>384</v>
      </c>
      <c r="I376" s="42" t="s">
        <v>1414</v>
      </c>
      <c r="J376" s="42" t="s">
        <v>1415</v>
      </c>
      <c r="K376" s="45">
        <v>1216367.5</v>
      </c>
      <c r="L376" s="42" t="s">
        <v>305</v>
      </c>
      <c r="M376" s="42" t="s">
        <v>1439</v>
      </c>
      <c r="N376" s="42" t="s">
        <v>1492</v>
      </c>
      <c r="O376" s="42" t="s">
        <v>341</v>
      </c>
      <c r="P376" s="46">
        <v>1</v>
      </c>
      <c r="Q376" s="45">
        <v>206.82</v>
      </c>
      <c r="R376" s="45">
        <v>206.82</v>
      </c>
      <c r="S376" s="42" t="s">
        <v>309</v>
      </c>
      <c r="T376" s="42" t="s">
        <v>310</v>
      </c>
      <c r="U376" s="42" t="s">
        <v>311</v>
      </c>
      <c r="V376" s="42" t="s">
        <v>107</v>
      </c>
      <c r="W376" s="42" t="s">
        <v>111</v>
      </c>
      <c r="X376" s="42" t="s">
        <v>119</v>
      </c>
      <c r="Y376" s="42" t="s">
        <v>312</v>
      </c>
      <c r="Z376" s="42" t="s">
        <v>312</v>
      </c>
      <c r="AA376" s="9" t="s">
        <v>139</v>
      </c>
      <c r="AB376" s="42" t="s">
        <v>313</v>
      </c>
      <c r="AC376" s="45">
        <v>206.82</v>
      </c>
    </row>
    <row r="377" spans="1:29" ht="12.75" hidden="1" customHeight="1" x14ac:dyDescent="0.2">
      <c r="A377" s="42" t="s">
        <v>1410</v>
      </c>
      <c r="B377" s="42" t="s">
        <v>58</v>
      </c>
      <c r="C377" s="43" t="s">
        <v>1411</v>
      </c>
      <c r="D377" s="44">
        <v>216</v>
      </c>
      <c r="E377" s="42" t="s">
        <v>1412</v>
      </c>
      <c r="F377" s="42" t="s">
        <v>1413</v>
      </c>
      <c r="G377" s="42" t="s">
        <v>301</v>
      </c>
      <c r="H377" s="42" t="s">
        <v>384</v>
      </c>
      <c r="I377" s="42" t="s">
        <v>1414</v>
      </c>
      <c r="J377" s="42" t="s">
        <v>1415</v>
      </c>
      <c r="K377" s="45">
        <v>1216367.5</v>
      </c>
      <c r="L377" s="42" t="s">
        <v>305</v>
      </c>
      <c r="M377" s="42" t="s">
        <v>1493</v>
      </c>
      <c r="N377" s="42" t="s">
        <v>1494</v>
      </c>
      <c r="O377" s="42" t="s">
        <v>341</v>
      </c>
      <c r="P377" s="46">
        <v>1</v>
      </c>
      <c r="Q377" s="45">
        <v>570.30999999999995</v>
      </c>
      <c r="R377" s="45">
        <v>570.30999999999995</v>
      </c>
      <c r="S377" s="42" t="s">
        <v>309</v>
      </c>
      <c r="T377" s="42" t="s">
        <v>310</v>
      </c>
      <c r="U377" s="42" t="s">
        <v>311</v>
      </c>
      <c r="V377" s="42" t="s">
        <v>107</v>
      </c>
      <c r="W377" s="42" t="s">
        <v>114</v>
      </c>
      <c r="X377" s="42" t="s">
        <v>127</v>
      </c>
      <c r="Y377" s="42" t="s">
        <v>312</v>
      </c>
      <c r="Z377" s="42" t="s">
        <v>312</v>
      </c>
      <c r="AA377" s="9" t="s">
        <v>140</v>
      </c>
      <c r="AB377" s="42" t="s">
        <v>502</v>
      </c>
      <c r="AC377" s="45">
        <v>570.30999999999995</v>
      </c>
    </row>
    <row r="378" spans="1:29" ht="12.75" hidden="1" customHeight="1" x14ac:dyDescent="0.2">
      <c r="A378" s="42" t="s">
        <v>1410</v>
      </c>
      <c r="B378" s="42" t="s">
        <v>58</v>
      </c>
      <c r="C378" s="43" t="s">
        <v>1411</v>
      </c>
      <c r="D378" s="44">
        <v>216</v>
      </c>
      <c r="E378" s="42" t="s">
        <v>1412</v>
      </c>
      <c r="F378" s="42" t="s">
        <v>1413</v>
      </c>
      <c r="G378" s="42" t="s">
        <v>301</v>
      </c>
      <c r="H378" s="42" t="s">
        <v>384</v>
      </c>
      <c r="I378" s="42" t="s">
        <v>1414</v>
      </c>
      <c r="J378" s="42" t="s">
        <v>1415</v>
      </c>
      <c r="K378" s="45">
        <v>1216367.5</v>
      </c>
      <c r="L378" s="42" t="s">
        <v>305</v>
      </c>
      <c r="M378" s="42" t="s">
        <v>1495</v>
      </c>
      <c r="N378" s="42" t="s">
        <v>860</v>
      </c>
      <c r="O378" s="42" t="s">
        <v>1418</v>
      </c>
      <c r="P378" s="46">
        <v>1</v>
      </c>
      <c r="Q378" s="45">
        <v>100000</v>
      </c>
      <c r="R378" s="45">
        <v>100000</v>
      </c>
      <c r="S378" s="42" t="s">
        <v>309</v>
      </c>
      <c r="T378" s="42" t="s">
        <v>310</v>
      </c>
      <c r="U378" s="42" t="s">
        <v>311</v>
      </c>
      <c r="V378" s="42" t="s">
        <v>107</v>
      </c>
      <c r="W378" s="42" t="s">
        <v>111</v>
      </c>
      <c r="X378" s="42" t="s">
        <v>121</v>
      </c>
      <c r="Y378" s="42" t="s">
        <v>312</v>
      </c>
      <c r="Z378" s="42" t="s">
        <v>312</v>
      </c>
      <c r="AA378" s="9" t="s">
        <v>139</v>
      </c>
      <c r="AB378" s="42" t="s">
        <v>354</v>
      </c>
      <c r="AC378" s="45">
        <v>100000</v>
      </c>
    </row>
    <row r="379" spans="1:29" ht="12.75" hidden="1" customHeight="1" x14ac:dyDescent="0.2">
      <c r="A379" s="42" t="s">
        <v>1410</v>
      </c>
      <c r="B379" s="42" t="s">
        <v>58</v>
      </c>
      <c r="C379" s="43" t="s">
        <v>1411</v>
      </c>
      <c r="D379" s="44">
        <v>216</v>
      </c>
      <c r="E379" s="42" t="s">
        <v>1412</v>
      </c>
      <c r="F379" s="42" t="s">
        <v>1413</v>
      </c>
      <c r="G379" s="42" t="s">
        <v>301</v>
      </c>
      <c r="H379" s="42" t="s">
        <v>384</v>
      </c>
      <c r="I379" s="42" t="s">
        <v>1414</v>
      </c>
      <c r="J379" s="42" t="s">
        <v>1415</v>
      </c>
      <c r="K379" s="45">
        <v>1216367.5</v>
      </c>
      <c r="L379" s="42" t="s">
        <v>305</v>
      </c>
      <c r="M379" s="42" t="s">
        <v>1496</v>
      </c>
      <c r="N379" s="42" t="s">
        <v>1497</v>
      </c>
      <c r="O379" s="42" t="s">
        <v>1418</v>
      </c>
      <c r="P379" s="46">
        <v>1</v>
      </c>
      <c r="Q379" s="45">
        <v>488000</v>
      </c>
      <c r="R379" s="45">
        <v>488000</v>
      </c>
      <c r="S379" s="42" t="s">
        <v>309</v>
      </c>
      <c r="T379" s="42" t="s">
        <v>310</v>
      </c>
      <c r="U379" s="42" t="s">
        <v>311</v>
      </c>
      <c r="V379" s="42" t="s">
        <v>109</v>
      </c>
      <c r="W379" s="42" t="s">
        <v>115</v>
      </c>
      <c r="X379" s="42" t="s">
        <v>133</v>
      </c>
      <c r="Y379" s="42" t="s">
        <v>312</v>
      </c>
      <c r="Z379" s="42" t="s">
        <v>312</v>
      </c>
      <c r="AA379" s="9" t="s">
        <v>139</v>
      </c>
      <c r="AB379" s="42" t="s">
        <v>354</v>
      </c>
      <c r="AC379" s="45">
        <v>488000</v>
      </c>
    </row>
    <row r="380" spans="1:29" ht="12.75" hidden="1" customHeight="1" x14ac:dyDescent="0.2">
      <c r="A380" s="42" t="s">
        <v>1410</v>
      </c>
      <c r="B380" s="42" t="s">
        <v>58</v>
      </c>
      <c r="C380" s="43" t="s">
        <v>1411</v>
      </c>
      <c r="D380" s="44">
        <v>216</v>
      </c>
      <c r="E380" s="42" t="s">
        <v>1412</v>
      </c>
      <c r="F380" s="42" t="s">
        <v>1413</v>
      </c>
      <c r="G380" s="42" t="s">
        <v>301</v>
      </c>
      <c r="H380" s="42" t="s">
        <v>384</v>
      </c>
      <c r="I380" s="42" t="s">
        <v>1414</v>
      </c>
      <c r="J380" s="42" t="s">
        <v>1415</v>
      </c>
      <c r="K380" s="45">
        <v>1216367.5</v>
      </c>
      <c r="L380" s="42" t="s">
        <v>305</v>
      </c>
      <c r="M380" s="42" t="s">
        <v>1498</v>
      </c>
      <c r="N380" s="42" t="s">
        <v>1499</v>
      </c>
      <c r="O380" s="42" t="s">
        <v>341</v>
      </c>
      <c r="P380" s="46">
        <v>1</v>
      </c>
      <c r="Q380" s="45">
        <v>250.62</v>
      </c>
      <c r="R380" s="45">
        <v>250.62</v>
      </c>
      <c r="S380" s="42" t="s">
        <v>309</v>
      </c>
      <c r="T380" s="42" t="s">
        <v>310</v>
      </c>
      <c r="U380" s="42" t="s">
        <v>311</v>
      </c>
      <c r="V380" s="42" t="s">
        <v>107</v>
      </c>
      <c r="W380" s="42" t="s">
        <v>114</v>
      </c>
      <c r="X380" s="42" t="s">
        <v>127</v>
      </c>
      <c r="Y380" s="42" t="s">
        <v>312</v>
      </c>
      <c r="Z380" s="42" t="s">
        <v>312</v>
      </c>
      <c r="AA380" s="9" t="s">
        <v>140</v>
      </c>
      <c r="AB380" s="42" t="s">
        <v>747</v>
      </c>
      <c r="AC380" s="45">
        <v>250.62</v>
      </c>
    </row>
    <row r="381" spans="1:29" ht="12.75" hidden="1" customHeight="1" x14ac:dyDescent="0.2">
      <c r="A381" s="42" t="s">
        <v>1410</v>
      </c>
      <c r="B381" s="42" t="s">
        <v>58</v>
      </c>
      <c r="C381" s="43" t="s">
        <v>1411</v>
      </c>
      <c r="D381" s="44">
        <v>216</v>
      </c>
      <c r="E381" s="42" t="s">
        <v>1412</v>
      </c>
      <c r="F381" s="42" t="s">
        <v>1413</v>
      </c>
      <c r="G381" s="42" t="s">
        <v>301</v>
      </c>
      <c r="H381" s="42" t="s">
        <v>384</v>
      </c>
      <c r="I381" s="42" t="s">
        <v>1414</v>
      </c>
      <c r="J381" s="42" t="s">
        <v>1415</v>
      </c>
      <c r="K381" s="45">
        <v>1216367.5</v>
      </c>
      <c r="L381" s="42" t="s">
        <v>305</v>
      </c>
      <c r="M381" s="42" t="s">
        <v>1498</v>
      </c>
      <c r="N381" s="42" t="s">
        <v>1500</v>
      </c>
      <c r="O381" s="42" t="s">
        <v>341</v>
      </c>
      <c r="P381" s="46">
        <v>1</v>
      </c>
      <c r="Q381" s="45">
        <v>659.86</v>
      </c>
      <c r="R381" s="45">
        <v>659.86</v>
      </c>
      <c r="S381" s="42" t="s">
        <v>309</v>
      </c>
      <c r="T381" s="42" t="s">
        <v>310</v>
      </c>
      <c r="U381" s="42" t="s">
        <v>311</v>
      </c>
      <c r="V381" s="42" t="s">
        <v>107</v>
      </c>
      <c r="W381" s="42" t="s">
        <v>114</v>
      </c>
      <c r="X381" s="42" t="s">
        <v>127</v>
      </c>
      <c r="Y381" s="42" t="s">
        <v>312</v>
      </c>
      <c r="Z381" s="42" t="s">
        <v>312</v>
      </c>
      <c r="AA381" s="9" t="s">
        <v>140</v>
      </c>
      <c r="AB381" s="42" t="s">
        <v>747</v>
      </c>
      <c r="AC381" s="45">
        <v>659.86</v>
      </c>
    </row>
    <row r="382" spans="1:29" ht="12.75" hidden="1" customHeight="1" x14ac:dyDescent="0.2">
      <c r="A382" s="42" t="s">
        <v>1410</v>
      </c>
      <c r="B382" s="42" t="s">
        <v>58</v>
      </c>
      <c r="C382" s="43" t="s">
        <v>1411</v>
      </c>
      <c r="D382" s="44">
        <v>216</v>
      </c>
      <c r="E382" s="42" t="s">
        <v>1412</v>
      </c>
      <c r="F382" s="42" t="s">
        <v>1413</v>
      </c>
      <c r="G382" s="42" t="s">
        <v>301</v>
      </c>
      <c r="H382" s="42" t="s">
        <v>384</v>
      </c>
      <c r="I382" s="42" t="s">
        <v>1414</v>
      </c>
      <c r="J382" s="42" t="s">
        <v>1415</v>
      </c>
      <c r="K382" s="45">
        <v>1216367.5</v>
      </c>
      <c r="L382" s="42" t="s">
        <v>305</v>
      </c>
      <c r="M382" s="42" t="s">
        <v>1498</v>
      </c>
      <c r="N382" s="42" t="s">
        <v>1501</v>
      </c>
      <c r="O382" s="42" t="s">
        <v>341</v>
      </c>
      <c r="P382" s="46">
        <v>1</v>
      </c>
      <c r="Q382" s="45">
        <v>856</v>
      </c>
      <c r="R382" s="45">
        <v>856</v>
      </c>
      <c r="S382" s="42" t="s">
        <v>309</v>
      </c>
      <c r="T382" s="42" t="s">
        <v>310</v>
      </c>
      <c r="U382" s="42" t="s">
        <v>311</v>
      </c>
      <c r="V382" s="42" t="s">
        <v>107</v>
      </c>
      <c r="W382" s="42" t="s">
        <v>114</v>
      </c>
      <c r="X382" s="42" t="s">
        <v>127</v>
      </c>
      <c r="Y382" s="42" t="s">
        <v>312</v>
      </c>
      <c r="Z382" s="42" t="s">
        <v>312</v>
      </c>
      <c r="AA382" s="9" t="s">
        <v>139</v>
      </c>
      <c r="AB382" s="42" t="s">
        <v>1502</v>
      </c>
      <c r="AC382" s="45">
        <v>856</v>
      </c>
    </row>
    <row r="383" spans="1:29" ht="12.75" hidden="1" customHeight="1" x14ac:dyDescent="0.2">
      <c r="A383" s="42" t="s">
        <v>1410</v>
      </c>
      <c r="B383" s="42" t="s">
        <v>58</v>
      </c>
      <c r="C383" s="43" t="s">
        <v>1411</v>
      </c>
      <c r="D383" s="44">
        <v>216</v>
      </c>
      <c r="E383" s="42" t="s">
        <v>1412</v>
      </c>
      <c r="F383" s="42" t="s">
        <v>1413</v>
      </c>
      <c r="G383" s="42" t="s">
        <v>301</v>
      </c>
      <c r="H383" s="42" t="s">
        <v>384</v>
      </c>
      <c r="I383" s="42" t="s">
        <v>1414</v>
      </c>
      <c r="J383" s="42" t="s">
        <v>1415</v>
      </c>
      <c r="K383" s="45">
        <v>1216367.5</v>
      </c>
      <c r="L383" s="42" t="s">
        <v>305</v>
      </c>
      <c r="M383" s="42" t="s">
        <v>1498</v>
      </c>
      <c r="N383" s="42" t="s">
        <v>1503</v>
      </c>
      <c r="O383" s="42" t="s">
        <v>341</v>
      </c>
      <c r="P383" s="46">
        <v>1</v>
      </c>
      <c r="Q383" s="45">
        <v>85.56</v>
      </c>
      <c r="R383" s="45">
        <v>85.56</v>
      </c>
      <c r="S383" s="42" t="s">
        <v>309</v>
      </c>
      <c r="T383" s="42" t="s">
        <v>310</v>
      </c>
      <c r="U383" s="42" t="s">
        <v>311</v>
      </c>
      <c r="V383" s="42" t="s">
        <v>107</v>
      </c>
      <c r="W383" s="42" t="s">
        <v>114</v>
      </c>
      <c r="X383" s="42" t="s">
        <v>127</v>
      </c>
      <c r="Y383" s="42" t="s">
        <v>312</v>
      </c>
      <c r="Z383" s="42" t="s">
        <v>312</v>
      </c>
      <c r="AA383" s="9" t="s">
        <v>139</v>
      </c>
      <c r="AB383" s="42" t="s">
        <v>1504</v>
      </c>
      <c r="AC383" s="45">
        <v>85.56</v>
      </c>
    </row>
    <row r="384" spans="1:29" ht="12.75" hidden="1" customHeight="1" x14ac:dyDescent="0.2">
      <c r="A384" s="42" t="s">
        <v>1410</v>
      </c>
      <c r="B384" s="42" t="s">
        <v>58</v>
      </c>
      <c r="C384" s="43" t="s">
        <v>1411</v>
      </c>
      <c r="D384" s="44">
        <v>216</v>
      </c>
      <c r="E384" s="42" t="s">
        <v>1412</v>
      </c>
      <c r="F384" s="42" t="s">
        <v>1413</v>
      </c>
      <c r="G384" s="42" t="s">
        <v>301</v>
      </c>
      <c r="H384" s="42" t="s">
        <v>384</v>
      </c>
      <c r="I384" s="42" t="s">
        <v>1414</v>
      </c>
      <c r="J384" s="42" t="s">
        <v>1415</v>
      </c>
      <c r="K384" s="45">
        <v>1216367.5</v>
      </c>
      <c r="L384" s="42" t="s">
        <v>305</v>
      </c>
      <c r="M384" s="42" t="s">
        <v>1505</v>
      </c>
      <c r="N384" s="42" t="s">
        <v>1506</v>
      </c>
      <c r="O384" s="42" t="s">
        <v>351</v>
      </c>
      <c r="P384" s="46">
        <v>1</v>
      </c>
      <c r="Q384" s="45">
        <v>58550</v>
      </c>
      <c r="R384" s="45">
        <v>58550</v>
      </c>
      <c r="S384" s="42" t="s">
        <v>309</v>
      </c>
      <c r="T384" s="42" t="s">
        <v>310</v>
      </c>
      <c r="U384" s="42" t="s">
        <v>311</v>
      </c>
      <c r="V384" s="42" t="s">
        <v>107</v>
      </c>
      <c r="W384" s="42" t="s">
        <v>114</v>
      </c>
      <c r="X384" s="42" t="s">
        <v>127</v>
      </c>
      <c r="Y384" s="42" t="s">
        <v>312</v>
      </c>
      <c r="Z384" s="42" t="s">
        <v>312</v>
      </c>
      <c r="AA384" s="9" t="s">
        <v>139</v>
      </c>
      <c r="AB384" s="42" t="s">
        <v>388</v>
      </c>
      <c r="AC384" s="45">
        <v>58550</v>
      </c>
    </row>
    <row r="385" spans="1:29" ht="12.75" hidden="1" customHeight="1" x14ac:dyDescent="0.2">
      <c r="A385" s="42" t="s">
        <v>1410</v>
      </c>
      <c r="B385" s="42" t="s">
        <v>58</v>
      </c>
      <c r="C385" s="43" t="s">
        <v>1411</v>
      </c>
      <c r="D385" s="44">
        <v>216</v>
      </c>
      <c r="E385" s="42" t="s">
        <v>1412</v>
      </c>
      <c r="F385" s="42" t="s">
        <v>1413</v>
      </c>
      <c r="G385" s="42" t="s">
        <v>301</v>
      </c>
      <c r="H385" s="42" t="s">
        <v>384</v>
      </c>
      <c r="I385" s="42" t="s">
        <v>1414</v>
      </c>
      <c r="J385" s="42" t="s">
        <v>1415</v>
      </c>
      <c r="K385" s="45">
        <v>1216367.5</v>
      </c>
      <c r="L385" s="42" t="s">
        <v>305</v>
      </c>
      <c r="M385" s="42" t="s">
        <v>1507</v>
      </c>
      <c r="N385" s="42" t="s">
        <v>1508</v>
      </c>
      <c r="O385" s="42" t="s">
        <v>341</v>
      </c>
      <c r="P385" s="46">
        <v>1</v>
      </c>
      <c r="Q385" s="45">
        <v>35000</v>
      </c>
      <c r="R385" s="45">
        <v>35000</v>
      </c>
      <c r="S385" s="42" t="s">
        <v>309</v>
      </c>
      <c r="T385" s="42" t="s">
        <v>310</v>
      </c>
      <c r="U385" s="42" t="s">
        <v>311</v>
      </c>
      <c r="V385" s="42" t="s">
        <v>107</v>
      </c>
      <c r="W385" s="42" t="s">
        <v>114</v>
      </c>
      <c r="X385" s="42" t="s">
        <v>127</v>
      </c>
      <c r="Y385" s="42" t="s">
        <v>312</v>
      </c>
      <c r="Z385" s="42" t="s">
        <v>312</v>
      </c>
      <c r="AA385" s="9" t="s">
        <v>139</v>
      </c>
      <c r="AB385" s="42" t="s">
        <v>388</v>
      </c>
      <c r="AC385" s="45">
        <v>35000</v>
      </c>
    </row>
    <row r="386" spans="1:29" ht="12.75" hidden="1" customHeight="1" x14ac:dyDescent="0.2">
      <c r="A386" s="42" t="s">
        <v>1410</v>
      </c>
      <c r="B386" s="42" t="s">
        <v>58</v>
      </c>
      <c r="C386" s="43" t="s">
        <v>1411</v>
      </c>
      <c r="D386" s="44">
        <v>216</v>
      </c>
      <c r="E386" s="42" t="s">
        <v>1412</v>
      </c>
      <c r="F386" s="42" t="s">
        <v>1413</v>
      </c>
      <c r="G386" s="42" t="s">
        <v>301</v>
      </c>
      <c r="H386" s="42" t="s">
        <v>384</v>
      </c>
      <c r="I386" s="42" t="s">
        <v>1414</v>
      </c>
      <c r="J386" s="42" t="s">
        <v>1415</v>
      </c>
      <c r="K386" s="45">
        <v>1216367.5</v>
      </c>
      <c r="L386" s="42" t="s">
        <v>305</v>
      </c>
      <c r="M386" s="42" t="s">
        <v>1509</v>
      </c>
      <c r="N386" s="42" t="s">
        <v>1510</v>
      </c>
      <c r="O386" s="42" t="s">
        <v>341</v>
      </c>
      <c r="P386" s="46">
        <v>1</v>
      </c>
      <c r="Q386" s="45">
        <v>35000</v>
      </c>
      <c r="R386" s="45">
        <v>35000</v>
      </c>
      <c r="S386" s="42" t="s">
        <v>309</v>
      </c>
      <c r="T386" s="42" t="s">
        <v>310</v>
      </c>
      <c r="U386" s="42" t="s">
        <v>311</v>
      </c>
      <c r="V386" s="42" t="s">
        <v>107</v>
      </c>
      <c r="W386" s="42" t="s">
        <v>114</v>
      </c>
      <c r="X386" s="42" t="s">
        <v>127</v>
      </c>
      <c r="Y386" s="42" t="s">
        <v>312</v>
      </c>
      <c r="Z386" s="42" t="s">
        <v>312</v>
      </c>
      <c r="AA386" s="9" t="s">
        <v>139</v>
      </c>
      <c r="AB386" s="42" t="s">
        <v>1012</v>
      </c>
      <c r="AC386" s="45">
        <v>35000</v>
      </c>
    </row>
    <row r="387" spans="1:29" ht="12.75" hidden="1" customHeight="1" x14ac:dyDescent="0.2">
      <c r="A387" s="42" t="s">
        <v>1410</v>
      </c>
      <c r="B387" s="42" t="s">
        <v>58</v>
      </c>
      <c r="C387" s="43" t="s">
        <v>1411</v>
      </c>
      <c r="D387" s="44">
        <v>216</v>
      </c>
      <c r="E387" s="42" t="s">
        <v>1412</v>
      </c>
      <c r="F387" s="42" t="s">
        <v>1413</v>
      </c>
      <c r="G387" s="42" t="s">
        <v>301</v>
      </c>
      <c r="H387" s="42" t="s">
        <v>384</v>
      </c>
      <c r="I387" s="42" t="s">
        <v>1414</v>
      </c>
      <c r="J387" s="42" t="s">
        <v>1415</v>
      </c>
      <c r="K387" s="45">
        <v>1216367.5</v>
      </c>
      <c r="L387" s="42" t="s">
        <v>305</v>
      </c>
      <c r="M387" s="42" t="s">
        <v>1511</v>
      </c>
      <c r="N387" s="42" t="s">
        <v>1512</v>
      </c>
      <c r="O387" s="42" t="s">
        <v>341</v>
      </c>
      <c r="P387" s="46">
        <v>1</v>
      </c>
      <c r="Q387" s="45">
        <v>43717</v>
      </c>
      <c r="R387" s="45">
        <v>43717</v>
      </c>
      <c r="S387" s="42" t="s">
        <v>309</v>
      </c>
      <c r="T387" s="42" t="s">
        <v>310</v>
      </c>
      <c r="U387" s="42" t="s">
        <v>311</v>
      </c>
      <c r="V387" s="42" t="s">
        <v>107</v>
      </c>
      <c r="W387" s="42" t="s">
        <v>114</v>
      </c>
      <c r="X387" s="42" t="s">
        <v>127</v>
      </c>
      <c r="Y387" s="42" t="s">
        <v>312</v>
      </c>
      <c r="Z387" s="42" t="s">
        <v>312</v>
      </c>
      <c r="AA387" s="9" t="s">
        <v>139</v>
      </c>
      <c r="AB387" s="42" t="s">
        <v>1170</v>
      </c>
      <c r="AC387" s="45">
        <v>43717</v>
      </c>
    </row>
    <row r="388" spans="1:29" ht="12.75" hidden="1" customHeight="1" x14ac:dyDescent="0.2">
      <c r="A388" s="42" t="s">
        <v>1410</v>
      </c>
      <c r="B388" s="42" t="s">
        <v>58</v>
      </c>
      <c r="C388" s="43" t="s">
        <v>1411</v>
      </c>
      <c r="D388" s="44">
        <v>216</v>
      </c>
      <c r="E388" s="42" t="s">
        <v>1412</v>
      </c>
      <c r="F388" s="42" t="s">
        <v>1413</v>
      </c>
      <c r="G388" s="42" t="s">
        <v>301</v>
      </c>
      <c r="H388" s="42" t="s">
        <v>384</v>
      </c>
      <c r="I388" s="42" t="s">
        <v>1414</v>
      </c>
      <c r="J388" s="42" t="s">
        <v>1415</v>
      </c>
      <c r="K388" s="45">
        <v>1216367.5</v>
      </c>
      <c r="L388" s="42" t="s">
        <v>305</v>
      </c>
      <c r="M388" s="42" t="s">
        <v>1513</v>
      </c>
      <c r="N388" s="42" t="s">
        <v>1514</v>
      </c>
      <c r="O388" s="42" t="s">
        <v>341</v>
      </c>
      <c r="P388" s="46">
        <v>1</v>
      </c>
      <c r="Q388" s="45">
        <v>36600</v>
      </c>
      <c r="R388" s="45">
        <v>36600</v>
      </c>
      <c r="S388" s="42" t="s">
        <v>309</v>
      </c>
      <c r="T388" s="42" t="s">
        <v>310</v>
      </c>
      <c r="U388" s="42" t="s">
        <v>311</v>
      </c>
      <c r="V388" s="42" t="s">
        <v>107</v>
      </c>
      <c r="W388" s="42" t="s">
        <v>114</v>
      </c>
      <c r="X388" s="42" t="s">
        <v>127</v>
      </c>
      <c r="Y388" s="42" t="s">
        <v>312</v>
      </c>
      <c r="Z388" s="42" t="s">
        <v>312</v>
      </c>
      <c r="AA388" s="9" t="s">
        <v>139</v>
      </c>
      <c r="AB388" s="42" t="s">
        <v>388</v>
      </c>
      <c r="AC388" s="45">
        <v>36600</v>
      </c>
    </row>
    <row r="389" spans="1:29" ht="12.75" hidden="1" customHeight="1" x14ac:dyDescent="0.2">
      <c r="A389" s="42" t="s">
        <v>1410</v>
      </c>
      <c r="B389" s="42" t="s">
        <v>58</v>
      </c>
      <c r="C389" s="43" t="s">
        <v>1411</v>
      </c>
      <c r="D389" s="44">
        <v>216</v>
      </c>
      <c r="E389" s="42" t="s">
        <v>1412</v>
      </c>
      <c r="F389" s="42" t="s">
        <v>1413</v>
      </c>
      <c r="G389" s="42" t="s">
        <v>301</v>
      </c>
      <c r="H389" s="42" t="s">
        <v>384</v>
      </c>
      <c r="I389" s="42" t="s">
        <v>1414</v>
      </c>
      <c r="J389" s="42" t="s">
        <v>1415</v>
      </c>
      <c r="K389" s="45">
        <v>1216367.5</v>
      </c>
      <c r="L389" s="42" t="s">
        <v>305</v>
      </c>
      <c r="M389" s="42" t="s">
        <v>1515</v>
      </c>
      <c r="N389" s="42" t="s">
        <v>1516</v>
      </c>
      <c r="O389" s="42" t="s">
        <v>341</v>
      </c>
      <c r="P389" s="46">
        <v>1</v>
      </c>
      <c r="Q389" s="45">
        <v>35200</v>
      </c>
      <c r="R389" s="45">
        <v>35200</v>
      </c>
      <c r="S389" s="42" t="s">
        <v>309</v>
      </c>
      <c r="T389" s="42" t="s">
        <v>310</v>
      </c>
      <c r="U389" s="42" t="s">
        <v>311</v>
      </c>
      <c r="V389" s="42" t="s">
        <v>107</v>
      </c>
      <c r="W389" s="42" t="s">
        <v>114</v>
      </c>
      <c r="X389" s="42" t="s">
        <v>127</v>
      </c>
      <c r="Y389" s="42" t="s">
        <v>312</v>
      </c>
      <c r="Z389" s="42" t="s">
        <v>312</v>
      </c>
      <c r="AA389" s="9" t="s">
        <v>139</v>
      </c>
      <c r="AB389" s="42" t="s">
        <v>388</v>
      </c>
      <c r="AC389" s="45">
        <v>35200</v>
      </c>
    </row>
    <row r="390" spans="1:29" ht="12.75" hidden="1" customHeight="1" x14ac:dyDescent="0.2">
      <c r="A390" s="42" t="s">
        <v>1410</v>
      </c>
      <c r="B390" s="42" t="s">
        <v>58</v>
      </c>
      <c r="C390" s="43" t="s">
        <v>1411</v>
      </c>
      <c r="D390" s="44">
        <v>216</v>
      </c>
      <c r="E390" s="42" t="s">
        <v>1412</v>
      </c>
      <c r="F390" s="42" t="s">
        <v>1413</v>
      </c>
      <c r="G390" s="42" t="s">
        <v>301</v>
      </c>
      <c r="H390" s="42" t="s">
        <v>384</v>
      </c>
      <c r="I390" s="42" t="s">
        <v>1414</v>
      </c>
      <c r="J390" s="42" t="s">
        <v>1415</v>
      </c>
      <c r="K390" s="45">
        <v>1216367.5</v>
      </c>
      <c r="L390" s="42" t="s">
        <v>305</v>
      </c>
      <c r="M390" s="42" t="s">
        <v>1517</v>
      </c>
      <c r="N390" s="42" t="s">
        <v>1518</v>
      </c>
      <c r="O390" s="42" t="s">
        <v>341</v>
      </c>
      <c r="P390" s="46">
        <v>1</v>
      </c>
      <c r="Q390" s="45">
        <v>35000</v>
      </c>
      <c r="R390" s="45">
        <v>35000</v>
      </c>
      <c r="S390" s="42" t="s">
        <v>309</v>
      </c>
      <c r="T390" s="42" t="s">
        <v>310</v>
      </c>
      <c r="U390" s="42" t="s">
        <v>311</v>
      </c>
      <c r="V390" s="42" t="s">
        <v>107</v>
      </c>
      <c r="W390" s="42" t="s">
        <v>114</v>
      </c>
      <c r="X390" s="42" t="s">
        <v>127</v>
      </c>
      <c r="Y390" s="42" t="s">
        <v>312</v>
      </c>
      <c r="Z390" s="42" t="s">
        <v>312</v>
      </c>
      <c r="AA390" s="9" t="s">
        <v>139</v>
      </c>
      <c r="AB390" s="42" t="s">
        <v>388</v>
      </c>
      <c r="AC390" s="45">
        <v>35000</v>
      </c>
    </row>
    <row r="391" spans="1:29" ht="12.75" hidden="1" customHeight="1" x14ac:dyDescent="0.2">
      <c r="A391" s="42" t="s">
        <v>334</v>
      </c>
      <c r="B391" s="42" t="s">
        <v>40</v>
      </c>
      <c r="C391" s="43" t="s">
        <v>152</v>
      </c>
      <c r="D391" s="44">
        <v>217</v>
      </c>
      <c r="E391" s="42" t="s">
        <v>1519</v>
      </c>
      <c r="F391" s="42" t="s">
        <v>1520</v>
      </c>
      <c r="G391" s="42" t="s">
        <v>301</v>
      </c>
      <c r="H391" s="42" t="s">
        <v>384</v>
      </c>
      <c r="I391" s="42" t="s">
        <v>1521</v>
      </c>
      <c r="J391" s="42" t="s">
        <v>1522</v>
      </c>
      <c r="K391" s="45">
        <v>165437.84</v>
      </c>
      <c r="L391" s="42" t="s">
        <v>305</v>
      </c>
      <c r="M391" s="42" t="s">
        <v>1523</v>
      </c>
      <c r="N391" s="42" t="s">
        <v>1524</v>
      </c>
      <c r="O391" s="42" t="s">
        <v>351</v>
      </c>
      <c r="P391" s="46">
        <v>1</v>
      </c>
      <c r="Q391" s="45">
        <v>1874.9</v>
      </c>
      <c r="R391" s="45">
        <v>1874.9</v>
      </c>
      <c r="S391" s="42" t="s">
        <v>309</v>
      </c>
      <c r="T391" s="42" t="s">
        <v>310</v>
      </c>
      <c r="U391" s="42" t="s">
        <v>311</v>
      </c>
      <c r="V391" s="42" t="s">
        <v>107</v>
      </c>
      <c r="W391" s="42" t="s">
        <v>114</v>
      </c>
      <c r="X391" s="42" t="s">
        <v>127</v>
      </c>
      <c r="Y391" s="42" t="s">
        <v>312</v>
      </c>
      <c r="Z391" s="42" t="s">
        <v>312</v>
      </c>
      <c r="AA391" s="9" t="s">
        <v>139</v>
      </c>
      <c r="AB391" s="42" t="s">
        <v>388</v>
      </c>
      <c r="AC391" s="45">
        <v>1874.9</v>
      </c>
    </row>
    <row r="392" spans="1:29" ht="12.75" hidden="1" customHeight="1" x14ac:dyDescent="0.2">
      <c r="A392" s="42" t="s">
        <v>334</v>
      </c>
      <c r="B392" s="42" t="s">
        <v>40</v>
      </c>
      <c r="C392" s="43" t="s">
        <v>152</v>
      </c>
      <c r="D392" s="44">
        <v>217</v>
      </c>
      <c r="E392" s="42" t="s">
        <v>1519</v>
      </c>
      <c r="F392" s="42" t="s">
        <v>1520</v>
      </c>
      <c r="G392" s="42" t="s">
        <v>301</v>
      </c>
      <c r="H392" s="42" t="s">
        <v>384</v>
      </c>
      <c r="I392" s="42" t="s">
        <v>1521</v>
      </c>
      <c r="J392" s="42" t="s">
        <v>1522</v>
      </c>
      <c r="K392" s="45">
        <v>165437.84</v>
      </c>
      <c r="L392" s="42" t="s">
        <v>305</v>
      </c>
      <c r="M392" s="42" t="s">
        <v>1523</v>
      </c>
      <c r="N392" s="42" t="s">
        <v>1525</v>
      </c>
      <c r="O392" s="42" t="s">
        <v>351</v>
      </c>
      <c r="P392" s="46">
        <v>1</v>
      </c>
      <c r="Q392" s="45">
        <v>60902.94</v>
      </c>
      <c r="R392" s="45">
        <v>60902.94</v>
      </c>
      <c r="S392" s="42" t="s">
        <v>309</v>
      </c>
      <c r="T392" s="42" t="s">
        <v>310</v>
      </c>
      <c r="U392" s="42" t="s">
        <v>311</v>
      </c>
      <c r="V392" s="42" t="s">
        <v>107</v>
      </c>
      <c r="W392" s="42" t="s">
        <v>114</v>
      </c>
      <c r="X392" s="42" t="s">
        <v>127</v>
      </c>
      <c r="Y392" s="42" t="s">
        <v>312</v>
      </c>
      <c r="Z392" s="42" t="s">
        <v>312</v>
      </c>
      <c r="AA392" s="9" t="s">
        <v>139</v>
      </c>
      <c r="AB392" s="42" t="s">
        <v>388</v>
      </c>
      <c r="AC392" s="45">
        <v>60902.94</v>
      </c>
    </row>
    <row r="393" spans="1:29" ht="12.75" hidden="1" customHeight="1" x14ac:dyDescent="0.2">
      <c r="A393" s="42" t="s">
        <v>334</v>
      </c>
      <c r="B393" s="42" t="s">
        <v>40</v>
      </c>
      <c r="C393" s="43" t="s">
        <v>152</v>
      </c>
      <c r="D393" s="44">
        <v>217</v>
      </c>
      <c r="E393" s="42" t="s">
        <v>1519</v>
      </c>
      <c r="F393" s="42" t="s">
        <v>1520</v>
      </c>
      <c r="G393" s="42" t="s">
        <v>301</v>
      </c>
      <c r="H393" s="42" t="s">
        <v>384</v>
      </c>
      <c r="I393" s="42" t="s">
        <v>1521</v>
      </c>
      <c r="J393" s="42" t="s">
        <v>1522</v>
      </c>
      <c r="K393" s="45">
        <v>165437.84</v>
      </c>
      <c r="L393" s="42" t="s">
        <v>305</v>
      </c>
      <c r="M393" s="42" t="s">
        <v>1526</v>
      </c>
      <c r="N393" s="42" t="s">
        <v>1527</v>
      </c>
      <c r="O393" s="42" t="s">
        <v>351</v>
      </c>
      <c r="P393" s="46">
        <v>1</v>
      </c>
      <c r="Q393" s="45">
        <v>20060</v>
      </c>
      <c r="R393" s="45">
        <v>20060</v>
      </c>
      <c r="S393" s="42" t="s">
        <v>309</v>
      </c>
      <c r="T393" s="42" t="s">
        <v>310</v>
      </c>
      <c r="U393" s="42" t="s">
        <v>311</v>
      </c>
      <c r="V393" s="42" t="s">
        <v>107</v>
      </c>
      <c r="W393" s="42" t="s">
        <v>114</v>
      </c>
      <c r="X393" s="42" t="s">
        <v>127</v>
      </c>
      <c r="Y393" s="42" t="s">
        <v>312</v>
      </c>
      <c r="Z393" s="42" t="s">
        <v>312</v>
      </c>
      <c r="AA393" s="9" t="s">
        <v>139</v>
      </c>
      <c r="AB393" s="42" t="s">
        <v>388</v>
      </c>
      <c r="AC393" s="45">
        <v>20060</v>
      </c>
    </row>
    <row r="394" spans="1:29" ht="12.75" hidden="1" customHeight="1" x14ac:dyDescent="0.2">
      <c r="A394" s="42" t="s">
        <v>334</v>
      </c>
      <c r="B394" s="42" t="s">
        <v>40</v>
      </c>
      <c r="C394" s="43" t="s">
        <v>152</v>
      </c>
      <c r="D394" s="44">
        <v>217</v>
      </c>
      <c r="E394" s="42" t="s">
        <v>1519</v>
      </c>
      <c r="F394" s="42" t="s">
        <v>1520</v>
      </c>
      <c r="G394" s="42" t="s">
        <v>301</v>
      </c>
      <c r="H394" s="42" t="s">
        <v>384</v>
      </c>
      <c r="I394" s="42" t="s">
        <v>1521</v>
      </c>
      <c r="J394" s="42" t="s">
        <v>1522</v>
      </c>
      <c r="K394" s="45">
        <v>165437.84</v>
      </c>
      <c r="L394" s="42" t="s">
        <v>305</v>
      </c>
      <c r="M394" s="42" t="s">
        <v>1526</v>
      </c>
      <c r="N394" s="42" t="s">
        <v>1528</v>
      </c>
      <c r="O394" s="42" t="s">
        <v>351</v>
      </c>
      <c r="P394" s="46">
        <v>1</v>
      </c>
      <c r="Q394" s="45">
        <v>4720</v>
      </c>
      <c r="R394" s="45">
        <v>4720</v>
      </c>
      <c r="S394" s="42" t="s">
        <v>309</v>
      </c>
      <c r="T394" s="42" t="s">
        <v>310</v>
      </c>
      <c r="U394" s="42" t="s">
        <v>311</v>
      </c>
      <c r="V394" s="42" t="s">
        <v>107</v>
      </c>
      <c r="W394" s="42" t="s">
        <v>114</v>
      </c>
      <c r="X394" s="42" t="s">
        <v>127</v>
      </c>
      <c r="Y394" s="42" t="s">
        <v>312</v>
      </c>
      <c r="Z394" s="42" t="s">
        <v>312</v>
      </c>
      <c r="AA394" s="9" t="s">
        <v>139</v>
      </c>
      <c r="AB394" s="42" t="s">
        <v>388</v>
      </c>
      <c r="AC394" s="45">
        <v>4720</v>
      </c>
    </row>
    <row r="395" spans="1:29" ht="12.75" hidden="1" customHeight="1" x14ac:dyDescent="0.2">
      <c r="A395" s="42" t="s">
        <v>334</v>
      </c>
      <c r="B395" s="42" t="s">
        <v>40</v>
      </c>
      <c r="C395" s="43" t="s">
        <v>152</v>
      </c>
      <c r="D395" s="44">
        <v>217</v>
      </c>
      <c r="E395" s="42" t="s">
        <v>1519</v>
      </c>
      <c r="F395" s="42" t="s">
        <v>1520</v>
      </c>
      <c r="G395" s="42" t="s">
        <v>301</v>
      </c>
      <c r="H395" s="42" t="s">
        <v>384</v>
      </c>
      <c r="I395" s="42" t="s">
        <v>1521</v>
      </c>
      <c r="J395" s="42" t="s">
        <v>1522</v>
      </c>
      <c r="K395" s="45">
        <v>165437.84</v>
      </c>
      <c r="L395" s="42" t="s">
        <v>305</v>
      </c>
      <c r="M395" s="42" t="s">
        <v>1526</v>
      </c>
      <c r="N395" s="42" t="s">
        <v>1529</v>
      </c>
      <c r="O395" s="42" t="s">
        <v>351</v>
      </c>
      <c r="P395" s="46">
        <v>1</v>
      </c>
      <c r="Q395" s="45">
        <v>59000</v>
      </c>
      <c r="R395" s="45">
        <v>59000</v>
      </c>
      <c r="S395" s="42" t="s">
        <v>309</v>
      </c>
      <c r="T395" s="42" t="s">
        <v>310</v>
      </c>
      <c r="U395" s="42" t="s">
        <v>311</v>
      </c>
      <c r="V395" s="42" t="s">
        <v>107</v>
      </c>
      <c r="W395" s="42" t="s">
        <v>114</v>
      </c>
      <c r="X395" s="42" t="s">
        <v>127</v>
      </c>
      <c r="Y395" s="42" t="s">
        <v>312</v>
      </c>
      <c r="Z395" s="42" t="s">
        <v>312</v>
      </c>
      <c r="AA395" s="9" t="s">
        <v>139</v>
      </c>
      <c r="AB395" s="42" t="s">
        <v>388</v>
      </c>
      <c r="AC395" s="45">
        <v>59000</v>
      </c>
    </row>
    <row r="396" spans="1:29" ht="12.75" hidden="1" customHeight="1" x14ac:dyDescent="0.2">
      <c r="A396" s="42" t="s">
        <v>334</v>
      </c>
      <c r="B396" s="42" t="s">
        <v>40</v>
      </c>
      <c r="C396" s="43" t="s">
        <v>152</v>
      </c>
      <c r="D396" s="44">
        <v>217</v>
      </c>
      <c r="E396" s="42" t="s">
        <v>1519</v>
      </c>
      <c r="F396" s="42" t="s">
        <v>1520</v>
      </c>
      <c r="G396" s="42" t="s">
        <v>301</v>
      </c>
      <c r="H396" s="42" t="s">
        <v>384</v>
      </c>
      <c r="I396" s="42" t="s">
        <v>1521</v>
      </c>
      <c r="J396" s="42" t="s">
        <v>1522</v>
      </c>
      <c r="K396" s="45">
        <v>165437.84</v>
      </c>
      <c r="L396" s="42" t="s">
        <v>305</v>
      </c>
      <c r="M396" s="42" t="s">
        <v>1530</v>
      </c>
      <c r="N396" s="42" t="s">
        <v>1531</v>
      </c>
      <c r="O396" s="42" t="s">
        <v>351</v>
      </c>
      <c r="P396" s="46">
        <v>1</v>
      </c>
      <c r="Q396" s="45">
        <v>18880</v>
      </c>
      <c r="R396" s="45">
        <v>18880</v>
      </c>
      <c r="S396" s="42" t="s">
        <v>309</v>
      </c>
      <c r="T396" s="42" t="s">
        <v>310</v>
      </c>
      <c r="U396" s="42" t="s">
        <v>311</v>
      </c>
      <c r="V396" s="42" t="s">
        <v>107</v>
      </c>
      <c r="W396" s="42" t="s">
        <v>114</v>
      </c>
      <c r="X396" s="42" t="s">
        <v>127</v>
      </c>
      <c r="Y396" s="42" t="s">
        <v>312</v>
      </c>
      <c r="Z396" s="42" t="s">
        <v>312</v>
      </c>
      <c r="AA396" s="9" t="s">
        <v>139</v>
      </c>
      <c r="AB396" s="42" t="s">
        <v>461</v>
      </c>
      <c r="AC396" s="45">
        <v>18880</v>
      </c>
    </row>
    <row r="397" spans="1:29" ht="12.75" hidden="1" customHeight="1" x14ac:dyDescent="0.2">
      <c r="A397" s="42" t="s">
        <v>334</v>
      </c>
      <c r="B397" s="42" t="s">
        <v>40</v>
      </c>
      <c r="C397" s="43" t="s">
        <v>152</v>
      </c>
      <c r="D397" s="44">
        <v>218</v>
      </c>
      <c r="E397" s="42" t="s">
        <v>1532</v>
      </c>
      <c r="F397" s="42" t="s">
        <v>1520</v>
      </c>
      <c r="G397" s="42" t="s">
        <v>301</v>
      </c>
      <c r="H397" s="42" t="s">
        <v>384</v>
      </c>
      <c r="I397" s="42" t="s">
        <v>1533</v>
      </c>
      <c r="J397" s="42" t="s">
        <v>1534</v>
      </c>
      <c r="K397" s="45">
        <v>411045.48000000004</v>
      </c>
      <c r="L397" s="42" t="s">
        <v>305</v>
      </c>
      <c r="M397" s="42" t="s">
        <v>1532</v>
      </c>
      <c r="N397" s="42" t="s">
        <v>1535</v>
      </c>
      <c r="O397" s="42" t="s">
        <v>351</v>
      </c>
      <c r="P397" s="46">
        <v>1</v>
      </c>
      <c r="Q397" s="45">
        <v>6075.35</v>
      </c>
      <c r="R397" s="45">
        <v>6075.35</v>
      </c>
      <c r="S397" s="42" t="s">
        <v>309</v>
      </c>
      <c r="T397" s="42" t="s">
        <v>310</v>
      </c>
      <c r="U397" s="42" t="s">
        <v>311</v>
      </c>
      <c r="V397" s="42" t="s">
        <v>107</v>
      </c>
      <c r="W397" s="42" t="s">
        <v>114</v>
      </c>
      <c r="X397" s="42" t="s">
        <v>127</v>
      </c>
      <c r="Y397" s="42" t="s">
        <v>312</v>
      </c>
      <c r="Z397" s="42" t="s">
        <v>312</v>
      </c>
      <c r="AA397" s="9" t="s">
        <v>139</v>
      </c>
      <c r="AB397" s="42" t="s">
        <v>388</v>
      </c>
      <c r="AC397" s="45">
        <v>6075.35</v>
      </c>
    </row>
    <row r="398" spans="1:29" ht="12.75" hidden="1" customHeight="1" x14ac:dyDescent="0.2">
      <c r="A398" s="42" t="s">
        <v>334</v>
      </c>
      <c r="B398" s="42" t="s">
        <v>40</v>
      </c>
      <c r="C398" s="43" t="s">
        <v>152</v>
      </c>
      <c r="D398" s="44">
        <v>218</v>
      </c>
      <c r="E398" s="42" t="s">
        <v>1532</v>
      </c>
      <c r="F398" s="42" t="s">
        <v>1520</v>
      </c>
      <c r="G398" s="42" t="s">
        <v>301</v>
      </c>
      <c r="H398" s="42" t="s">
        <v>384</v>
      </c>
      <c r="I398" s="42" t="s">
        <v>1533</v>
      </c>
      <c r="J398" s="42" t="s">
        <v>1534</v>
      </c>
      <c r="K398" s="45">
        <v>411045.48000000004</v>
      </c>
      <c r="L398" s="42" t="s">
        <v>305</v>
      </c>
      <c r="M398" s="42" t="s">
        <v>1536</v>
      </c>
      <c r="N398" s="42" t="s">
        <v>1537</v>
      </c>
      <c r="O398" s="42" t="s">
        <v>351</v>
      </c>
      <c r="P398" s="46">
        <v>1</v>
      </c>
      <c r="Q398" s="45">
        <v>199972.57</v>
      </c>
      <c r="R398" s="45">
        <v>199972.57</v>
      </c>
      <c r="S398" s="42" t="s">
        <v>309</v>
      </c>
      <c r="T398" s="42" t="s">
        <v>310</v>
      </c>
      <c r="U398" s="42" t="s">
        <v>311</v>
      </c>
      <c r="V398" s="42" t="s">
        <v>107</v>
      </c>
      <c r="W398" s="42" t="s">
        <v>114</v>
      </c>
      <c r="X398" s="42" t="s">
        <v>127</v>
      </c>
      <c r="Y398" s="42" t="s">
        <v>312</v>
      </c>
      <c r="Z398" s="42" t="s">
        <v>312</v>
      </c>
      <c r="AA398" s="9" t="s">
        <v>139</v>
      </c>
      <c r="AB398" s="42" t="s">
        <v>388</v>
      </c>
      <c r="AC398" s="45">
        <v>199972.57</v>
      </c>
    </row>
    <row r="399" spans="1:29" ht="12.75" hidden="1" customHeight="1" x14ac:dyDescent="0.2">
      <c r="A399" s="42" t="s">
        <v>334</v>
      </c>
      <c r="B399" s="42" t="s">
        <v>40</v>
      </c>
      <c r="C399" s="43" t="s">
        <v>152</v>
      </c>
      <c r="D399" s="44">
        <v>218</v>
      </c>
      <c r="E399" s="42" t="s">
        <v>1532</v>
      </c>
      <c r="F399" s="42" t="s">
        <v>1520</v>
      </c>
      <c r="G399" s="42" t="s">
        <v>301</v>
      </c>
      <c r="H399" s="42" t="s">
        <v>384</v>
      </c>
      <c r="I399" s="42" t="s">
        <v>1533</v>
      </c>
      <c r="J399" s="42" t="s">
        <v>1534</v>
      </c>
      <c r="K399" s="45">
        <v>411045.48000000004</v>
      </c>
      <c r="L399" s="42" t="s">
        <v>305</v>
      </c>
      <c r="M399" s="42" t="s">
        <v>1536</v>
      </c>
      <c r="N399" s="42" t="s">
        <v>1538</v>
      </c>
      <c r="O399" s="42" t="s">
        <v>351</v>
      </c>
      <c r="P399" s="46">
        <v>1</v>
      </c>
      <c r="Q399" s="45">
        <v>40120</v>
      </c>
      <c r="R399" s="45">
        <v>40120</v>
      </c>
      <c r="S399" s="42" t="s">
        <v>309</v>
      </c>
      <c r="T399" s="42" t="s">
        <v>310</v>
      </c>
      <c r="U399" s="42" t="s">
        <v>311</v>
      </c>
      <c r="V399" s="42" t="s">
        <v>107</v>
      </c>
      <c r="W399" s="42" t="s">
        <v>114</v>
      </c>
      <c r="X399" s="42" t="s">
        <v>127</v>
      </c>
      <c r="Y399" s="42" t="s">
        <v>312</v>
      </c>
      <c r="Z399" s="42" t="s">
        <v>312</v>
      </c>
      <c r="AA399" s="9" t="s">
        <v>139</v>
      </c>
      <c r="AB399" s="42" t="s">
        <v>388</v>
      </c>
      <c r="AC399" s="45">
        <v>40120</v>
      </c>
    </row>
    <row r="400" spans="1:29" ht="12.75" hidden="1" customHeight="1" x14ac:dyDescent="0.2">
      <c r="A400" s="42" t="s">
        <v>334</v>
      </c>
      <c r="B400" s="42" t="s">
        <v>40</v>
      </c>
      <c r="C400" s="43" t="s">
        <v>152</v>
      </c>
      <c r="D400" s="44">
        <v>218</v>
      </c>
      <c r="E400" s="42" t="s">
        <v>1532</v>
      </c>
      <c r="F400" s="42" t="s">
        <v>1520</v>
      </c>
      <c r="G400" s="42" t="s">
        <v>301</v>
      </c>
      <c r="H400" s="42" t="s">
        <v>384</v>
      </c>
      <c r="I400" s="42" t="s">
        <v>1533</v>
      </c>
      <c r="J400" s="42" t="s">
        <v>1534</v>
      </c>
      <c r="K400" s="45">
        <v>411045.48000000004</v>
      </c>
      <c r="L400" s="42" t="s">
        <v>305</v>
      </c>
      <c r="M400" s="42" t="s">
        <v>1536</v>
      </c>
      <c r="N400" s="42" t="s">
        <v>1539</v>
      </c>
      <c r="O400" s="42" t="s">
        <v>351</v>
      </c>
      <c r="P400" s="46">
        <v>1</v>
      </c>
      <c r="Q400" s="45">
        <v>40120</v>
      </c>
      <c r="R400" s="45">
        <v>40120</v>
      </c>
      <c r="S400" s="42" t="s">
        <v>309</v>
      </c>
      <c r="T400" s="42" t="s">
        <v>310</v>
      </c>
      <c r="U400" s="42" t="s">
        <v>311</v>
      </c>
      <c r="V400" s="42" t="s">
        <v>107</v>
      </c>
      <c r="W400" s="42" t="s">
        <v>114</v>
      </c>
      <c r="X400" s="42" t="s">
        <v>127</v>
      </c>
      <c r="Y400" s="42" t="s">
        <v>312</v>
      </c>
      <c r="Z400" s="42" t="s">
        <v>312</v>
      </c>
      <c r="AA400" s="9" t="s">
        <v>139</v>
      </c>
      <c r="AB400" s="42" t="s">
        <v>388</v>
      </c>
      <c r="AC400" s="45">
        <v>40120</v>
      </c>
    </row>
    <row r="401" spans="1:29" ht="12.75" hidden="1" customHeight="1" x14ac:dyDescent="0.2">
      <c r="A401" s="42" t="s">
        <v>334</v>
      </c>
      <c r="B401" s="42" t="s">
        <v>40</v>
      </c>
      <c r="C401" s="43" t="s">
        <v>152</v>
      </c>
      <c r="D401" s="44">
        <v>218</v>
      </c>
      <c r="E401" s="42" t="s">
        <v>1532</v>
      </c>
      <c r="F401" s="42" t="s">
        <v>1520</v>
      </c>
      <c r="G401" s="42" t="s">
        <v>301</v>
      </c>
      <c r="H401" s="42" t="s">
        <v>384</v>
      </c>
      <c r="I401" s="42" t="s">
        <v>1533</v>
      </c>
      <c r="J401" s="42" t="s">
        <v>1534</v>
      </c>
      <c r="K401" s="45">
        <v>411045.48000000004</v>
      </c>
      <c r="L401" s="42" t="s">
        <v>305</v>
      </c>
      <c r="M401" s="42" t="s">
        <v>1540</v>
      </c>
      <c r="N401" s="42" t="s">
        <v>1541</v>
      </c>
      <c r="O401" s="42" t="s">
        <v>351</v>
      </c>
      <c r="P401" s="46">
        <v>1</v>
      </c>
      <c r="Q401" s="45">
        <v>80240</v>
      </c>
      <c r="R401" s="45">
        <v>80240</v>
      </c>
      <c r="S401" s="42" t="s">
        <v>309</v>
      </c>
      <c r="T401" s="42" t="s">
        <v>310</v>
      </c>
      <c r="U401" s="42" t="s">
        <v>311</v>
      </c>
      <c r="V401" s="42" t="s">
        <v>107</v>
      </c>
      <c r="W401" s="42" t="s">
        <v>114</v>
      </c>
      <c r="X401" s="42" t="s">
        <v>127</v>
      </c>
      <c r="Y401" s="42" t="s">
        <v>312</v>
      </c>
      <c r="Z401" s="42" t="s">
        <v>312</v>
      </c>
      <c r="AA401" s="9" t="s">
        <v>139</v>
      </c>
      <c r="AB401" s="42" t="s">
        <v>388</v>
      </c>
      <c r="AC401" s="45">
        <v>80240</v>
      </c>
    </row>
    <row r="402" spans="1:29" ht="12.75" hidden="1" customHeight="1" x14ac:dyDescent="0.2">
      <c r="A402" s="42" t="s">
        <v>334</v>
      </c>
      <c r="B402" s="42" t="s">
        <v>40</v>
      </c>
      <c r="C402" s="43" t="s">
        <v>152</v>
      </c>
      <c r="D402" s="44">
        <v>218</v>
      </c>
      <c r="E402" s="42" t="s">
        <v>1532</v>
      </c>
      <c r="F402" s="42" t="s">
        <v>1520</v>
      </c>
      <c r="G402" s="42" t="s">
        <v>301</v>
      </c>
      <c r="H402" s="42" t="s">
        <v>384</v>
      </c>
      <c r="I402" s="42" t="s">
        <v>1533</v>
      </c>
      <c r="J402" s="42" t="s">
        <v>1534</v>
      </c>
      <c r="K402" s="45">
        <v>411045.48000000004</v>
      </c>
      <c r="L402" s="42" t="s">
        <v>305</v>
      </c>
      <c r="M402" s="42" t="s">
        <v>1542</v>
      </c>
      <c r="N402" s="42" t="s">
        <v>1543</v>
      </c>
      <c r="O402" s="42" t="s">
        <v>351</v>
      </c>
      <c r="P402" s="46">
        <v>1</v>
      </c>
      <c r="Q402" s="45">
        <v>2618.17</v>
      </c>
      <c r="R402" s="45">
        <v>2618.17</v>
      </c>
      <c r="S402" s="42" t="s">
        <v>309</v>
      </c>
      <c r="T402" s="42" t="s">
        <v>310</v>
      </c>
      <c r="U402" s="42" t="s">
        <v>311</v>
      </c>
      <c r="V402" s="42" t="s">
        <v>107</v>
      </c>
      <c r="W402" s="42" t="s">
        <v>114</v>
      </c>
      <c r="X402" s="42" t="s">
        <v>127</v>
      </c>
      <c r="Y402" s="42" t="s">
        <v>312</v>
      </c>
      <c r="Z402" s="42" t="s">
        <v>312</v>
      </c>
      <c r="AA402" s="9" t="s">
        <v>139</v>
      </c>
      <c r="AB402" s="42" t="s">
        <v>461</v>
      </c>
      <c r="AC402" s="45">
        <v>2618.17</v>
      </c>
    </row>
    <row r="403" spans="1:29" ht="12.75" hidden="1" customHeight="1" x14ac:dyDescent="0.2">
      <c r="A403" s="42" t="s">
        <v>334</v>
      </c>
      <c r="B403" s="42" t="s">
        <v>40</v>
      </c>
      <c r="C403" s="43" t="s">
        <v>152</v>
      </c>
      <c r="D403" s="44">
        <v>218</v>
      </c>
      <c r="E403" s="42" t="s">
        <v>1532</v>
      </c>
      <c r="F403" s="42" t="s">
        <v>1520</v>
      </c>
      <c r="G403" s="42" t="s">
        <v>301</v>
      </c>
      <c r="H403" s="42" t="s">
        <v>384</v>
      </c>
      <c r="I403" s="42" t="s">
        <v>1533</v>
      </c>
      <c r="J403" s="42" t="s">
        <v>1534</v>
      </c>
      <c r="K403" s="45">
        <v>411045.48000000004</v>
      </c>
      <c r="L403" s="42" t="s">
        <v>305</v>
      </c>
      <c r="M403" s="42" t="s">
        <v>1542</v>
      </c>
      <c r="N403" s="42" t="s">
        <v>1544</v>
      </c>
      <c r="O403" s="42" t="s">
        <v>351</v>
      </c>
      <c r="P403" s="46">
        <v>1</v>
      </c>
      <c r="Q403" s="45">
        <v>41899.39</v>
      </c>
      <c r="R403" s="45">
        <v>41899.39</v>
      </c>
      <c r="S403" s="42" t="s">
        <v>309</v>
      </c>
      <c r="T403" s="42" t="s">
        <v>310</v>
      </c>
      <c r="U403" s="42" t="s">
        <v>311</v>
      </c>
      <c r="V403" s="42" t="s">
        <v>107</v>
      </c>
      <c r="W403" s="42" t="s">
        <v>114</v>
      </c>
      <c r="X403" s="42" t="s">
        <v>127</v>
      </c>
      <c r="Y403" s="42" t="s">
        <v>312</v>
      </c>
      <c r="Z403" s="42" t="s">
        <v>312</v>
      </c>
      <c r="AA403" s="9" t="s">
        <v>139</v>
      </c>
      <c r="AB403" s="42" t="s">
        <v>461</v>
      </c>
      <c r="AC403" s="45">
        <v>41899.39</v>
      </c>
    </row>
    <row r="404" spans="1:29" ht="12.75" hidden="1" customHeight="1" x14ac:dyDescent="0.2">
      <c r="A404" s="42" t="s">
        <v>334</v>
      </c>
      <c r="B404" s="42" t="s">
        <v>40</v>
      </c>
      <c r="C404" s="43" t="s">
        <v>152</v>
      </c>
      <c r="D404" s="44">
        <v>219</v>
      </c>
      <c r="E404" s="42" t="s">
        <v>1545</v>
      </c>
      <c r="F404" s="42" t="s">
        <v>1546</v>
      </c>
      <c r="G404" s="42" t="s">
        <v>301</v>
      </c>
      <c r="H404" s="42" t="s">
        <v>630</v>
      </c>
      <c r="I404" s="42" t="s">
        <v>1547</v>
      </c>
      <c r="J404" s="42" t="s">
        <v>1548</v>
      </c>
      <c r="K404" s="45">
        <v>63000</v>
      </c>
      <c r="L404" s="42" t="s">
        <v>305</v>
      </c>
      <c r="M404" s="42" t="s">
        <v>1549</v>
      </c>
      <c r="N404" s="42" t="s">
        <v>1550</v>
      </c>
      <c r="O404" s="42" t="s">
        <v>1551</v>
      </c>
      <c r="P404" s="46">
        <v>50</v>
      </c>
      <c r="Q404" s="45">
        <v>60</v>
      </c>
      <c r="R404" s="45">
        <v>3000</v>
      </c>
      <c r="S404" s="42" t="s">
        <v>309</v>
      </c>
      <c r="T404" s="42" t="s">
        <v>310</v>
      </c>
      <c r="U404" s="42" t="s">
        <v>311</v>
      </c>
      <c r="V404" s="42" t="s">
        <v>107</v>
      </c>
      <c r="W404" s="42" t="s">
        <v>114</v>
      </c>
      <c r="X404" s="42" t="s">
        <v>127</v>
      </c>
      <c r="Y404" s="42" t="s">
        <v>312</v>
      </c>
      <c r="Z404" s="42" t="s">
        <v>312</v>
      </c>
      <c r="AA404" s="9" t="s">
        <v>139</v>
      </c>
      <c r="AB404" s="42" t="s">
        <v>1423</v>
      </c>
      <c r="AC404" s="45">
        <v>3000</v>
      </c>
    </row>
    <row r="405" spans="1:29" ht="12.75" hidden="1" customHeight="1" x14ac:dyDescent="0.2">
      <c r="A405" s="42" t="s">
        <v>334</v>
      </c>
      <c r="B405" s="42" t="s">
        <v>40</v>
      </c>
      <c r="C405" s="43" t="s">
        <v>152</v>
      </c>
      <c r="D405" s="44">
        <v>219</v>
      </c>
      <c r="E405" s="42" t="s">
        <v>1545</v>
      </c>
      <c r="F405" s="42" t="s">
        <v>1546</v>
      </c>
      <c r="G405" s="42" t="s">
        <v>301</v>
      </c>
      <c r="H405" s="42" t="s">
        <v>630</v>
      </c>
      <c r="I405" s="42" t="s">
        <v>1547</v>
      </c>
      <c r="J405" s="42" t="s">
        <v>1548</v>
      </c>
      <c r="K405" s="45">
        <v>63000</v>
      </c>
      <c r="L405" s="42" t="s">
        <v>305</v>
      </c>
      <c r="M405" s="42" t="s">
        <v>1552</v>
      </c>
      <c r="N405" s="42" t="s">
        <v>1553</v>
      </c>
      <c r="O405" s="42" t="s">
        <v>351</v>
      </c>
      <c r="P405" s="46">
        <v>1</v>
      </c>
      <c r="Q405" s="45">
        <v>60000</v>
      </c>
      <c r="R405" s="45">
        <v>60000</v>
      </c>
      <c r="S405" s="42" t="s">
        <v>309</v>
      </c>
      <c r="T405" s="42" t="s">
        <v>310</v>
      </c>
      <c r="U405" s="42" t="s">
        <v>311</v>
      </c>
      <c r="V405" s="42" t="s">
        <v>107</v>
      </c>
      <c r="W405" s="42" t="s">
        <v>114</v>
      </c>
      <c r="X405" s="42" t="s">
        <v>127</v>
      </c>
      <c r="Y405" s="42" t="s">
        <v>312</v>
      </c>
      <c r="Z405" s="42" t="s">
        <v>312</v>
      </c>
      <c r="AA405" s="9" t="s">
        <v>139</v>
      </c>
      <c r="AB405" s="42" t="s">
        <v>377</v>
      </c>
      <c r="AC405" s="45">
        <v>60000</v>
      </c>
    </row>
    <row r="406" spans="1:29" ht="12.75" hidden="1" customHeight="1" x14ac:dyDescent="0.2">
      <c r="A406" s="42" t="s">
        <v>556</v>
      </c>
      <c r="B406" s="42" t="s">
        <v>30</v>
      </c>
      <c r="C406" s="43" t="s">
        <v>148</v>
      </c>
      <c r="D406" s="44">
        <v>220</v>
      </c>
      <c r="E406" s="42" t="s">
        <v>1554</v>
      </c>
      <c r="F406" s="42" t="s">
        <v>1555</v>
      </c>
      <c r="G406" s="42" t="s">
        <v>301</v>
      </c>
      <c r="H406" s="42" t="s">
        <v>384</v>
      </c>
      <c r="I406" s="42" t="s">
        <v>559</v>
      </c>
      <c r="J406" s="42" t="s">
        <v>1556</v>
      </c>
      <c r="K406" s="45">
        <v>886531.57</v>
      </c>
      <c r="L406" s="42" t="s">
        <v>305</v>
      </c>
      <c r="M406" s="42" t="s">
        <v>1557</v>
      </c>
      <c r="N406" s="42" t="s">
        <v>1558</v>
      </c>
      <c r="O406" s="42" t="s">
        <v>351</v>
      </c>
      <c r="P406" s="46">
        <v>1</v>
      </c>
      <c r="Q406" s="45">
        <v>886531.57</v>
      </c>
      <c r="R406" s="45">
        <v>886531.57</v>
      </c>
      <c r="S406" s="42" t="s">
        <v>309</v>
      </c>
      <c r="T406" s="42" t="s">
        <v>310</v>
      </c>
      <c r="U406" s="42" t="s">
        <v>311</v>
      </c>
      <c r="V406" s="42" t="s">
        <v>107</v>
      </c>
      <c r="W406" s="42" t="s">
        <v>114</v>
      </c>
      <c r="X406" s="42" t="s">
        <v>127</v>
      </c>
      <c r="Y406" s="42" t="s">
        <v>312</v>
      </c>
      <c r="Z406" s="42" t="s">
        <v>312</v>
      </c>
      <c r="AA406" s="9" t="s">
        <v>139</v>
      </c>
      <c r="AB406" s="42" t="s">
        <v>388</v>
      </c>
      <c r="AC406" s="45">
        <v>886531.57</v>
      </c>
    </row>
    <row r="407" spans="1:29" ht="12.75" customHeight="1" x14ac:dyDescent="0.2">
      <c r="A407" s="42" t="s">
        <v>1559</v>
      </c>
      <c r="B407" s="42" t="s">
        <v>26</v>
      </c>
      <c r="C407" s="43" t="s">
        <v>146</v>
      </c>
      <c r="D407" s="44">
        <v>221</v>
      </c>
      <c r="E407" s="42" t="s">
        <v>1560</v>
      </c>
      <c r="F407" s="42" t="s">
        <v>1561</v>
      </c>
      <c r="G407" s="42" t="s">
        <v>358</v>
      </c>
      <c r="H407" s="42" t="s">
        <v>359</v>
      </c>
      <c r="I407" s="42" t="s">
        <v>1562</v>
      </c>
      <c r="J407" s="42" t="s">
        <v>1563</v>
      </c>
      <c r="K407" s="45">
        <v>132000</v>
      </c>
      <c r="L407" s="42" t="s">
        <v>305</v>
      </c>
      <c r="M407" s="42" t="s">
        <v>1564</v>
      </c>
      <c r="N407" s="42" t="s">
        <v>1565</v>
      </c>
      <c r="O407" s="42" t="s">
        <v>1566</v>
      </c>
      <c r="P407" s="46">
        <v>6</v>
      </c>
      <c r="Q407" s="45">
        <v>20000</v>
      </c>
      <c r="R407" s="45">
        <v>120000</v>
      </c>
      <c r="S407" s="42" t="s">
        <v>309</v>
      </c>
      <c r="T407" s="42" t="s">
        <v>310</v>
      </c>
      <c r="U407" s="42" t="s">
        <v>311</v>
      </c>
      <c r="V407" s="42" t="s">
        <v>107</v>
      </c>
      <c r="W407" s="42" t="s">
        <v>111</v>
      </c>
      <c r="X407" s="42" t="s">
        <v>120</v>
      </c>
      <c r="Y407" s="42" t="s">
        <v>312</v>
      </c>
      <c r="Z407" s="42" t="s">
        <v>312</v>
      </c>
      <c r="AA407" s="9" t="s">
        <v>139</v>
      </c>
      <c r="AB407" s="42" t="s">
        <v>648</v>
      </c>
      <c r="AC407" s="45">
        <v>120000</v>
      </c>
    </row>
    <row r="408" spans="1:29" ht="12.75" customHeight="1" x14ac:dyDescent="0.2">
      <c r="A408" s="42" t="s">
        <v>1559</v>
      </c>
      <c r="B408" s="42" t="s">
        <v>26</v>
      </c>
      <c r="C408" s="43" t="s">
        <v>146</v>
      </c>
      <c r="D408" s="44">
        <v>221</v>
      </c>
      <c r="E408" s="42" t="s">
        <v>1560</v>
      </c>
      <c r="F408" s="42" t="s">
        <v>1561</v>
      </c>
      <c r="G408" s="42" t="s">
        <v>358</v>
      </c>
      <c r="H408" s="42" t="s">
        <v>359</v>
      </c>
      <c r="I408" s="42" t="s">
        <v>1562</v>
      </c>
      <c r="J408" s="42" t="s">
        <v>1563</v>
      </c>
      <c r="K408" s="45">
        <v>132000</v>
      </c>
      <c r="L408" s="42" t="s">
        <v>305</v>
      </c>
      <c r="M408" s="42" t="s">
        <v>1567</v>
      </c>
      <c r="N408" s="42" t="s">
        <v>1568</v>
      </c>
      <c r="O408" s="42" t="s">
        <v>1566</v>
      </c>
      <c r="P408" s="46">
        <v>1</v>
      </c>
      <c r="Q408" s="45">
        <v>5000</v>
      </c>
      <c r="R408" s="45">
        <v>5000</v>
      </c>
      <c r="S408" s="42" t="s">
        <v>309</v>
      </c>
      <c r="T408" s="42" t="s">
        <v>310</v>
      </c>
      <c r="U408" s="42" t="s">
        <v>311</v>
      </c>
      <c r="V408" s="42" t="s">
        <v>107</v>
      </c>
      <c r="W408" s="42" t="s">
        <v>111</v>
      </c>
      <c r="X408" s="42" t="s">
        <v>120</v>
      </c>
      <c r="Y408" s="42" t="s">
        <v>312</v>
      </c>
      <c r="Z408" s="42" t="s">
        <v>312</v>
      </c>
      <c r="AA408" s="9" t="s">
        <v>139</v>
      </c>
      <c r="AB408" s="42" t="s">
        <v>648</v>
      </c>
      <c r="AC408" s="45">
        <v>5000</v>
      </c>
    </row>
    <row r="409" spans="1:29" ht="12.75" customHeight="1" x14ac:dyDescent="0.2">
      <c r="A409" s="42" t="s">
        <v>1559</v>
      </c>
      <c r="B409" s="42" t="s">
        <v>26</v>
      </c>
      <c r="C409" s="43" t="s">
        <v>146</v>
      </c>
      <c r="D409" s="44">
        <v>221</v>
      </c>
      <c r="E409" s="42" t="s">
        <v>1560</v>
      </c>
      <c r="F409" s="42" t="s">
        <v>1561</v>
      </c>
      <c r="G409" s="42" t="s">
        <v>358</v>
      </c>
      <c r="H409" s="42" t="s">
        <v>359</v>
      </c>
      <c r="I409" s="42" t="s">
        <v>1562</v>
      </c>
      <c r="J409" s="42" t="s">
        <v>1563</v>
      </c>
      <c r="K409" s="45">
        <v>132000</v>
      </c>
      <c r="L409" s="42" t="s">
        <v>305</v>
      </c>
      <c r="M409" s="42" t="s">
        <v>1569</v>
      </c>
      <c r="N409" s="42" t="s">
        <v>1570</v>
      </c>
      <c r="O409" s="42" t="s">
        <v>1571</v>
      </c>
      <c r="P409" s="46">
        <v>1</v>
      </c>
      <c r="Q409" s="45">
        <v>2000</v>
      </c>
      <c r="R409" s="45">
        <v>2000</v>
      </c>
      <c r="S409" s="42" t="s">
        <v>309</v>
      </c>
      <c r="T409" s="42" t="s">
        <v>310</v>
      </c>
      <c r="U409" s="42" t="s">
        <v>311</v>
      </c>
      <c r="V409" s="42" t="s">
        <v>107</v>
      </c>
      <c r="W409" s="42" t="s">
        <v>111</v>
      </c>
      <c r="X409" s="42" t="s">
        <v>120</v>
      </c>
      <c r="Y409" s="42" t="s">
        <v>312</v>
      </c>
      <c r="Z409" s="42" t="s">
        <v>312</v>
      </c>
      <c r="AA409" s="9" t="s">
        <v>139</v>
      </c>
      <c r="AB409" s="42" t="s">
        <v>648</v>
      </c>
      <c r="AC409" s="45">
        <v>2000</v>
      </c>
    </row>
    <row r="410" spans="1:29" ht="12.75" customHeight="1" x14ac:dyDescent="0.2">
      <c r="A410" s="42" t="s">
        <v>1559</v>
      </c>
      <c r="B410" s="42" t="s">
        <v>26</v>
      </c>
      <c r="C410" s="43" t="s">
        <v>146</v>
      </c>
      <c r="D410" s="44">
        <v>221</v>
      </c>
      <c r="E410" s="42" t="s">
        <v>1560</v>
      </c>
      <c r="F410" s="42" t="s">
        <v>1561</v>
      </c>
      <c r="G410" s="42" t="s">
        <v>358</v>
      </c>
      <c r="H410" s="42" t="s">
        <v>359</v>
      </c>
      <c r="I410" s="42" t="s">
        <v>1562</v>
      </c>
      <c r="J410" s="42" t="s">
        <v>1563</v>
      </c>
      <c r="K410" s="45">
        <v>132000</v>
      </c>
      <c r="L410" s="42" t="s">
        <v>305</v>
      </c>
      <c r="M410" s="42" t="s">
        <v>1572</v>
      </c>
      <c r="N410" s="42" t="s">
        <v>1573</v>
      </c>
      <c r="O410" s="42" t="s">
        <v>1571</v>
      </c>
      <c r="P410" s="46">
        <v>1</v>
      </c>
      <c r="Q410" s="45">
        <v>5000</v>
      </c>
      <c r="R410" s="45">
        <v>5000</v>
      </c>
      <c r="S410" s="42" t="s">
        <v>309</v>
      </c>
      <c r="T410" s="42" t="s">
        <v>310</v>
      </c>
      <c r="U410" s="42" t="s">
        <v>311</v>
      </c>
      <c r="V410" s="42" t="s">
        <v>107</v>
      </c>
      <c r="W410" s="42" t="s">
        <v>111</v>
      </c>
      <c r="X410" s="42" t="s">
        <v>120</v>
      </c>
      <c r="Y410" s="42" t="s">
        <v>312</v>
      </c>
      <c r="Z410" s="42" t="s">
        <v>312</v>
      </c>
      <c r="AA410" s="9" t="s">
        <v>139</v>
      </c>
      <c r="AB410" s="42" t="s">
        <v>648</v>
      </c>
      <c r="AC410" s="45">
        <v>5000</v>
      </c>
    </row>
    <row r="411" spans="1:29" ht="12.75" customHeight="1" x14ac:dyDescent="0.2">
      <c r="A411" s="42" t="s">
        <v>1559</v>
      </c>
      <c r="B411" s="42" t="s">
        <v>26</v>
      </c>
      <c r="C411" s="43" t="s">
        <v>146</v>
      </c>
      <c r="D411" s="44">
        <v>222</v>
      </c>
      <c r="E411" s="42" t="s">
        <v>1574</v>
      </c>
      <c r="F411" s="42" t="s">
        <v>1575</v>
      </c>
      <c r="G411" s="42" t="s">
        <v>301</v>
      </c>
      <c r="H411" s="42" t="s">
        <v>630</v>
      </c>
      <c r="I411" s="42" t="s">
        <v>1576</v>
      </c>
      <c r="J411" s="42" t="s">
        <v>1577</v>
      </c>
      <c r="K411" s="45">
        <v>825000</v>
      </c>
      <c r="L411" s="42" t="s">
        <v>305</v>
      </c>
      <c r="M411" s="42" t="s">
        <v>1578</v>
      </c>
      <c r="N411" s="42" t="s">
        <v>1579</v>
      </c>
      <c r="O411" s="42" t="s">
        <v>1580</v>
      </c>
      <c r="P411" s="46">
        <v>1</v>
      </c>
      <c r="Q411" s="45">
        <v>760000</v>
      </c>
      <c r="R411" s="45">
        <v>760000</v>
      </c>
      <c r="S411" s="42" t="s">
        <v>309</v>
      </c>
      <c r="T411" s="42" t="s">
        <v>310</v>
      </c>
      <c r="U411" s="42" t="s">
        <v>311</v>
      </c>
      <c r="V411" s="42" t="s">
        <v>107</v>
      </c>
      <c r="W411" s="42" t="s">
        <v>114</v>
      </c>
      <c r="X411" s="42" t="s">
        <v>127</v>
      </c>
      <c r="Y411" s="42" t="s">
        <v>312</v>
      </c>
      <c r="Z411" s="42" t="s">
        <v>312</v>
      </c>
      <c r="AA411" s="9" t="s">
        <v>140</v>
      </c>
      <c r="AB411" s="42" t="s">
        <v>342</v>
      </c>
      <c r="AC411" s="45">
        <v>760000</v>
      </c>
    </row>
    <row r="412" spans="1:29" ht="12.75" customHeight="1" x14ac:dyDescent="0.2">
      <c r="A412" s="42" t="s">
        <v>1559</v>
      </c>
      <c r="B412" s="42" t="s">
        <v>26</v>
      </c>
      <c r="C412" s="43" t="s">
        <v>146</v>
      </c>
      <c r="D412" s="44">
        <v>222</v>
      </c>
      <c r="E412" s="42" t="s">
        <v>1574</v>
      </c>
      <c r="F412" s="42" t="s">
        <v>1575</v>
      </c>
      <c r="G412" s="42" t="s">
        <v>301</v>
      </c>
      <c r="H412" s="42" t="s">
        <v>630</v>
      </c>
      <c r="I412" s="42" t="s">
        <v>1576</v>
      </c>
      <c r="J412" s="42" t="s">
        <v>1577</v>
      </c>
      <c r="K412" s="45">
        <v>825000</v>
      </c>
      <c r="L412" s="42" t="s">
        <v>305</v>
      </c>
      <c r="M412" s="42" t="s">
        <v>1581</v>
      </c>
      <c r="N412" s="42" t="s">
        <v>1582</v>
      </c>
      <c r="O412" s="42" t="s">
        <v>1566</v>
      </c>
      <c r="P412" s="46">
        <v>4</v>
      </c>
      <c r="Q412" s="45">
        <v>7500</v>
      </c>
      <c r="R412" s="45">
        <v>30000</v>
      </c>
      <c r="S412" s="42" t="s">
        <v>309</v>
      </c>
      <c r="T412" s="42" t="s">
        <v>310</v>
      </c>
      <c r="U412" s="42" t="s">
        <v>311</v>
      </c>
      <c r="V412" s="42" t="s">
        <v>107</v>
      </c>
      <c r="W412" s="42" t="s">
        <v>110</v>
      </c>
      <c r="X412" s="42" t="s">
        <v>116</v>
      </c>
      <c r="Y412" s="42" t="s">
        <v>312</v>
      </c>
      <c r="Z412" s="42" t="s">
        <v>312</v>
      </c>
      <c r="AA412" s="9" t="s">
        <v>139</v>
      </c>
      <c r="AB412" s="42" t="s">
        <v>648</v>
      </c>
      <c r="AC412" s="45">
        <v>30000</v>
      </c>
    </row>
    <row r="413" spans="1:29" ht="12.75" customHeight="1" x14ac:dyDescent="0.2">
      <c r="A413" s="42" t="s">
        <v>1559</v>
      </c>
      <c r="B413" s="42" t="s">
        <v>26</v>
      </c>
      <c r="C413" s="43" t="s">
        <v>146</v>
      </c>
      <c r="D413" s="44">
        <v>222</v>
      </c>
      <c r="E413" s="42" t="s">
        <v>1574</v>
      </c>
      <c r="F413" s="42" t="s">
        <v>1575</v>
      </c>
      <c r="G413" s="42" t="s">
        <v>301</v>
      </c>
      <c r="H413" s="42" t="s">
        <v>630</v>
      </c>
      <c r="I413" s="42" t="s">
        <v>1576</v>
      </c>
      <c r="J413" s="42" t="s">
        <v>1577</v>
      </c>
      <c r="K413" s="45">
        <v>825000</v>
      </c>
      <c r="L413" s="42" t="s">
        <v>305</v>
      </c>
      <c r="M413" s="42" t="s">
        <v>1583</v>
      </c>
      <c r="N413" s="42" t="s">
        <v>1584</v>
      </c>
      <c r="O413" s="42" t="s">
        <v>856</v>
      </c>
      <c r="P413" s="46">
        <v>1</v>
      </c>
      <c r="Q413" s="45">
        <v>10000</v>
      </c>
      <c r="R413" s="45">
        <v>10000</v>
      </c>
      <c r="S413" s="42" t="s">
        <v>309</v>
      </c>
      <c r="T413" s="42" t="s">
        <v>310</v>
      </c>
      <c r="U413" s="42" t="s">
        <v>311</v>
      </c>
      <c r="V413" s="42" t="s">
        <v>107</v>
      </c>
      <c r="W413" s="42" t="s">
        <v>110</v>
      </c>
      <c r="X413" s="42" t="s">
        <v>116</v>
      </c>
      <c r="Y413" s="42" t="s">
        <v>312</v>
      </c>
      <c r="Z413" s="42" t="s">
        <v>312</v>
      </c>
      <c r="AA413" s="9" t="s">
        <v>139</v>
      </c>
      <c r="AB413" s="42" t="s">
        <v>648</v>
      </c>
      <c r="AC413" s="45">
        <v>10000</v>
      </c>
    </row>
    <row r="414" spans="1:29" ht="12.75" customHeight="1" x14ac:dyDescent="0.2">
      <c r="A414" s="42" t="s">
        <v>1559</v>
      </c>
      <c r="B414" s="42" t="s">
        <v>26</v>
      </c>
      <c r="C414" s="43" t="s">
        <v>146</v>
      </c>
      <c r="D414" s="44">
        <v>222</v>
      </c>
      <c r="E414" s="42" t="s">
        <v>1574</v>
      </c>
      <c r="F414" s="42" t="s">
        <v>1575</v>
      </c>
      <c r="G414" s="42" t="s">
        <v>301</v>
      </c>
      <c r="H414" s="42" t="s">
        <v>630</v>
      </c>
      <c r="I414" s="42" t="s">
        <v>1576</v>
      </c>
      <c r="J414" s="42" t="s">
        <v>1577</v>
      </c>
      <c r="K414" s="45">
        <v>825000</v>
      </c>
      <c r="L414" s="42" t="s">
        <v>305</v>
      </c>
      <c r="M414" s="42" t="s">
        <v>1585</v>
      </c>
      <c r="N414" s="42" t="s">
        <v>1586</v>
      </c>
      <c r="O414" s="42" t="s">
        <v>1587</v>
      </c>
      <c r="P414" s="46">
        <v>1</v>
      </c>
      <c r="Q414" s="45">
        <v>25000</v>
      </c>
      <c r="R414" s="45">
        <v>25000</v>
      </c>
      <c r="S414" s="42" t="s">
        <v>309</v>
      </c>
      <c r="T414" s="42" t="s">
        <v>310</v>
      </c>
      <c r="U414" s="42" t="s">
        <v>311</v>
      </c>
      <c r="V414" s="42" t="s">
        <v>107</v>
      </c>
      <c r="W414" s="42" t="s">
        <v>110</v>
      </c>
      <c r="X414" s="42" t="s">
        <v>116</v>
      </c>
      <c r="Y414" s="42" t="s">
        <v>312</v>
      </c>
      <c r="Z414" s="42" t="s">
        <v>312</v>
      </c>
      <c r="AA414" s="9" t="s">
        <v>139</v>
      </c>
      <c r="AB414" s="42" t="s">
        <v>598</v>
      </c>
      <c r="AC414" s="45">
        <v>25000</v>
      </c>
    </row>
    <row r="415" spans="1:29" ht="12.75" customHeight="1" x14ac:dyDescent="0.2">
      <c r="A415" s="42" t="s">
        <v>1559</v>
      </c>
      <c r="B415" s="42" t="s">
        <v>26</v>
      </c>
      <c r="C415" s="43" t="s">
        <v>146</v>
      </c>
      <c r="D415" s="44">
        <v>223</v>
      </c>
      <c r="E415" s="42" t="s">
        <v>1588</v>
      </c>
      <c r="F415" s="42" t="s">
        <v>1589</v>
      </c>
      <c r="G415" s="42" t="s">
        <v>481</v>
      </c>
      <c r="H415" s="42" t="s">
        <v>482</v>
      </c>
      <c r="I415" s="42" t="s">
        <v>1590</v>
      </c>
      <c r="J415" s="42" t="s">
        <v>1591</v>
      </c>
      <c r="K415" s="45">
        <v>220000</v>
      </c>
      <c r="L415" s="42" t="s">
        <v>305</v>
      </c>
      <c r="M415" s="42" t="s">
        <v>1588</v>
      </c>
      <c r="N415" s="42" t="s">
        <v>1592</v>
      </c>
      <c r="O415" s="42" t="s">
        <v>1045</v>
      </c>
      <c r="P415" s="46">
        <v>10</v>
      </c>
      <c r="Q415" s="45">
        <v>22000</v>
      </c>
      <c r="R415" s="45">
        <v>220000</v>
      </c>
      <c r="S415" s="42" t="s">
        <v>309</v>
      </c>
      <c r="T415" s="42" t="s">
        <v>310</v>
      </c>
      <c r="U415" s="42" t="s">
        <v>311</v>
      </c>
      <c r="V415" s="42" t="s">
        <v>107</v>
      </c>
      <c r="W415" s="42" t="s">
        <v>112</v>
      </c>
      <c r="X415" s="42" t="s">
        <v>122</v>
      </c>
      <c r="Y415" s="42" t="s">
        <v>312</v>
      </c>
      <c r="Z415" s="42" t="s">
        <v>312</v>
      </c>
      <c r="AA415" s="9" t="s">
        <v>139</v>
      </c>
      <c r="AB415" s="42" t="s">
        <v>466</v>
      </c>
      <c r="AC415" s="45">
        <v>220000</v>
      </c>
    </row>
    <row r="416" spans="1:29" ht="12.75" customHeight="1" x14ac:dyDescent="0.2">
      <c r="A416" s="42" t="s">
        <v>1559</v>
      </c>
      <c r="B416" s="42" t="s">
        <v>26</v>
      </c>
      <c r="C416" s="43" t="s">
        <v>146</v>
      </c>
      <c r="D416" s="44">
        <v>225</v>
      </c>
      <c r="E416" s="42" t="s">
        <v>1593</v>
      </c>
      <c r="F416" s="42" t="s">
        <v>1594</v>
      </c>
      <c r="G416" s="42" t="s">
        <v>481</v>
      </c>
      <c r="H416" s="42" t="s">
        <v>670</v>
      </c>
      <c r="I416" s="42" t="s">
        <v>1595</v>
      </c>
      <c r="J416" s="42" t="s">
        <v>1596</v>
      </c>
      <c r="K416" s="45">
        <v>370000</v>
      </c>
      <c r="L416" s="42" t="s">
        <v>305</v>
      </c>
      <c r="M416" s="42" t="s">
        <v>1593</v>
      </c>
      <c r="N416" s="42" t="s">
        <v>1597</v>
      </c>
      <c r="O416" s="42" t="s">
        <v>1598</v>
      </c>
      <c r="P416" s="46">
        <v>1</v>
      </c>
      <c r="Q416" s="45">
        <v>370000</v>
      </c>
      <c r="R416" s="45">
        <v>370000</v>
      </c>
      <c r="S416" s="42" t="s">
        <v>309</v>
      </c>
      <c r="T416" s="42" t="s">
        <v>310</v>
      </c>
      <c r="U416" s="42" t="s">
        <v>311</v>
      </c>
      <c r="V416" s="42" t="s">
        <v>107</v>
      </c>
      <c r="W416" s="42" t="s">
        <v>113</v>
      </c>
      <c r="X416" s="42" t="s">
        <v>124</v>
      </c>
      <c r="Y416" s="42" t="s">
        <v>312</v>
      </c>
      <c r="Z416" s="42" t="s">
        <v>312</v>
      </c>
      <c r="AA416" s="9" t="s">
        <v>139</v>
      </c>
      <c r="AB416" s="42" t="s">
        <v>466</v>
      </c>
      <c r="AC416" s="45">
        <v>370000</v>
      </c>
    </row>
    <row r="417" spans="1:29" ht="12.75" customHeight="1" x14ac:dyDescent="0.2">
      <c r="A417" s="42" t="s">
        <v>1559</v>
      </c>
      <c r="B417" s="42" t="s">
        <v>26</v>
      </c>
      <c r="C417" s="43" t="s">
        <v>146</v>
      </c>
      <c r="D417" s="44">
        <v>227</v>
      </c>
      <c r="E417" s="42" t="s">
        <v>1599</v>
      </c>
      <c r="F417" s="42" t="s">
        <v>1600</v>
      </c>
      <c r="G417" s="42" t="s">
        <v>481</v>
      </c>
      <c r="H417" s="42" t="s">
        <v>482</v>
      </c>
      <c r="I417" s="42" t="s">
        <v>1595</v>
      </c>
      <c r="J417" s="42" t="s">
        <v>1601</v>
      </c>
      <c r="K417" s="45">
        <v>274000</v>
      </c>
      <c r="L417" s="42" t="s">
        <v>305</v>
      </c>
      <c r="M417" s="42" t="s">
        <v>1599</v>
      </c>
      <c r="N417" s="42" t="s">
        <v>1602</v>
      </c>
      <c r="O417" s="42" t="s">
        <v>1045</v>
      </c>
      <c r="P417" s="46">
        <v>1</v>
      </c>
      <c r="Q417" s="45">
        <v>250000</v>
      </c>
      <c r="R417" s="45">
        <v>250000</v>
      </c>
      <c r="S417" s="42" t="s">
        <v>309</v>
      </c>
      <c r="T417" s="42" t="s">
        <v>310</v>
      </c>
      <c r="U417" s="42" t="s">
        <v>311</v>
      </c>
      <c r="V417" s="42" t="s">
        <v>107</v>
      </c>
      <c r="W417" s="42" t="s">
        <v>113</v>
      </c>
      <c r="X417" s="42" t="s">
        <v>126</v>
      </c>
      <c r="Y417" s="42" t="s">
        <v>312</v>
      </c>
      <c r="Z417" s="42" t="s">
        <v>312</v>
      </c>
      <c r="AA417" s="9" t="s">
        <v>139</v>
      </c>
      <c r="AB417" s="42" t="s">
        <v>466</v>
      </c>
      <c r="AC417" s="45">
        <v>250000</v>
      </c>
    </row>
    <row r="418" spans="1:29" ht="12.75" customHeight="1" x14ac:dyDescent="0.2">
      <c r="A418" s="42" t="s">
        <v>1559</v>
      </c>
      <c r="B418" s="42" t="s">
        <v>26</v>
      </c>
      <c r="C418" s="43" t="s">
        <v>146</v>
      </c>
      <c r="D418" s="44">
        <v>227</v>
      </c>
      <c r="E418" s="42" t="s">
        <v>1599</v>
      </c>
      <c r="F418" s="42" t="s">
        <v>1600</v>
      </c>
      <c r="G418" s="42" t="s">
        <v>481</v>
      </c>
      <c r="H418" s="42" t="s">
        <v>482</v>
      </c>
      <c r="I418" s="42" t="s">
        <v>1595</v>
      </c>
      <c r="J418" s="42" t="s">
        <v>1601</v>
      </c>
      <c r="K418" s="45">
        <v>274000</v>
      </c>
      <c r="L418" s="42" t="s">
        <v>305</v>
      </c>
      <c r="M418" s="42" t="s">
        <v>1599</v>
      </c>
      <c r="N418" s="42" t="s">
        <v>1603</v>
      </c>
      <c r="O418" s="42" t="s">
        <v>1604</v>
      </c>
      <c r="P418" s="46">
        <v>1</v>
      </c>
      <c r="Q418" s="45">
        <v>12000</v>
      </c>
      <c r="R418" s="45">
        <v>12000</v>
      </c>
      <c r="S418" s="42" t="s">
        <v>309</v>
      </c>
      <c r="T418" s="42" t="s">
        <v>310</v>
      </c>
      <c r="U418" s="42" t="s">
        <v>311</v>
      </c>
      <c r="V418" s="42" t="s">
        <v>107</v>
      </c>
      <c r="W418" s="42" t="s">
        <v>112</v>
      </c>
      <c r="X418" s="42" t="s">
        <v>122</v>
      </c>
      <c r="Y418" s="42" t="s">
        <v>312</v>
      </c>
      <c r="Z418" s="42" t="s">
        <v>312</v>
      </c>
      <c r="AA418" s="9" t="s">
        <v>139</v>
      </c>
      <c r="AB418" s="42" t="s">
        <v>466</v>
      </c>
      <c r="AC418" s="45">
        <v>12000</v>
      </c>
    </row>
    <row r="419" spans="1:29" ht="12.75" customHeight="1" x14ac:dyDescent="0.2">
      <c r="A419" s="42" t="s">
        <v>1559</v>
      </c>
      <c r="B419" s="42" t="s">
        <v>26</v>
      </c>
      <c r="C419" s="43" t="s">
        <v>146</v>
      </c>
      <c r="D419" s="44">
        <v>227</v>
      </c>
      <c r="E419" s="42" t="s">
        <v>1599</v>
      </c>
      <c r="F419" s="42" t="s">
        <v>1600</v>
      </c>
      <c r="G419" s="42" t="s">
        <v>481</v>
      </c>
      <c r="H419" s="42" t="s">
        <v>482</v>
      </c>
      <c r="I419" s="42" t="s">
        <v>1595</v>
      </c>
      <c r="J419" s="42" t="s">
        <v>1601</v>
      </c>
      <c r="K419" s="45">
        <v>274000</v>
      </c>
      <c r="L419" s="42" t="s">
        <v>305</v>
      </c>
      <c r="M419" s="42" t="s">
        <v>1599</v>
      </c>
      <c r="N419" s="42" t="s">
        <v>1605</v>
      </c>
      <c r="O419" s="42" t="s">
        <v>1604</v>
      </c>
      <c r="P419" s="46">
        <v>2</v>
      </c>
      <c r="Q419" s="45">
        <v>6000</v>
      </c>
      <c r="R419" s="45">
        <v>12000</v>
      </c>
      <c r="S419" s="42" t="s">
        <v>309</v>
      </c>
      <c r="T419" s="42" t="s">
        <v>310</v>
      </c>
      <c r="U419" s="42" t="s">
        <v>311</v>
      </c>
      <c r="V419" s="42" t="s">
        <v>107</v>
      </c>
      <c r="W419" s="42" t="s">
        <v>112</v>
      </c>
      <c r="X419" s="42" t="s">
        <v>122</v>
      </c>
      <c r="Y419" s="42" t="s">
        <v>312</v>
      </c>
      <c r="Z419" s="42" t="s">
        <v>312</v>
      </c>
      <c r="AA419" s="9" t="s">
        <v>139</v>
      </c>
      <c r="AB419" s="42" t="s">
        <v>466</v>
      </c>
      <c r="AC419" s="45">
        <v>12000</v>
      </c>
    </row>
    <row r="420" spans="1:29" ht="12.75" customHeight="1" x14ac:dyDescent="0.2">
      <c r="A420" s="42" t="s">
        <v>1559</v>
      </c>
      <c r="B420" s="42" t="s">
        <v>26</v>
      </c>
      <c r="C420" s="43" t="s">
        <v>146</v>
      </c>
      <c r="D420" s="44">
        <v>228</v>
      </c>
      <c r="E420" s="42" t="s">
        <v>1606</v>
      </c>
      <c r="F420" s="42" t="s">
        <v>1607</v>
      </c>
      <c r="G420" s="42" t="s">
        <v>481</v>
      </c>
      <c r="H420" s="42" t="s">
        <v>482</v>
      </c>
      <c r="I420" s="42" t="s">
        <v>1608</v>
      </c>
      <c r="J420" s="42" t="s">
        <v>1609</v>
      </c>
      <c r="K420" s="45">
        <v>50000</v>
      </c>
      <c r="L420" s="42" t="s">
        <v>305</v>
      </c>
      <c r="M420" s="42" t="s">
        <v>1610</v>
      </c>
      <c r="N420" s="42" t="s">
        <v>1611</v>
      </c>
      <c r="O420" s="42" t="s">
        <v>1604</v>
      </c>
      <c r="P420" s="46">
        <v>1</v>
      </c>
      <c r="Q420" s="45">
        <v>35000</v>
      </c>
      <c r="R420" s="45">
        <v>35000</v>
      </c>
      <c r="S420" s="42" t="s">
        <v>309</v>
      </c>
      <c r="T420" s="42" t="s">
        <v>310</v>
      </c>
      <c r="U420" s="42" t="s">
        <v>311</v>
      </c>
      <c r="V420" s="42" t="s">
        <v>107</v>
      </c>
      <c r="W420" s="42" t="s">
        <v>112</v>
      </c>
      <c r="X420" s="42" t="s">
        <v>122</v>
      </c>
      <c r="Y420" s="42" t="s">
        <v>312</v>
      </c>
      <c r="Z420" s="42" t="s">
        <v>312</v>
      </c>
      <c r="AA420" s="9" t="s">
        <v>139</v>
      </c>
      <c r="AB420" s="42" t="s">
        <v>648</v>
      </c>
      <c r="AC420" s="45">
        <v>35000</v>
      </c>
    </row>
    <row r="421" spans="1:29" ht="12.75" customHeight="1" x14ac:dyDescent="0.2">
      <c r="A421" s="42" t="s">
        <v>1559</v>
      </c>
      <c r="B421" s="42" t="s">
        <v>26</v>
      </c>
      <c r="C421" s="43" t="s">
        <v>146</v>
      </c>
      <c r="D421" s="44">
        <v>228</v>
      </c>
      <c r="E421" s="42" t="s">
        <v>1606</v>
      </c>
      <c r="F421" s="42" t="s">
        <v>1607</v>
      </c>
      <c r="G421" s="42" t="s">
        <v>481</v>
      </c>
      <c r="H421" s="42" t="s">
        <v>482</v>
      </c>
      <c r="I421" s="42" t="s">
        <v>1608</v>
      </c>
      <c r="J421" s="42" t="s">
        <v>1609</v>
      </c>
      <c r="K421" s="45">
        <v>50000</v>
      </c>
      <c r="L421" s="42" t="s">
        <v>305</v>
      </c>
      <c r="M421" s="42" t="s">
        <v>1612</v>
      </c>
      <c r="N421" s="42" t="s">
        <v>1613</v>
      </c>
      <c r="O421" s="42" t="s">
        <v>1604</v>
      </c>
      <c r="P421" s="46">
        <v>1</v>
      </c>
      <c r="Q421" s="45">
        <v>15000</v>
      </c>
      <c r="R421" s="45">
        <v>15000</v>
      </c>
      <c r="S421" s="42" t="s">
        <v>309</v>
      </c>
      <c r="T421" s="42" t="s">
        <v>310</v>
      </c>
      <c r="U421" s="42" t="s">
        <v>311</v>
      </c>
      <c r="V421" s="42" t="s">
        <v>107</v>
      </c>
      <c r="W421" s="42" t="s">
        <v>112</v>
      </c>
      <c r="X421" s="42" t="s">
        <v>122</v>
      </c>
      <c r="Y421" s="42" t="s">
        <v>312</v>
      </c>
      <c r="Z421" s="42" t="s">
        <v>312</v>
      </c>
      <c r="AA421" s="9" t="s">
        <v>139</v>
      </c>
      <c r="AB421" s="42" t="s">
        <v>648</v>
      </c>
      <c r="AC421" s="45">
        <v>15000</v>
      </c>
    </row>
    <row r="422" spans="1:29" ht="12.75" hidden="1" customHeight="1" x14ac:dyDescent="0.2">
      <c r="A422" s="42" t="s">
        <v>1614</v>
      </c>
      <c r="B422" s="42" t="s">
        <v>62</v>
      </c>
      <c r="C422" s="43" t="s">
        <v>161</v>
      </c>
      <c r="D422" s="44">
        <v>229</v>
      </c>
      <c r="E422" s="42" t="s">
        <v>1615</v>
      </c>
      <c r="F422" s="42" t="s">
        <v>1616</v>
      </c>
      <c r="G422" s="42" t="s">
        <v>301</v>
      </c>
      <c r="H422" s="42" t="s">
        <v>302</v>
      </c>
      <c r="I422" s="42" t="s">
        <v>1617</v>
      </c>
      <c r="J422" s="42" t="s">
        <v>1141</v>
      </c>
      <c r="K422" s="45">
        <v>180000</v>
      </c>
      <c r="L422" s="42" t="s">
        <v>305</v>
      </c>
      <c r="M422" s="42" t="s">
        <v>1618</v>
      </c>
      <c r="N422" s="42" t="s">
        <v>1619</v>
      </c>
      <c r="O422" s="42" t="s">
        <v>351</v>
      </c>
      <c r="P422" s="46">
        <v>1</v>
      </c>
      <c r="Q422" s="45">
        <v>150000</v>
      </c>
      <c r="R422" s="45">
        <v>150000</v>
      </c>
      <c r="S422" s="42" t="s">
        <v>309</v>
      </c>
      <c r="T422" s="42" t="s">
        <v>310</v>
      </c>
      <c r="U422" s="42" t="s">
        <v>311</v>
      </c>
      <c r="V422" s="42" t="s">
        <v>107</v>
      </c>
      <c r="W422" s="42" t="s">
        <v>114</v>
      </c>
      <c r="X422" s="42" t="s">
        <v>127</v>
      </c>
      <c r="Y422" s="42" t="s">
        <v>312</v>
      </c>
      <c r="Z422" s="42" t="s">
        <v>312</v>
      </c>
      <c r="AA422" s="9" t="s">
        <v>139</v>
      </c>
      <c r="AB422" s="42" t="s">
        <v>461</v>
      </c>
      <c r="AC422" s="45">
        <v>150000</v>
      </c>
    </row>
    <row r="423" spans="1:29" ht="12.75" hidden="1" customHeight="1" x14ac:dyDescent="0.2">
      <c r="A423" s="42" t="s">
        <v>1614</v>
      </c>
      <c r="B423" s="42" t="s">
        <v>62</v>
      </c>
      <c r="C423" s="43" t="s">
        <v>161</v>
      </c>
      <c r="D423" s="44">
        <v>229</v>
      </c>
      <c r="E423" s="42" t="s">
        <v>1615</v>
      </c>
      <c r="F423" s="42" t="s">
        <v>1616</v>
      </c>
      <c r="G423" s="42" t="s">
        <v>301</v>
      </c>
      <c r="H423" s="42" t="s">
        <v>302</v>
      </c>
      <c r="I423" s="42" t="s">
        <v>1617</v>
      </c>
      <c r="J423" s="42" t="s">
        <v>1141</v>
      </c>
      <c r="K423" s="45">
        <v>180000</v>
      </c>
      <c r="L423" s="42" t="s">
        <v>305</v>
      </c>
      <c r="M423" s="42" t="s">
        <v>1620</v>
      </c>
      <c r="N423" s="42" t="s">
        <v>1621</v>
      </c>
      <c r="O423" s="42" t="s">
        <v>351</v>
      </c>
      <c r="P423" s="46">
        <v>1</v>
      </c>
      <c r="Q423" s="45">
        <v>30000</v>
      </c>
      <c r="R423" s="45">
        <v>30000</v>
      </c>
      <c r="S423" s="42" t="s">
        <v>309</v>
      </c>
      <c r="T423" s="42" t="s">
        <v>310</v>
      </c>
      <c r="U423" s="42" t="s">
        <v>311</v>
      </c>
      <c r="V423" s="42" t="s">
        <v>107</v>
      </c>
      <c r="W423" s="42" t="s">
        <v>114</v>
      </c>
      <c r="X423" s="42" t="s">
        <v>127</v>
      </c>
      <c r="Y423" s="42" t="s">
        <v>312</v>
      </c>
      <c r="Z423" s="42" t="s">
        <v>312</v>
      </c>
      <c r="AA423" s="9" t="s">
        <v>139</v>
      </c>
      <c r="AB423" s="42" t="s">
        <v>377</v>
      </c>
      <c r="AC423" s="45">
        <v>30000</v>
      </c>
    </row>
    <row r="424" spans="1:29" ht="12.75" hidden="1" customHeight="1" x14ac:dyDescent="0.2">
      <c r="A424" s="42" t="s">
        <v>1622</v>
      </c>
      <c r="B424" s="42" t="s">
        <v>32</v>
      </c>
      <c r="C424" s="43" t="s">
        <v>149</v>
      </c>
      <c r="D424" s="44">
        <v>231</v>
      </c>
      <c r="E424" s="42" t="s">
        <v>1623</v>
      </c>
      <c r="F424" s="42" t="s">
        <v>1624</v>
      </c>
      <c r="G424" s="42" t="s">
        <v>301</v>
      </c>
      <c r="H424" s="42" t="s">
        <v>384</v>
      </c>
      <c r="I424" s="42" t="s">
        <v>1625</v>
      </c>
      <c r="J424" s="42" t="s">
        <v>1626</v>
      </c>
      <c r="K424" s="45">
        <v>1246677</v>
      </c>
      <c r="L424" s="42" t="s">
        <v>511</v>
      </c>
      <c r="M424" s="42" t="s">
        <v>252</v>
      </c>
      <c r="N424" s="42" t="s">
        <v>1627</v>
      </c>
      <c r="O424" s="42" t="s">
        <v>528</v>
      </c>
      <c r="P424" s="46">
        <v>1</v>
      </c>
      <c r="Q424" s="45">
        <v>1246677</v>
      </c>
      <c r="R424" s="45">
        <v>1246677</v>
      </c>
      <c r="S424" s="42" t="s">
        <v>309</v>
      </c>
      <c r="T424" s="42" t="s">
        <v>310</v>
      </c>
      <c r="U424" s="42" t="s">
        <v>311</v>
      </c>
      <c r="V424" s="42" t="s">
        <v>107</v>
      </c>
      <c r="W424" s="42" t="s">
        <v>252</v>
      </c>
      <c r="X424" s="42" t="s">
        <v>513</v>
      </c>
      <c r="Y424" s="42" t="s">
        <v>312</v>
      </c>
      <c r="Z424" s="42" t="s">
        <v>312</v>
      </c>
      <c r="AA424" s="9" t="s">
        <v>140</v>
      </c>
      <c r="AB424" s="42" t="s">
        <v>747</v>
      </c>
      <c r="AC424" s="45">
        <v>1246677</v>
      </c>
    </row>
    <row r="425" spans="1:29" ht="12.75" hidden="1" customHeight="1" x14ac:dyDescent="0.2">
      <c r="A425" s="42" t="s">
        <v>1622</v>
      </c>
      <c r="B425" s="42" t="s">
        <v>32</v>
      </c>
      <c r="C425" s="43" t="s">
        <v>149</v>
      </c>
      <c r="D425" s="44">
        <v>232</v>
      </c>
      <c r="E425" s="42" t="s">
        <v>1628</v>
      </c>
      <c r="F425" s="42" t="s">
        <v>1629</v>
      </c>
      <c r="G425" s="42" t="s">
        <v>301</v>
      </c>
      <c r="H425" s="42" t="s">
        <v>384</v>
      </c>
      <c r="I425" s="42" t="s">
        <v>1630</v>
      </c>
      <c r="J425" s="42" t="s">
        <v>1631</v>
      </c>
      <c r="K425" s="45">
        <v>207905</v>
      </c>
      <c r="L425" s="42" t="s">
        <v>511</v>
      </c>
      <c r="M425" s="42" t="s">
        <v>253</v>
      </c>
      <c r="N425" s="42" t="s">
        <v>1632</v>
      </c>
      <c r="O425" s="42" t="s">
        <v>528</v>
      </c>
      <c r="P425" s="46">
        <v>1</v>
      </c>
      <c r="Q425" s="45">
        <v>207905</v>
      </c>
      <c r="R425" s="45">
        <v>207905</v>
      </c>
      <c r="S425" s="42" t="s">
        <v>309</v>
      </c>
      <c r="T425" s="42" t="s">
        <v>310</v>
      </c>
      <c r="U425" s="42" t="s">
        <v>311</v>
      </c>
      <c r="V425" s="42" t="s">
        <v>107</v>
      </c>
      <c r="W425" s="42" t="s">
        <v>253</v>
      </c>
      <c r="X425" s="42" t="s">
        <v>513</v>
      </c>
      <c r="Y425" s="42" t="s">
        <v>312</v>
      </c>
      <c r="Z425" s="42" t="s">
        <v>312</v>
      </c>
      <c r="AA425" s="9" t="s">
        <v>140</v>
      </c>
      <c r="AB425" s="42" t="s">
        <v>747</v>
      </c>
      <c r="AC425" s="45">
        <v>207905</v>
      </c>
    </row>
    <row r="426" spans="1:29" ht="12.75" hidden="1" customHeight="1" x14ac:dyDescent="0.2">
      <c r="A426" s="42" t="s">
        <v>1622</v>
      </c>
      <c r="B426" s="42" t="s">
        <v>32</v>
      </c>
      <c r="C426" s="43" t="s">
        <v>149</v>
      </c>
      <c r="D426" s="44">
        <v>233</v>
      </c>
      <c r="E426" s="42" t="s">
        <v>1633</v>
      </c>
      <c r="F426" s="42" t="s">
        <v>1634</v>
      </c>
      <c r="G426" s="42" t="s">
        <v>301</v>
      </c>
      <c r="H426" s="42" t="s">
        <v>384</v>
      </c>
      <c r="I426" s="42" t="s">
        <v>1635</v>
      </c>
      <c r="J426" s="42" t="s">
        <v>1636</v>
      </c>
      <c r="K426" s="45">
        <v>265242</v>
      </c>
      <c r="L426" s="42" t="s">
        <v>511</v>
      </c>
      <c r="M426" s="42" t="s">
        <v>254</v>
      </c>
      <c r="N426" s="42" t="s">
        <v>1637</v>
      </c>
      <c r="O426" s="42" t="s">
        <v>528</v>
      </c>
      <c r="P426" s="46">
        <v>1</v>
      </c>
      <c r="Q426" s="45">
        <v>265242</v>
      </c>
      <c r="R426" s="45">
        <v>265242</v>
      </c>
      <c r="S426" s="42" t="s">
        <v>309</v>
      </c>
      <c r="T426" s="42" t="s">
        <v>310</v>
      </c>
      <c r="U426" s="42" t="s">
        <v>311</v>
      </c>
      <c r="V426" s="42" t="s">
        <v>107</v>
      </c>
      <c r="W426" s="42" t="s">
        <v>254</v>
      </c>
      <c r="X426" s="42" t="s">
        <v>513</v>
      </c>
      <c r="Y426" s="42" t="s">
        <v>312</v>
      </c>
      <c r="Z426" s="42" t="s">
        <v>312</v>
      </c>
      <c r="AA426" s="9" t="s">
        <v>140</v>
      </c>
      <c r="AB426" s="42" t="s">
        <v>747</v>
      </c>
      <c r="AC426" s="45">
        <v>265242</v>
      </c>
    </row>
    <row r="427" spans="1:29" ht="12.75" hidden="1" customHeight="1" x14ac:dyDescent="0.2">
      <c r="A427" s="42" t="s">
        <v>1622</v>
      </c>
      <c r="B427" s="42" t="s">
        <v>32</v>
      </c>
      <c r="C427" s="43" t="s">
        <v>149</v>
      </c>
      <c r="D427" s="44">
        <v>234</v>
      </c>
      <c r="E427" s="42" t="s">
        <v>1638</v>
      </c>
      <c r="F427" s="42" t="s">
        <v>1639</v>
      </c>
      <c r="G427" s="42" t="s">
        <v>301</v>
      </c>
      <c r="H427" s="42" t="s">
        <v>384</v>
      </c>
      <c r="I427" s="42" t="s">
        <v>1635</v>
      </c>
      <c r="J427" s="42" t="s">
        <v>1640</v>
      </c>
      <c r="K427" s="45">
        <v>3323</v>
      </c>
      <c r="L427" s="42" t="s">
        <v>511</v>
      </c>
      <c r="M427" s="42" t="s">
        <v>251</v>
      </c>
      <c r="N427" s="42" t="s">
        <v>1641</v>
      </c>
      <c r="O427" s="42" t="s">
        <v>528</v>
      </c>
      <c r="P427" s="46">
        <v>1</v>
      </c>
      <c r="Q427" s="45">
        <v>3323</v>
      </c>
      <c r="R427" s="45">
        <v>3323</v>
      </c>
      <c r="S427" s="42" t="s">
        <v>309</v>
      </c>
      <c r="T427" s="42" t="s">
        <v>310</v>
      </c>
      <c r="U427" s="42" t="s">
        <v>311</v>
      </c>
      <c r="V427" s="42" t="s">
        <v>107</v>
      </c>
      <c r="W427" s="42" t="s">
        <v>251</v>
      </c>
      <c r="X427" s="42" t="s">
        <v>513</v>
      </c>
      <c r="Y427" s="42" t="s">
        <v>312</v>
      </c>
      <c r="Z427" s="42" t="s">
        <v>312</v>
      </c>
      <c r="AA427" s="9" t="s">
        <v>140</v>
      </c>
      <c r="AB427" s="42" t="s">
        <v>747</v>
      </c>
      <c r="AC427" s="45">
        <v>3323</v>
      </c>
    </row>
    <row r="428" spans="1:29" ht="12.75" hidden="1" customHeight="1" x14ac:dyDescent="0.2">
      <c r="A428" s="42" t="s">
        <v>1642</v>
      </c>
      <c r="B428" s="42" t="s">
        <v>60</v>
      </c>
      <c r="C428" s="43" t="s">
        <v>160</v>
      </c>
      <c r="D428" s="44">
        <v>236</v>
      </c>
      <c r="E428" s="42" t="s">
        <v>1643</v>
      </c>
      <c r="F428" s="42" t="s">
        <v>1644</v>
      </c>
      <c r="G428" s="42" t="s">
        <v>624</v>
      </c>
      <c r="H428" s="42" t="s">
        <v>1645</v>
      </c>
      <c r="I428" s="42" t="s">
        <v>1646</v>
      </c>
      <c r="J428" s="42" t="s">
        <v>828</v>
      </c>
      <c r="K428" s="45">
        <v>30000</v>
      </c>
      <c r="L428" s="42" t="s">
        <v>305</v>
      </c>
      <c r="M428" s="42" t="s">
        <v>1647</v>
      </c>
      <c r="N428" s="42" t="s">
        <v>1648</v>
      </c>
      <c r="O428" s="42" t="s">
        <v>1649</v>
      </c>
      <c r="P428" s="46">
        <v>1</v>
      </c>
      <c r="Q428" s="45">
        <v>30000</v>
      </c>
      <c r="R428" s="45">
        <v>30000</v>
      </c>
      <c r="S428" s="42" t="s">
        <v>309</v>
      </c>
      <c r="T428" s="42" t="s">
        <v>310</v>
      </c>
      <c r="U428" s="42" t="s">
        <v>311</v>
      </c>
      <c r="V428" s="42" t="s">
        <v>107</v>
      </c>
      <c r="W428" s="42" t="s">
        <v>113</v>
      </c>
      <c r="X428" s="42" t="s">
        <v>126</v>
      </c>
      <c r="Y428" s="42" t="s">
        <v>312</v>
      </c>
      <c r="Z428" s="42" t="s">
        <v>312</v>
      </c>
      <c r="AA428" s="9" t="s">
        <v>139</v>
      </c>
      <c r="AB428" s="42" t="s">
        <v>1423</v>
      </c>
      <c r="AC428" s="45">
        <v>30000</v>
      </c>
    </row>
    <row r="429" spans="1:29" ht="12.75" hidden="1" customHeight="1" x14ac:dyDescent="0.2">
      <c r="A429" s="42" t="s">
        <v>1650</v>
      </c>
      <c r="B429" s="42" t="s">
        <v>98</v>
      </c>
      <c r="C429" s="43" t="s">
        <v>173</v>
      </c>
      <c r="D429" s="44">
        <v>237</v>
      </c>
      <c r="E429" s="42" t="s">
        <v>1651</v>
      </c>
      <c r="F429" s="42" t="s">
        <v>1652</v>
      </c>
      <c r="G429" s="42" t="s">
        <v>358</v>
      </c>
      <c r="H429" s="42" t="s">
        <v>359</v>
      </c>
      <c r="I429" s="42" t="s">
        <v>1653</v>
      </c>
      <c r="J429" s="42" t="s">
        <v>1654</v>
      </c>
      <c r="K429" s="45">
        <v>169800</v>
      </c>
      <c r="L429" s="42" t="s">
        <v>305</v>
      </c>
      <c r="M429" s="42" t="s">
        <v>1655</v>
      </c>
      <c r="N429" s="42" t="s">
        <v>1656</v>
      </c>
      <c r="O429" s="42" t="s">
        <v>635</v>
      </c>
      <c r="P429" s="46">
        <v>1</v>
      </c>
      <c r="Q429" s="45">
        <v>27600</v>
      </c>
      <c r="R429" s="45">
        <v>27600</v>
      </c>
      <c r="S429" s="42" t="s">
        <v>309</v>
      </c>
      <c r="T429" s="42" t="s">
        <v>310</v>
      </c>
      <c r="U429" s="42" t="s">
        <v>311</v>
      </c>
      <c r="V429" s="42" t="s">
        <v>107</v>
      </c>
      <c r="W429" s="42" t="s">
        <v>111</v>
      </c>
      <c r="X429" s="42" t="s">
        <v>121</v>
      </c>
      <c r="Y429" s="42" t="s">
        <v>312</v>
      </c>
      <c r="Z429" s="42" t="s">
        <v>312</v>
      </c>
      <c r="AA429" s="9" t="s">
        <v>139</v>
      </c>
      <c r="AB429" s="42" t="s">
        <v>466</v>
      </c>
      <c r="AC429" s="45">
        <v>27600</v>
      </c>
    </row>
    <row r="430" spans="1:29" ht="12.75" hidden="1" customHeight="1" x14ac:dyDescent="0.2">
      <c r="A430" s="42" t="s">
        <v>1650</v>
      </c>
      <c r="B430" s="42" t="s">
        <v>98</v>
      </c>
      <c r="C430" s="43" t="s">
        <v>173</v>
      </c>
      <c r="D430" s="44">
        <v>237</v>
      </c>
      <c r="E430" s="42" t="s">
        <v>1651</v>
      </c>
      <c r="F430" s="42" t="s">
        <v>1652</v>
      </c>
      <c r="G430" s="42" t="s">
        <v>358</v>
      </c>
      <c r="H430" s="42" t="s">
        <v>359</v>
      </c>
      <c r="I430" s="42" t="s">
        <v>1653</v>
      </c>
      <c r="J430" s="42" t="s">
        <v>1654</v>
      </c>
      <c r="K430" s="45">
        <v>169800</v>
      </c>
      <c r="L430" s="42" t="s">
        <v>305</v>
      </c>
      <c r="M430" s="42" t="s">
        <v>1657</v>
      </c>
      <c r="N430" s="42" t="s">
        <v>1658</v>
      </c>
      <c r="O430" s="42" t="s">
        <v>635</v>
      </c>
      <c r="P430" s="46">
        <v>1</v>
      </c>
      <c r="Q430" s="45">
        <v>25800</v>
      </c>
      <c r="R430" s="45">
        <v>25800</v>
      </c>
      <c r="S430" s="42" t="s">
        <v>309</v>
      </c>
      <c r="T430" s="42" t="s">
        <v>310</v>
      </c>
      <c r="U430" s="42" t="s">
        <v>311</v>
      </c>
      <c r="V430" s="42" t="s">
        <v>107</v>
      </c>
      <c r="W430" s="42" t="s">
        <v>111</v>
      </c>
      <c r="X430" s="42" t="s">
        <v>121</v>
      </c>
      <c r="Y430" s="42" t="s">
        <v>312</v>
      </c>
      <c r="Z430" s="42" t="s">
        <v>312</v>
      </c>
      <c r="AA430" s="9" t="s">
        <v>139</v>
      </c>
      <c r="AB430" s="42" t="s">
        <v>466</v>
      </c>
      <c r="AC430" s="45">
        <v>25800</v>
      </c>
    </row>
    <row r="431" spans="1:29" ht="12.75" hidden="1" customHeight="1" x14ac:dyDescent="0.2">
      <c r="A431" s="42" t="s">
        <v>1650</v>
      </c>
      <c r="B431" s="42" t="s">
        <v>98</v>
      </c>
      <c r="C431" s="43" t="s">
        <v>173</v>
      </c>
      <c r="D431" s="44">
        <v>237</v>
      </c>
      <c r="E431" s="42" t="s">
        <v>1651</v>
      </c>
      <c r="F431" s="42" t="s">
        <v>1652</v>
      </c>
      <c r="G431" s="42" t="s">
        <v>358</v>
      </c>
      <c r="H431" s="42" t="s">
        <v>359</v>
      </c>
      <c r="I431" s="42" t="s">
        <v>1653</v>
      </c>
      <c r="J431" s="42" t="s">
        <v>1654</v>
      </c>
      <c r="K431" s="45">
        <v>169800</v>
      </c>
      <c r="L431" s="42" t="s">
        <v>305</v>
      </c>
      <c r="M431" s="42" t="s">
        <v>1659</v>
      </c>
      <c r="N431" s="42" t="s">
        <v>1660</v>
      </c>
      <c r="O431" s="42" t="s">
        <v>635</v>
      </c>
      <c r="P431" s="46">
        <v>1</v>
      </c>
      <c r="Q431" s="45">
        <v>25200</v>
      </c>
      <c r="R431" s="45">
        <v>25200</v>
      </c>
      <c r="S431" s="42" t="s">
        <v>309</v>
      </c>
      <c r="T431" s="42" t="s">
        <v>310</v>
      </c>
      <c r="U431" s="42" t="s">
        <v>311</v>
      </c>
      <c r="V431" s="42" t="s">
        <v>107</v>
      </c>
      <c r="W431" s="42" t="s">
        <v>111</v>
      </c>
      <c r="X431" s="42" t="s">
        <v>121</v>
      </c>
      <c r="Y431" s="42" t="s">
        <v>312</v>
      </c>
      <c r="Z431" s="42" t="s">
        <v>312</v>
      </c>
      <c r="AA431" s="9" t="s">
        <v>139</v>
      </c>
      <c r="AB431" s="42" t="s">
        <v>466</v>
      </c>
      <c r="AC431" s="45">
        <v>25200</v>
      </c>
    </row>
    <row r="432" spans="1:29" ht="12.75" hidden="1" customHeight="1" x14ac:dyDescent="0.2">
      <c r="A432" s="42" t="s">
        <v>1650</v>
      </c>
      <c r="B432" s="42" t="s">
        <v>98</v>
      </c>
      <c r="C432" s="43" t="s">
        <v>173</v>
      </c>
      <c r="D432" s="44">
        <v>237</v>
      </c>
      <c r="E432" s="42" t="s">
        <v>1651</v>
      </c>
      <c r="F432" s="42" t="s">
        <v>1652</v>
      </c>
      <c r="G432" s="42" t="s">
        <v>358</v>
      </c>
      <c r="H432" s="42" t="s">
        <v>359</v>
      </c>
      <c r="I432" s="42" t="s">
        <v>1653</v>
      </c>
      <c r="J432" s="42" t="s">
        <v>1654</v>
      </c>
      <c r="K432" s="45">
        <v>169800</v>
      </c>
      <c r="L432" s="42" t="s">
        <v>305</v>
      </c>
      <c r="M432" s="42" t="s">
        <v>1661</v>
      </c>
      <c r="N432" s="42" t="s">
        <v>1662</v>
      </c>
      <c r="O432" s="42" t="s">
        <v>635</v>
      </c>
      <c r="P432" s="46">
        <v>1</v>
      </c>
      <c r="Q432" s="45">
        <v>22800</v>
      </c>
      <c r="R432" s="45">
        <v>22800</v>
      </c>
      <c r="S432" s="42" t="s">
        <v>309</v>
      </c>
      <c r="T432" s="42" t="s">
        <v>310</v>
      </c>
      <c r="U432" s="42" t="s">
        <v>311</v>
      </c>
      <c r="V432" s="42" t="s">
        <v>107</v>
      </c>
      <c r="W432" s="42" t="s">
        <v>111</v>
      </c>
      <c r="X432" s="42" t="s">
        <v>121</v>
      </c>
      <c r="Y432" s="42" t="s">
        <v>312</v>
      </c>
      <c r="Z432" s="42" t="s">
        <v>312</v>
      </c>
      <c r="AA432" s="9" t="s">
        <v>139</v>
      </c>
      <c r="AB432" s="42" t="s">
        <v>466</v>
      </c>
      <c r="AC432" s="45">
        <v>22800</v>
      </c>
    </row>
    <row r="433" spans="1:29" ht="12.75" hidden="1" customHeight="1" x14ac:dyDescent="0.2">
      <c r="A433" s="42" t="s">
        <v>1650</v>
      </c>
      <c r="B433" s="42" t="s">
        <v>98</v>
      </c>
      <c r="C433" s="43" t="s">
        <v>173</v>
      </c>
      <c r="D433" s="44">
        <v>237</v>
      </c>
      <c r="E433" s="42" t="s">
        <v>1651</v>
      </c>
      <c r="F433" s="42" t="s">
        <v>1652</v>
      </c>
      <c r="G433" s="42" t="s">
        <v>358</v>
      </c>
      <c r="H433" s="42" t="s">
        <v>359</v>
      </c>
      <c r="I433" s="42" t="s">
        <v>1653</v>
      </c>
      <c r="J433" s="42" t="s">
        <v>1654</v>
      </c>
      <c r="K433" s="45">
        <v>169800</v>
      </c>
      <c r="L433" s="42" t="s">
        <v>305</v>
      </c>
      <c r="M433" s="42" t="s">
        <v>1663</v>
      </c>
      <c r="N433" s="42" t="s">
        <v>1664</v>
      </c>
      <c r="O433" s="42" t="s">
        <v>635</v>
      </c>
      <c r="P433" s="46">
        <v>1</v>
      </c>
      <c r="Q433" s="45">
        <v>22800</v>
      </c>
      <c r="R433" s="45">
        <v>22800</v>
      </c>
      <c r="S433" s="42" t="s">
        <v>309</v>
      </c>
      <c r="T433" s="42" t="s">
        <v>310</v>
      </c>
      <c r="U433" s="42" t="s">
        <v>311</v>
      </c>
      <c r="V433" s="42" t="s">
        <v>107</v>
      </c>
      <c r="W433" s="42" t="s">
        <v>111</v>
      </c>
      <c r="X433" s="42" t="s">
        <v>121</v>
      </c>
      <c r="Y433" s="42" t="s">
        <v>312</v>
      </c>
      <c r="Z433" s="42" t="s">
        <v>312</v>
      </c>
      <c r="AA433" s="9" t="s">
        <v>139</v>
      </c>
      <c r="AB433" s="42" t="s">
        <v>466</v>
      </c>
      <c r="AC433" s="45">
        <v>22800</v>
      </c>
    </row>
    <row r="434" spans="1:29" ht="12.75" hidden="1" customHeight="1" x14ac:dyDescent="0.2">
      <c r="A434" s="42" t="s">
        <v>1650</v>
      </c>
      <c r="B434" s="42" t="s">
        <v>98</v>
      </c>
      <c r="C434" s="43" t="s">
        <v>173</v>
      </c>
      <c r="D434" s="44">
        <v>237</v>
      </c>
      <c r="E434" s="42" t="s">
        <v>1651</v>
      </c>
      <c r="F434" s="42" t="s">
        <v>1652</v>
      </c>
      <c r="G434" s="42" t="s">
        <v>358</v>
      </c>
      <c r="H434" s="42" t="s">
        <v>359</v>
      </c>
      <c r="I434" s="42" t="s">
        <v>1653</v>
      </c>
      <c r="J434" s="42" t="s">
        <v>1654</v>
      </c>
      <c r="K434" s="45">
        <v>169800</v>
      </c>
      <c r="L434" s="42" t="s">
        <v>305</v>
      </c>
      <c r="M434" s="42" t="s">
        <v>1665</v>
      </c>
      <c r="N434" s="42" t="s">
        <v>1666</v>
      </c>
      <c r="O434" s="42" t="s">
        <v>635</v>
      </c>
      <c r="P434" s="46">
        <v>1</v>
      </c>
      <c r="Q434" s="45">
        <v>22800</v>
      </c>
      <c r="R434" s="45">
        <v>22800</v>
      </c>
      <c r="S434" s="42" t="s">
        <v>309</v>
      </c>
      <c r="T434" s="42" t="s">
        <v>310</v>
      </c>
      <c r="U434" s="42" t="s">
        <v>311</v>
      </c>
      <c r="V434" s="42" t="s">
        <v>107</v>
      </c>
      <c r="W434" s="42" t="s">
        <v>111</v>
      </c>
      <c r="X434" s="42" t="s">
        <v>121</v>
      </c>
      <c r="Y434" s="42" t="s">
        <v>312</v>
      </c>
      <c r="Z434" s="42" t="s">
        <v>312</v>
      </c>
      <c r="AA434" s="9" t="s">
        <v>139</v>
      </c>
      <c r="AB434" s="42" t="s">
        <v>466</v>
      </c>
      <c r="AC434" s="45">
        <v>22800</v>
      </c>
    </row>
    <row r="435" spans="1:29" ht="12.75" hidden="1" customHeight="1" x14ac:dyDescent="0.2">
      <c r="A435" s="42" t="s">
        <v>1650</v>
      </c>
      <c r="B435" s="42" t="s">
        <v>98</v>
      </c>
      <c r="C435" s="43" t="s">
        <v>173</v>
      </c>
      <c r="D435" s="44">
        <v>237</v>
      </c>
      <c r="E435" s="42" t="s">
        <v>1651</v>
      </c>
      <c r="F435" s="42" t="s">
        <v>1652</v>
      </c>
      <c r="G435" s="42" t="s">
        <v>358</v>
      </c>
      <c r="H435" s="42" t="s">
        <v>359</v>
      </c>
      <c r="I435" s="42" t="s">
        <v>1653</v>
      </c>
      <c r="J435" s="42" t="s">
        <v>1654</v>
      </c>
      <c r="K435" s="45">
        <v>169800</v>
      </c>
      <c r="L435" s="42" t="s">
        <v>305</v>
      </c>
      <c r="M435" s="42" t="s">
        <v>1667</v>
      </c>
      <c r="N435" s="42" t="s">
        <v>1668</v>
      </c>
      <c r="O435" s="42" t="s">
        <v>635</v>
      </c>
      <c r="P435" s="46">
        <v>1</v>
      </c>
      <c r="Q435" s="45">
        <v>22800</v>
      </c>
      <c r="R435" s="45">
        <v>22800</v>
      </c>
      <c r="S435" s="42" t="s">
        <v>309</v>
      </c>
      <c r="T435" s="42" t="s">
        <v>310</v>
      </c>
      <c r="U435" s="42" t="s">
        <v>311</v>
      </c>
      <c r="V435" s="42" t="s">
        <v>107</v>
      </c>
      <c r="W435" s="42" t="s">
        <v>111</v>
      </c>
      <c r="X435" s="42" t="s">
        <v>121</v>
      </c>
      <c r="Y435" s="42" t="s">
        <v>312</v>
      </c>
      <c r="Z435" s="42" t="s">
        <v>312</v>
      </c>
      <c r="AA435" s="9" t="s">
        <v>139</v>
      </c>
      <c r="AB435" s="42" t="s">
        <v>466</v>
      </c>
      <c r="AC435" s="45">
        <v>22800</v>
      </c>
    </row>
    <row r="436" spans="1:29" ht="12.75" hidden="1" customHeight="1" x14ac:dyDescent="0.2">
      <c r="A436" s="42" t="s">
        <v>1650</v>
      </c>
      <c r="B436" s="42" t="s">
        <v>98</v>
      </c>
      <c r="C436" s="43" t="s">
        <v>173</v>
      </c>
      <c r="D436" s="44">
        <v>238</v>
      </c>
      <c r="E436" s="42" t="s">
        <v>1669</v>
      </c>
      <c r="F436" s="42" t="s">
        <v>1670</v>
      </c>
      <c r="G436" s="42" t="s">
        <v>301</v>
      </c>
      <c r="H436" s="42" t="s">
        <v>302</v>
      </c>
      <c r="I436" s="42" t="s">
        <v>1671</v>
      </c>
      <c r="J436" s="42" t="s">
        <v>1654</v>
      </c>
      <c r="K436" s="45">
        <v>131869.70000000001</v>
      </c>
      <c r="L436" s="42" t="s">
        <v>305</v>
      </c>
      <c r="M436" s="42" t="s">
        <v>1672</v>
      </c>
      <c r="N436" s="42" t="s">
        <v>1673</v>
      </c>
      <c r="O436" s="42" t="s">
        <v>1674</v>
      </c>
      <c r="P436" s="46">
        <v>1</v>
      </c>
      <c r="Q436" s="45">
        <v>15000</v>
      </c>
      <c r="R436" s="45">
        <v>15000</v>
      </c>
      <c r="S436" s="42" t="s">
        <v>309</v>
      </c>
      <c r="T436" s="42" t="s">
        <v>310</v>
      </c>
      <c r="U436" s="42" t="s">
        <v>311</v>
      </c>
      <c r="V436" s="42" t="s">
        <v>109</v>
      </c>
      <c r="W436" s="42" t="s">
        <v>115</v>
      </c>
      <c r="X436" s="42" t="s">
        <v>133</v>
      </c>
      <c r="Y436" s="42" t="s">
        <v>312</v>
      </c>
      <c r="Z436" s="42" t="s">
        <v>312</v>
      </c>
      <c r="AA436" s="9" t="s">
        <v>139</v>
      </c>
      <c r="AB436" s="42" t="s">
        <v>365</v>
      </c>
      <c r="AC436" s="45">
        <v>15000</v>
      </c>
    </row>
    <row r="437" spans="1:29" ht="12.75" hidden="1" customHeight="1" x14ac:dyDescent="0.2">
      <c r="A437" s="42" t="s">
        <v>1650</v>
      </c>
      <c r="B437" s="42" t="s">
        <v>98</v>
      </c>
      <c r="C437" s="43" t="s">
        <v>173</v>
      </c>
      <c r="D437" s="44">
        <v>238</v>
      </c>
      <c r="E437" s="42" t="s">
        <v>1669</v>
      </c>
      <c r="F437" s="42" t="s">
        <v>1670</v>
      </c>
      <c r="G437" s="42" t="s">
        <v>301</v>
      </c>
      <c r="H437" s="42" t="s">
        <v>302</v>
      </c>
      <c r="I437" s="42" t="s">
        <v>1671</v>
      </c>
      <c r="J437" s="42" t="s">
        <v>1654</v>
      </c>
      <c r="K437" s="45">
        <v>131869.70000000001</v>
      </c>
      <c r="L437" s="42" t="s">
        <v>305</v>
      </c>
      <c r="M437" s="42" t="s">
        <v>1675</v>
      </c>
      <c r="N437" s="42" t="s">
        <v>1676</v>
      </c>
      <c r="O437" s="42" t="s">
        <v>1674</v>
      </c>
      <c r="P437" s="46">
        <v>1</v>
      </c>
      <c r="Q437" s="45">
        <v>15000</v>
      </c>
      <c r="R437" s="45">
        <v>15000</v>
      </c>
      <c r="S437" s="42" t="s">
        <v>309</v>
      </c>
      <c r="T437" s="42" t="s">
        <v>310</v>
      </c>
      <c r="U437" s="42" t="s">
        <v>311</v>
      </c>
      <c r="V437" s="42" t="s">
        <v>109</v>
      </c>
      <c r="W437" s="42" t="s">
        <v>115</v>
      </c>
      <c r="X437" s="42" t="s">
        <v>133</v>
      </c>
      <c r="Y437" s="42" t="s">
        <v>312</v>
      </c>
      <c r="Z437" s="42" t="s">
        <v>312</v>
      </c>
      <c r="AA437" s="9" t="s">
        <v>139</v>
      </c>
      <c r="AB437" s="42" t="s">
        <v>365</v>
      </c>
      <c r="AC437" s="45">
        <v>15000</v>
      </c>
    </row>
    <row r="438" spans="1:29" ht="12.75" hidden="1" customHeight="1" x14ac:dyDescent="0.2">
      <c r="A438" s="42" t="s">
        <v>1650</v>
      </c>
      <c r="B438" s="42" t="s">
        <v>98</v>
      </c>
      <c r="C438" s="43" t="s">
        <v>173</v>
      </c>
      <c r="D438" s="44">
        <v>238</v>
      </c>
      <c r="E438" s="42" t="s">
        <v>1669</v>
      </c>
      <c r="F438" s="42" t="s">
        <v>1670</v>
      </c>
      <c r="G438" s="42" t="s">
        <v>301</v>
      </c>
      <c r="H438" s="42" t="s">
        <v>302</v>
      </c>
      <c r="I438" s="42" t="s">
        <v>1671</v>
      </c>
      <c r="J438" s="42" t="s">
        <v>1654</v>
      </c>
      <c r="K438" s="45">
        <v>131869.70000000001</v>
      </c>
      <c r="L438" s="42" t="s">
        <v>305</v>
      </c>
      <c r="M438" s="42" t="s">
        <v>1677</v>
      </c>
      <c r="N438" s="42" t="s">
        <v>1678</v>
      </c>
      <c r="O438" s="42" t="s">
        <v>1674</v>
      </c>
      <c r="P438" s="46">
        <v>1</v>
      </c>
      <c r="Q438" s="45">
        <v>15000</v>
      </c>
      <c r="R438" s="45">
        <v>15000</v>
      </c>
      <c r="S438" s="42" t="s">
        <v>309</v>
      </c>
      <c r="T438" s="42" t="s">
        <v>310</v>
      </c>
      <c r="U438" s="42" t="s">
        <v>311</v>
      </c>
      <c r="V438" s="42" t="s">
        <v>109</v>
      </c>
      <c r="W438" s="42" t="s">
        <v>115</v>
      </c>
      <c r="X438" s="42" t="s">
        <v>133</v>
      </c>
      <c r="Y438" s="42" t="s">
        <v>312</v>
      </c>
      <c r="Z438" s="42" t="s">
        <v>312</v>
      </c>
      <c r="AA438" s="9" t="s">
        <v>139</v>
      </c>
      <c r="AB438" s="42" t="s">
        <v>598</v>
      </c>
      <c r="AC438" s="45">
        <v>15000</v>
      </c>
    </row>
    <row r="439" spans="1:29" ht="12.75" hidden="1" customHeight="1" x14ac:dyDescent="0.2">
      <c r="A439" s="42" t="s">
        <v>1650</v>
      </c>
      <c r="B439" s="42" t="s">
        <v>98</v>
      </c>
      <c r="C439" s="43" t="s">
        <v>173</v>
      </c>
      <c r="D439" s="44">
        <v>238</v>
      </c>
      <c r="E439" s="42" t="s">
        <v>1669</v>
      </c>
      <c r="F439" s="42" t="s">
        <v>1670</v>
      </c>
      <c r="G439" s="42" t="s">
        <v>301</v>
      </c>
      <c r="H439" s="42" t="s">
        <v>302</v>
      </c>
      <c r="I439" s="42" t="s">
        <v>1671</v>
      </c>
      <c r="J439" s="42" t="s">
        <v>1654</v>
      </c>
      <c r="K439" s="45">
        <v>131869.70000000001</v>
      </c>
      <c r="L439" s="42" t="s">
        <v>305</v>
      </c>
      <c r="M439" s="42" t="s">
        <v>1679</v>
      </c>
      <c r="N439" s="42" t="s">
        <v>1680</v>
      </c>
      <c r="O439" s="42" t="s">
        <v>1681</v>
      </c>
      <c r="P439" s="46">
        <v>1</v>
      </c>
      <c r="Q439" s="45">
        <v>15000</v>
      </c>
      <c r="R439" s="45">
        <v>15000</v>
      </c>
      <c r="S439" s="42" t="s">
        <v>309</v>
      </c>
      <c r="T439" s="42" t="s">
        <v>310</v>
      </c>
      <c r="U439" s="42" t="s">
        <v>311</v>
      </c>
      <c r="V439" s="42" t="s">
        <v>109</v>
      </c>
      <c r="W439" s="42" t="s">
        <v>115</v>
      </c>
      <c r="X439" s="42" t="s">
        <v>133</v>
      </c>
      <c r="Y439" s="42" t="s">
        <v>312</v>
      </c>
      <c r="Z439" s="42" t="s">
        <v>312</v>
      </c>
      <c r="AA439" s="9" t="s">
        <v>139</v>
      </c>
      <c r="AB439" s="42" t="s">
        <v>365</v>
      </c>
      <c r="AC439" s="45">
        <v>15000</v>
      </c>
    </row>
    <row r="440" spans="1:29" ht="12.75" hidden="1" customHeight="1" x14ac:dyDescent="0.2">
      <c r="A440" s="42" t="s">
        <v>1650</v>
      </c>
      <c r="B440" s="42" t="s">
        <v>98</v>
      </c>
      <c r="C440" s="43" t="s">
        <v>173</v>
      </c>
      <c r="D440" s="44">
        <v>238</v>
      </c>
      <c r="E440" s="42" t="s">
        <v>1669</v>
      </c>
      <c r="F440" s="42" t="s">
        <v>1670</v>
      </c>
      <c r="G440" s="42" t="s">
        <v>301</v>
      </c>
      <c r="H440" s="42" t="s">
        <v>302</v>
      </c>
      <c r="I440" s="42" t="s">
        <v>1671</v>
      </c>
      <c r="J440" s="42" t="s">
        <v>1654</v>
      </c>
      <c r="K440" s="45">
        <v>131869.70000000001</v>
      </c>
      <c r="L440" s="42" t="s">
        <v>305</v>
      </c>
      <c r="M440" s="42" t="s">
        <v>1682</v>
      </c>
      <c r="N440" s="42" t="s">
        <v>1683</v>
      </c>
      <c r="O440" s="42" t="s">
        <v>1684</v>
      </c>
      <c r="P440" s="46">
        <v>1</v>
      </c>
      <c r="Q440" s="45">
        <v>11869.7</v>
      </c>
      <c r="R440" s="45">
        <v>11869.7</v>
      </c>
      <c r="S440" s="42" t="s">
        <v>309</v>
      </c>
      <c r="T440" s="42" t="s">
        <v>310</v>
      </c>
      <c r="U440" s="42" t="s">
        <v>311</v>
      </c>
      <c r="V440" s="42" t="s">
        <v>109</v>
      </c>
      <c r="W440" s="42" t="s">
        <v>115</v>
      </c>
      <c r="X440" s="42" t="s">
        <v>133</v>
      </c>
      <c r="Y440" s="42" t="s">
        <v>312</v>
      </c>
      <c r="Z440" s="42" t="s">
        <v>312</v>
      </c>
      <c r="AA440" s="9" t="s">
        <v>140</v>
      </c>
      <c r="AB440" s="42" t="s">
        <v>342</v>
      </c>
      <c r="AC440" s="45">
        <v>11869.7</v>
      </c>
    </row>
    <row r="441" spans="1:29" ht="12.75" hidden="1" customHeight="1" x14ac:dyDescent="0.2">
      <c r="A441" s="42" t="s">
        <v>1650</v>
      </c>
      <c r="B441" s="42" t="s">
        <v>98</v>
      </c>
      <c r="C441" s="43" t="s">
        <v>173</v>
      </c>
      <c r="D441" s="44">
        <v>238</v>
      </c>
      <c r="E441" s="42" t="s">
        <v>1669</v>
      </c>
      <c r="F441" s="42" t="s">
        <v>1670</v>
      </c>
      <c r="G441" s="42" t="s">
        <v>301</v>
      </c>
      <c r="H441" s="42" t="s">
        <v>302</v>
      </c>
      <c r="I441" s="42" t="s">
        <v>1671</v>
      </c>
      <c r="J441" s="42" t="s">
        <v>1654</v>
      </c>
      <c r="K441" s="45">
        <v>131869.70000000001</v>
      </c>
      <c r="L441" s="42" t="s">
        <v>305</v>
      </c>
      <c r="M441" s="42" t="s">
        <v>1685</v>
      </c>
      <c r="N441" s="42" t="s">
        <v>1686</v>
      </c>
      <c r="O441" s="42" t="s">
        <v>1674</v>
      </c>
      <c r="P441" s="46">
        <v>1</v>
      </c>
      <c r="Q441" s="45">
        <v>15000</v>
      </c>
      <c r="R441" s="45">
        <v>15000</v>
      </c>
      <c r="S441" s="42" t="s">
        <v>309</v>
      </c>
      <c r="T441" s="42" t="s">
        <v>310</v>
      </c>
      <c r="U441" s="42" t="s">
        <v>311</v>
      </c>
      <c r="V441" s="42" t="s">
        <v>109</v>
      </c>
      <c r="W441" s="42" t="s">
        <v>115</v>
      </c>
      <c r="X441" s="42" t="s">
        <v>133</v>
      </c>
      <c r="Y441" s="42" t="s">
        <v>312</v>
      </c>
      <c r="Z441" s="42" t="s">
        <v>312</v>
      </c>
      <c r="AA441" s="9" t="s">
        <v>139</v>
      </c>
      <c r="AB441" s="42" t="s">
        <v>365</v>
      </c>
      <c r="AC441" s="45">
        <v>15000</v>
      </c>
    </row>
    <row r="442" spans="1:29" ht="12.75" hidden="1" customHeight="1" x14ac:dyDescent="0.2">
      <c r="A442" s="42" t="s">
        <v>1650</v>
      </c>
      <c r="B442" s="42" t="s">
        <v>98</v>
      </c>
      <c r="C442" s="43" t="s">
        <v>173</v>
      </c>
      <c r="D442" s="44">
        <v>238</v>
      </c>
      <c r="E442" s="42" t="s">
        <v>1669</v>
      </c>
      <c r="F442" s="42" t="s">
        <v>1670</v>
      </c>
      <c r="G442" s="42" t="s">
        <v>301</v>
      </c>
      <c r="H442" s="42" t="s">
        <v>302</v>
      </c>
      <c r="I442" s="42" t="s">
        <v>1671</v>
      </c>
      <c r="J442" s="42" t="s">
        <v>1654</v>
      </c>
      <c r="K442" s="45">
        <v>131869.70000000001</v>
      </c>
      <c r="L442" s="42" t="s">
        <v>305</v>
      </c>
      <c r="M442" s="42" t="s">
        <v>1687</v>
      </c>
      <c r="N442" s="42" t="s">
        <v>1688</v>
      </c>
      <c r="O442" s="42" t="s">
        <v>1674</v>
      </c>
      <c r="P442" s="46">
        <v>1</v>
      </c>
      <c r="Q442" s="45">
        <v>15000</v>
      </c>
      <c r="R442" s="45">
        <v>15000</v>
      </c>
      <c r="S442" s="42" t="s">
        <v>309</v>
      </c>
      <c r="T442" s="42" t="s">
        <v>310</v>
      </c>
      <c r="U442" s="42" t="s">
        <v>311</v>
      </c>
      <c r="V442" s="42" t="s">
        <v>109</v>
      </c>
      <c r="W442" s="42" t="s">
        <v>115</v>
      </c>
      <c r="X442" s="42" t="s">
        <v>133</v>
      </c>
      <c r="Y442" s="42" t="s">
        <v>312</v>
      </c>
      <c r="Z442" s="42" t="s">
        <v>312</v>
      </c>
      <c r="AA442" s="9" t="s">
        <v>139</v>
      </c>
      <c r="AB442" s="42" t="s">
        <v>365</v>
      </c>
      <c r="AC442" s="45">
        <v>15000</v>
      </c>
    </row>
    <row r="443" spans="1:29" ht="12.75" hidden="1" customHeight="1" x14ac:dyDescent="0.2">
      <c r="A443" s="42" t="s">
        <v>1650</v>
      </c>
      <c r="B443" s="42" t="s">
        <v>98</v>
      </c>
      <c r="C443" s="43" t="s">
        <v>173</v>
      </c>
      <c r="D443" s="44">
        <v>238</v>
      </c>
      <c r="E443" s="42" t="s">
        <v>1669</v>
      </c>
      <c r="F443" s="42" t="s">
        <v>1670</v>
      </c>
      <c r="G443" s="42" t="s">
        <v>301</v>
      </c>
      <c r="H443" s="42" t="s">
        <v>302</v>
      </c>
      <c r="I443" s="42" t="s">
        <v>1671</v>
      </c>
      <c r="J443" s="42" t="s">
        <v>1654</v>
      </c>
      <c r="K443" s="45">
        <v>131869.70000000001</v>
      </c>
      <c r="L443" s="42" t="s">
        <v>305</v>
      </c>
      <c r="M443" s="42" t="s">
        <v>1689</v>
      </c>
      <c r="N443" s="42" t="s">
        <v>1690</v>
      </c>
      <c r="O443" s="42" t="s">
        <v>1681</v>
      </c>
      <c r="P443" s="46">
        <v>1</v>
      </c>
      <c r="Q443" s="45">
        <v>15000</v>
      </c>
      <c r="R443" s="45">
        <v>15000</v>
      </c>
      <c r="S443" s="42" t="s">
        <v>309</v>
      </c>
      <c r="T443" s="42" t="s">
        <v>310</v>
      </c>
      <c r="U443" s="42" t="s">
        <v>311</v>
      </c>
      <c r="V443" s="42" t="s">
        <v>109</v>
      </c>
      <c r="W443" s="42" t="s">
        <v>115</v>
      </c>
      <c r="X443" s="42" t="s">
        <v>133</v>
      </c>
      <c r="Y443" s="42" t="s">
        <v>312</v>
      </c>
      <c r="Z443" s="42" t="s">
        <v>312</v>
      </c>
      <c r="AA443" s="9" t="s">
        <v>139</v>
      </c>
      <c r="AB443" s="42" t="s">
        <v>598</v>
      </c>
      <c r="AC443" s="45">
        <v>15000</v>
      </c>
    </row>
    <row r="444" spans="1:29" ht="12.75" hidden="1" customHeight="1" x14ac:dyDescent="0.2">
      <c r="A444" s="42" t="s">
        <v>1650</v>
      </c>
      <c r="B444" s="42" t="s">
        <v>98</v>
      </c>
      <c r="C444" s="43" t="s">
        <v>173</v>
      </c>
      <c r="D444" s="44">
        <v>238</v>
      </c>
      <c r="E444" s="42" t="s">
        <v>1669</v>
      </c>
      <c r="F444" s="42" t="s">
        <v>1670</v>
      </c>
      <c r="G444" s="42" t="s">
        <v>301</v>
      </c>
      <c r="H444" s="42" t="s">
        <v>302</v>
      </c>
      <c r="I444" s="42" t="s">
        <v>1671</v>
      </c>
      <c r="J444" s="42" t="s">
        <v>1654</v>
      </c>
      <c r="K444" s="45">
        <v>131869.70000000001</v>
      </c>
      <c r="L444" s="42" t="s">
        <v>305</v>
      </c>
      <c r="M444" s="42" t="s">
        <v>1691</v>
      </c>
      <c r="N444" s="42" t="s">
        <v>1692</v>
      </c>
      <c r="O444" s="42" t="s">
        <v>1681</v>
      </c>
      <c r="P444" s="46">
        <v>1</v>
      </c>
      <c r="Q444" s="45">
        <v>15000</v>
      </c>
      <c r="R444" s="45">
        <v>15000</v>
      </c>
      <c r="S444" s="42" t="s">
        <v>309</v>
      </c>
      <c r="T444" s="42" t="s">
        <v>310</v>
      </c>
      <c r="U444" s="42" t="s">
        <v>311</v>
      </c>
      <c r="V444" s="42" t="s">
        <v>109</v>
      </c>
      <c r="W444" s="42" t="s">
        <v>115</v>
      </c>
      <c r="X444" s="42" t="s">
        <v>133</v>
      </c>
      <c r="Y444" s="42" t="s">
        <v>312</v>
      </c>
      <c r="Z444" s="42" t="s">
        <v>312</v>
      </c>
      <c r="AA444" s="9" t="s">
        <v>139</v>
      </c>
      <c r="AB444" s="42" t="s">
        <v>365</v>
      </c>
      <c r="AC444" s="45">
        <v>15000</v>
      </c>
    </row>
    <row r="445" spans="1:29" ht="12.75" customHeight="1" x14ac:dyDescent="0.2">
      <c r="A445" s="42" t="s">
        <v>1559</v>
      </c>
      <c r="B445" s="42" t="s">
        <v>26</v>
      </c>
      <c r="C445" s="43" t="s">
        <v>146</v>
      </c>
      <c r="D445" s="44">
        <v>240</v>
      </c>
      <c r="E445" s="42" t="s">
        <v>1693</v>
      </c>
      <c r="F445" s="42" t="s">
        <v>1694</v>
      </c>
      <c r="G445" s="42" t="s">
        <v>358</v>
      </c>
      <c r="H445" s="42" t="s">
        <v>359</v>
      </c>
      <c r="I445" s="42" t="s">
        <v>1695</v>
      </c>
      <c r="J445" s="42" t="s">
        <v>1696</v>
      </c>
      <c r="K445" s="45">
        <v>30000</v>
      </c>
      <c r="L445" s="42" t="s">
        <v>305</v>
      </c>
      <c r="M445" s="42" t="s">
        <v>1693</v>
      </c>
      <c r="N445" s="42" t="s">
        <v>1694</v>
      </c>
      <c r="O445" s="42" t="s">
        <v>996</v>
      </c>
      <c r="P445" s="46">
        <v>1</v>
      </c>
      <c r="Q445" s="45">
        <v>30000</v>
      </c>
      <c r="R445" s="45">
        <v>30000</v>
      </c>
      <c r="S445" s="42" t="s">
        <v>309</v>
      </c>
      <c r="T445" s="42" t="s">
        <v>310</v>
      </c>
      <c r="U445" s="42" t="s">
        <v>311</v>
      </c>
      <c r="V445" s="42" t="s">
        <v>107</v>
      </c>
      <c r="W445" s="42" t="s">
        <v>111</v>
      </c>
      <c r="X445" s="42" t="s">
        <v>121</v>
      </c>
      <c r="Y445" s="42" t="s">
        <v>312</v>
      </c>
      <c r="Z445" s="42" t="s">
        <v>312</v>
      </c>
      <c r="AA445" s="9" t="s">
        <v>139</v>
      </c>
      <c r="AB445" s="42" t="s">
        <v>352</v>
      </c>
      <c r="AC445" s="45">
        <v>30000</v>
      </c>
    </row>
    <row r="446" spans="1:29" ht="12.75" customHeight="1" x14ac:dyDescent="0.2">
      <c r="A446" s="42" t="s">
        <v>1559</v>
      </c>
      <c r="B446" s="42" t="s">
        <v>26</v>
      </c>
      <c r="C446" s="43" t="s">
        <v>146</v>
      </c>
      <c r="D446" s="44">
        <v>241</v>
      </c>
      <c r="E446" s="42" t="s">
        <v>1697</v>
      </c>
      <c r="F446" s="42" t="s">
        <v>1698</v>
      </c>
      <c r="G446" s="42" t="s">
        <v>358</v>
      </c>
      <c r="H446" s="42" t="s">
        <v>359</v>
      </c>
      <c r="I446" s="42" t="s">
        <v>1699</v>
      </c>
      <c r="J446" s="42" t="s">
        <v>1696</v>
      </c>
      <c r="K446" s="45">
        <v>30000</v>
      </c>
      <c r="L446" s="42" t="s">
        <v>305</v>
      </c>
      <c r="M446" s="42" t="s">
        <v>1697</v>
      </c>
      <c r="N446" s="42" t="s">
        <v>1700</v>
      </c>
      <c r="O446" s="42" t="s">
        <v>1701</v>
      </c>
      <c r="P446" s="46">
        <v>1</v>
      </c>
      <c r="Q446" s="45">
        <v>30000</v>
      </c>
      <c r="R446" s="45">
        <v>30000</v>
      </c>
      <c r="S446" s="42" t="s">
        <v>309</v>
      </c>
      <c r="T446" s="42" t="s">
        <v>310</v>
      </c>
      <c r="U446" s="42" t="s">
        <v>311</v>
      </c>
      <c r="V446" s="42" t="s">
        <v>107</v>
      </c>
      <c r="W446" s="42" t="s">
        <v>111</v>
      </c>
      <c r="X446" s="42" t="s">
        <v>121</v>
      </c>
      <c r="Y446" s="42" t="s">
        <v>312</v>
      </c>
      <c r="Z446" s="42" t="s">
        <v>312</v>
      </c>
      <c r="AA446" s="9" t="s">
        <v>139</v>
      </c>
      <c r="AB446" s="42" t="s">
        <v>352</v>
      </c>
      <c r="AC446" s="45">
        <v>30000</v>
      </c>
    </row>
    <row r="447" spans="1:29" ht="12.75" customHeight="1" x14ac:dyDescent="0.2">
      <c r="A447" s="42" t="s">
        <v>1559</v>
      </c>
      <c r="B447" s="42" t="s">
        <v>26</v>
      </c>
      <c r="C447" s="43" t="s">
        <v>146</v>
      </c>
      <c r="D447" s="44">
        <v>244</v>
      </c>
      <c r="E447" s="42" t="s">
        <v>1702</v>
      </c>
      <c r="F447" s="42" t="s">
        <v>1703</v>
      </c>
      <c r="G447" s="42" t="s">
        <v>358</v>
      </c>
      <c r="H447" s="42" t="s">
        <v>359</v>
      </c>
      <c r="I447" s="42" t="s">
        <v>1704</v>
      </c>
      <c r="J447" s="42" t="s">
        <v>1705</v>
      </c>
      <c r="K447" s="45">
        <v>30000</v>
      </c>
      <c r="L447" s="42" t="s">
        <v>305</v>
      </c>
      <c r="M447" s="42" t="s">
        <v>1702</v>
      </c>
      <c r="N447" s="42" t="s">
        <v>1703</v>
      </c>
      <c r="O447" s="42" t="s">
        <v>996</v>
      </c>
      <c r="P447" s="46">
        <v>1</v>
      </c>
      <c r="Q447" s="45">
        <v>30000</v>
      </c>
      <c r="R447" s="45">
        <v>30000</v>
      </c>
      <c r="S447" s="42" t="s">
        <v>309</v>
      </c>
      <c r="T447" s="42" t="s">
        <v>310</v>
      </c>
      <c r="U447" s="42" t="s">
        <v>311</v>
      </c>
      <c r="V447" s="42" t="s">
        <v>109</v>
      </c>
      <c r="W447" s="42" t="s">
        <v>115</v>
      </c>
      <c r="X447" s="42" t="s">
        <v>136</v>
      </c>
      <c r="Y447" s="42" t="s">
        <v>312</v>
      </c>
      <c r="Z447" s="42" t="s">
        <v>312</v>
      </c>
      <c r="AA447" s="9" t="s">
        <v>139</v>
      </c>
      <c r="AB447" s="42" t="s">
        <v>352</v>
      </c>
      <c r="AC447" s="45">
        <v>30000</v>
      </c>
    </row>
    <row r="448" spans="1:29" ht="12.75" customHeight="1" x14ac:dyDescent="0.2">
      <c r="A448" s="42" t="s">
        <v>1559</v>
      </c>
      <c r="B448" s="42" t="s">
        <v>26</v>
      </c>
      <c r="C448" s="43" t="s">
        <v>146</v>
      </c>
      <c r="D448" s="44">
        <v>245</v>
      </c>
      <c r="E448" s="42" t="s">
        <v>1706</v>
      </c>
      <c r="F448" s="42" t="s">
        <v>1707</v>
      </c>
      <c r="G448" s="42" t="s">
        <v>358</v>
      </c>
      <c r="H448" s="42" t="s">
        <v>359</v>
      </c>
      <c r="I448" s="42" t="s">
        <v>1708</v>
      </c>
      <c r="J448" s="42" t="s">
        <v>1709</v>
      </c>
      <c r="K448" s="45">
        <v>20000</v>
      </c>
      <c r="L448" s="42" t="s">
        <v>305</v>
      </c>
      <c r="M448" s="42" t="s">
        <v>1706</v>
      </c>
      <c r="N448" s="42" t="s">
        <v>1710</v>
      </c>
      <c r="O448" s="42" t="s">
        <v>996</v>
      </c>
      <c r="P448" s="46">
        <v>2</v>
      </c>
      <c r="Q448" s="45">
        <v>10000</v>
      </c>
      <c r="R448" s="45">
        <v>20000</v>
      </c>
      <c r="S448" s="42" t="s">
        <v>309</v>
      </c>
      <c r="T448" s="42" t="s">
        <v>310</v>
      </c>
      <c r="U448" s="42" t="s">
        <v>311</v>
      </c>
      <c r="V448" s="42" t="s">
        <v>107</v>
      </c>
      <c r="W448" s="42" t="s">
        <v>111</v>
      </c>
      <c r="X448" s="42" t="s">
        <v>121</v>
      </c>
      <c r="Y448" s="42" t="s">
        <v>312</v>
      </c>
      <c r="Z448" s="42" t="s">
        <v>312</v>
      </c>
      <c r="AA448" s="9" t="s">
        <v>139</v>
      </c>
      <c r="AB448" s="42" t="s">
        <v>352</v>
      </c>
      <c r="AC448" s="45">
        <v>20000</v>
      </c>
    </row>
    <row r="449" spans="1:29" ht="12.75" hidden="1" customHeight="1" x14ac:dyDescent="0.2">
      <c r="A449" s="42" t="s">
        <v>298</v>
      </c>
      <c r="B449" s="42" t="s">
        <v>66</v>
      </c>
      <c r="C449" s="43" t="s">
        <v>163</v>
      </c>
      <c r="D449" s="44">
        <v>246</v>
      </c>
      <c r="E449" s="42" t="s">
        <v>1711</v>
      </c>
      <c r="F449" s="42" t="s">
        <v>1712</v>
      </c>
      <c r="G449" s="42" t="s">
        <v>481</v>
      </c>
      <c r="H449" s="42" t="s">
        <v>482</v>
      </c>
      <c r="I449" s="42" t="s">
        <v>1713</v>
      </c>
      <c r="J449" s="42" t="s">
        <v>1714</v>
      </c>
      <c r="K449" s="45">
        <v>105600</v>
      </c>
      <c r="L449" s="42" t="s">
        <v>305</v>
      </c>
      <c r="M449" s="42" t="s">
        <v>1715</v>
      </c>
      <c r="N449" s="42" t="s">
        <v>1716</v>
      </c>
      <c r="O449" s="42" t="s">
        <v>308</v>
      </c>
      <c r="P449" s="46">
        <v>8</v>
      </c>
      <c r="Q449" s="45">
        <v>4400</v>
      </c>
      <c r="R449" s="45">
        <v>35200</v>
      </c>
      <c r="S449" s="42" t="s">
        <v>309</v>
      </c>
      <c r="T449" s="42" t="s">
        <v>310</v>
      </c>
      <c r="U449" s="42" t="s">
        <v>311</v>
      </c>
      <c r="V449" s="42" t="s">
        <v>107</v>
      </c>
      <c r="W449" s="42" t="s">
        <v>112</v>
      </c>
      <c r="X449" s="42" t="s">
        <v>122</v>
      </c>
      <c r="Y449" s="42" t="s">
        <v>312</v>
      </c>
      <c r="Z449" s="42" t="s">
        <v>312</v>
      </c>
      <c r="AA449" s="9" t="s">
        <v>139</v>
      </c>
      <c r="AB449" s="42" t="s">
        <v>466</v>
      </c>
      <c r="AC449" s="45">
        <v>35200</v>
      </c>
    </row>
    <row r="450" spans="1:29" ht="12.75" hidden="1" customHeight="1" x14ac:dyDescent="0.2">
      <c r="A450" s="42" t="s">
        <v>298</v>
      </c>
      <c r="B450" s="42" t="s">
        <v>66</v>
      </c>
      <c r="C450" s="43" t="s">
        <v>163</v>
      </c>
      <c r="D450" s="44">
        <v>246</v>
      </c>
      <c r="E450" s="42" t="s">
        <v>1711</v>
      </c>
      <c r="F450" s="42" t="s">
        <v>1712</v>
      </c>
      <c r="G450" s="42" t="s">
        <v>481</v>
      </c>
      <c r="H450" s="42" t="s">
        <v>482</v>
      </c>
      <c r="I450" s="42" t="s">
        <v>1713</v>
      </c>
      <c r="J450" s="42" t="s">
        <v>1714</v>
      </c>
      <c r="K450" s="45">
        <v>105600</v>
      </c>
      <c r="L450" s="42" t="s">
        <v>305</v>
      </c>
      <c r="M450" s="42" t="s">
        <v>1717</v>
      </c>
      <c r="N450" s="42" t="s">
        <v>1718</v>
      </c>
      <c r="O450" s="42" t="s">
        <v>308</v>
      </c>
      <c r="P450" s="46">
        <v>8</v>
      </c>
      <c r="Q450" s="45">
        <v>4400</v>
      </c>
      <c r="R450" s="45">
        <v>35200</v>
      </c>
      <c r="S450" s="42" t="s">
        <v>309</v>
      </c>
      <c r="T450" s="42" t="s">
        <v>310</v>
      </c>
      <c r="U450" s="42" t="s">
        <v>311</v>
      </c>
      <c r="V450" s="42" t="s">
        <v>107</v>
      </c>
      <c r="W450" s="42" t="s">
        <v>112</v>
      </c>
      <c r="X450" s="42" t="s">
        <v>122</v>
      </c>
      <c r="Y450" s="42" t="s">
        <v>312</v>
      </c>
      <c r="Z450" s="42" t="s">
        <v>312</v>
      </c>
      <c r="AA450" s="9" t="s">
        <v>139</v>
      </c>
      <c r="AB450" s="42" t="s">
        <v>648</v>
      </c>
      <c r="AC450" s="45">
        <v>35200</v>
      </c>
    </row>
    <row r="451" spans="1:29" ht="12.75" hidden="1" customHeight="1" x14ac:dyDescent="0.2">
      <c r="A451" s="42" t="s">
        <v>298</v>
      </c>
      <c r="B451" s="42" t="s">
        <v>66</v>
      </c>
      <c r="C451" s="43" t="s">
        <v>163</v>
      </c>
      <c r="D451" s="44">
        <v>246</v>
      </c>
      <c r="E451" s="42" t="s">
        <v>1711</v>
      </c>
      <c r="F451" s="42" t="s">
        <v>1712</v>
      </c>
      <c r="G451" s="42" t="s">
        <v>481</v>
      </c>
      <c r="H451" s="42" t="s">
        <v>482</v>
      </c>
      <c r="I451" s="42" t="s">
        <v>1713</v>
      </c>
      <c r="J451" s="42" t="s">
        <v>1714</v>
      </c>
      <c r="K451" s="45">
        <v>105600</v>
      </c>
      <c r="L451" s="42" t="s">
        <v>305</v>
      </c>
      <c r="M451" s="42" t="s">
        <v>1719</v>
      </c>
      <c r="N451" s="42" t="s">
        <v>1720</v>
      </c>
      <c r="O451" s="42" t="s">
        <v>308</v>
      </c>
      <c r="P451" s="46">
        <v>8</v>
      </c>
      <c r="Q451" s="45">
        <v>4400</v>
      </c>
      <c r="R451" s="45">
        <v>35200</v>
      </c>
      <c r="S451" s="42" t="s">
        <v>309</v>
      </c>
      <c r="T451" s="42" t="s">
        <v>310</v>
      </c>
      <c r="U451" s="42" t="s">
        <v>311</v>
      </c>
      <c r="V451" s="42" t="s">
        <v>107</v>
      </c>
      <c r="W451" s="42" t="s">
        <v>112</v>
      </c>
      <c r="X451" s="42" t="s">
        <v>122</v>
      </c>
      <c r="Y451" s="42" t="s">
        <v>312</v>
      </c>
      <c r="Z451" s="42" t="s">
        <v>312</v>
      </c>
      <c r="AA451" s="9" t="s">
        <v>139</v>
      </c>
      <c r="AB451" s="42" t="s">
        <v>648</v>
      </c>
      <c r="AC451" s="45">
        <v>35200</v>
      </c>
    </row>
    <row r="452" spans="1:29" ht="12.75" hidden="1" customHeight="1" x14ac:dyDescent="0.2">
      <c r="A452" s="42" t="s">
        <v>298</v>
      </c>
      <c r="B452" s="42" t="s">
        <v>66</v>
      </c>
      <c r="C452" s="43" t="s">
        <v>163</v>
      </c>
      <c r="D452" s="44">
        <v>247</v>
      </c>
      <c r="E452" s="42" t="s">
        <v>1721</v>
      </c>
      <c r="F452" s="42" t="s">
        <v>1722</v>
      </c>
      <c r="G452" s="42" t="s">
        <v>301</v>
      </c>
      <c r="H452" s="42" t="s">
        <v>630</v>
      </c>
      <c r="I452" s="42" t="s">
        <v>1723</v>
      </c>
      <c r="J452" s="42" t="s">
        <v>1724</v>
      </c>
      <c r="K452" s="45">
        <v>35200</v>
      </c>
      <c r="L452" s="42" t="s">
        <v>305</v>
      </c>
      <c r="M452" s="42" t="s">
        <v>1725</v>
      </c>
      <c r="N452" s="42" t="s">
        <v>1726</v>
      </c>
      <c r="O452" s="42" t="s">
        <v>611</v>
      </c>
      <c r="P452" s="46">
        <v>1</v>
      </c>
      <c r="Q452" s="45">
        <v>8800</v>
      </c>
      <c r="R452" s="45">
        <v>8800</v>
      </c>
      <c r="S452" s="42" t="s">
        <v>309</v>
      </c>
      <c r="T452" s="42" t="s">
        <v>310</v>
      </c>
      <c r="U452" s="42" t="s">
        <v>311</v>
      </c>
      <c r="V452" s="42" t="s">
        <v>107</v>
      </c>
      <c r="W452" s="42" t="s">
        <v>114</v>
      </c>
      <c r="X452" s="42" t="s">
        <v>127</v>
      </c>
      <c r="Y452" s="42" t="s">
        <v>312</v>
      </c>
      <c r="Z452" s="42" t="s">
        <v>312</v>
      </c>
      <c r="AA452" s="9" t="s">
        <v>139</v>
      </c>
      <c r="AB452" s="42" t="s">
        <v>466</v>
      </c>
      <c r="AC452" s="45">
        <v>8800</v>
      </c>
    </row>
    <row r="453" spans="1:29" ht="12.75" hidden="1" customHeight="1" x14ac:dyDescent="0.2">
      <c r="A453" s="42" t="s">
        <v>298</v>
      </c>
      <c r="B453" s="42" t="s">
        <v>66</v>
      </c>
      <c r="C453" s="43" t="s">
        <v>163</v>
      </c>
      <c r="D453" s="44">
        <v>247</v>
      </c>
      <c r="E453" s="42" t="s">
        <v>1721</v>
      </c>
      <c r="F453" s="42" t="s">
        <v>1722</v>
      </c>
      <c r="G453" s="42" t="s">
        <v>301</v>
      </c>
      <c r="H453" s="42" t="s">
        <v>630</v>
      </c>
      <c r="I453" s="42" t="s">
        <v>1723</v>
      </c>
      <c r="J453" s="42" t="s">
        <v>1724</v>
      </c>
      <c r="K453" s="45">
        <v>35200</v>
      </c>
      <c r="L453" s="42" t="s">
        <v>305</v>
      </c>
      <c r="M453" s="42" t="s">
        <v>1727</v>
      </c>
      <c r="N453" s="42" t="s">
        <v>1728</v>
      </c>
      <c r="O453" s="42" t="s">
        <v>1418</v>
      </c>
      <c r="P453" s="46">
        <v>1</v>
      </c>
      <c r="Q453" s="45">
        <v>8800</v>
      </c>
      <c r="R453" s="45">
        <v>8800</v>
      </c>
      <c r="S453" s="42" t="s">
        <v>309</v>
      </c>
      <c r="T453" s="42" t="s">
        <v>310</v>
      </c>
      <c r="U453" s="42" t="s">
        <v>311</v>
      </c>
      <c r="V453" s="42" t="s">
        <v>107</v>
      </c>
      <c r="W453" s="42" t="s">
        <v>114</v>
      </c>
      <c r="X453" s="42" t="s">
        <v>127</v>
      </c>
      <c r="Y453" s="42" t="s">
        <v>312</v>
      </c>
      <c r="Z453" s="42" t="s">
        <v>312</v>
      </c>
      <c r="AA453" s="9" t="s">
        <v>139</v>
      </c>
      <c r="AB453" s="42" t="s">
        <v>466</v>
      </c>
      <c r="AC453" s="45">
        <v>8800</v>
      </c>
    </row>
    <row r="454" spans="1:29" ht="12.75" hidden="1" customHeight="1" x14ac:dyDescent="0.2">
      <c r="A454" s="42" t="s">
        <v>298</v>
      </c>
      <c r="B454" s="42" t="s">
        <v>66</v>
      </c>
      <c r="C454" s="43" t="s">
        <v>163</v>
      </c>
      <c r="D454" s="44">
        <v>247</v>
      </c>
      <c r="E454" s="42" t="s">
        <v>1721</v>
      </c>
      <c r="F454" s="42" t="s">
        <v>1722</v>
      </c>
      <c r="G454" s="42" t="s">
        <v>301</v>
      </c>
      <c r="H454" s="42" t="s">
        <v>630</v>
      </c>
      <c r="I454" s="42" t="s">
        <v>1723</v>
      </c>
      <c r="J454" s="42" t="s">
        <v>1724</v>
      </c>
      <c r="K454" s="45">
        <v>35200</v>
      </c>
      <c r="L454" s="42" t="s">
        <v>305</v>
      </c>
      <c r="M454" s="42" t="s">
        <v>1729</v>
      </c>
      <c r="N454" s="42" t="s">
        <v>1730</v>
      </c>
      <c r="O454" s="42" t="s">
        <v>611</v>
      </c>
      <c r="P454" s="46">
        <v>1</v>
      </c>
      <c r="Q454" s="45">
        <v>8800</v>
      </c>
      <c r="R454" s="45">
        <v>8800</v>
      </c>
      <c r="S454" s="42" t="s">
        <v>309</v>
      </c>
      <c r="T454" s="42" t="s">
        <v>310</v>
      </c>
      <c r="U454" s="42" t="s">
        <v>311</v>
      </c>
      <c r="V454" s="42" t="s">
        <v>107</v>
      </c>
      <c r="W454" s="42" t="s">
        <v>114</v>
      </c>
      <c r="X454" s="42" t="s">
        <v>127</v>
      </c>
      <c r="Y454" s="42" t="s">
        <v>312</v>
      </c>
      <c r="Z454" s="42" t="s">
        <v>312</v>
      </c>
      <c r="AA454" s="9" t="s">
        <v>139</v>
      </c>
      <c r="AB454" s="42" t="s">
        <v>466</v>
      </c>
      <c r="AC454" s="45">
        <v>8800</v>
      </c>
    </row>
    <row r="455" spans="1:29" ht="12.75" hidden="1" customHeight="1" x14ac:dyDescent="0.2">
      <c r="A455" s="42" t="s">
        <v>298</v>
      </c>
      <c r="B455" s="42" t="s">
        <v>66</v>
      </c>
      <c r="C455" s="43" t="s">
        <v>163</v>
      </c>
      <c r="D455" s="44">
        <v>247</v>
      </c>
      <c r="E455" s="42" t="s">
        <v>1721</v>
      </c>
      <c r="F455" s="42" t="s">
        <v>1722</v>
      </c>
      <c r="G455" s="42" t="s">
        <v>301</v>
      </c>
      <c r="H455" s="42" t="s">
        <v>630</v>
      </c>
      <c r="I455" s="42" t="s">
        <v>1723</v>
      </c>
      <c r="J455" s="42" t="s">
        <v>1724</v>
      </c>
      <c r="K455" s="45">
        <v>35200</v>
      </c>
      <c r="L455" s="42" t="s">
        <v>305</v>
      </c>
      <c r="M455" s="42" t="s">
        <v>1731</v>
      </c>
      <c r="N455" s="42" t="s">
        <v>1732</v>
      </c>
      <c r="O455" s="42" t="s">
        <v>611</v>
      </c>
      <c r="P455" s="46">
        <v>1</v>
      </c>
      <c r="Q455" s="45">
        <v>8800</v>
      </c>
      <c r="R455" s="45">
        <v>8800</v>
      </c>
      <c r="S455" s="42" t="s">
        <v>309</v>
      </c>
      <c r="T455" s="42" t="s">
        <v>310</v>
      </c>
      <c r="U455" s="42" t="s">
        <v>311</v>
      </c>
      <c r="V455" s="42" t="s">
        <v>107</v>
      </c>
      <c r="W455" s="42" t="s">
        <v>114</v>
      </c>
      <c r="X455" s="42" t="s">
        <v>127</v>
      </c>
      <c r="Y455" s="42" t="s">
        <v>312</v>
      </c>
      <c r="Z455" s="42" t="s">
        <v>312</v>
      </c>
      <c r="AA455" s="9" t="s">
        <v>139</v>
      </c>
      <c r="AB455" s="42" t="s">
        <v>466</v>
      </c>
      <c r="AC455" s="45">
        <v>8800</v>
      </c>
    </row>
    <row r="456" spans="1:29" ht="12.75" hidden="1" customHeight="1" x14ac:dyDescent="0.2">
      <c r="A456" s="42" t="s">
        <v>298</v>
      </c>
      <c r="B456" s="42" t="s">
        <v>66</v>
      </c>
      <c r="C456" s="43" t="s">
        <v>163</v>
      </c>
      <c r="D456" s="44">
        <v>248</v>
      </c>
      <c r="E456" s="42" t="s">
        <v>1733</v>
      </c>
      <c r="F456" s="42" t="s">
        <v>1734</v>
      </c>
      <c r="G456" s="42" t="s">
        <v>481</v>
      </c>
      <c r="H456" s="42" t="s">
        <v>670</v>
      </c>
      <c r="I456" s="42" t="s">
        <v>1735</v>
      </c>
      <c r="J456" s="42" t="s">
        <v>1736</v>
      </c>
      <c r="K456" s="45">
        <v>115882</v>
      </c>
      <c r="L456" s="42" t="s">
        <v>305</v>
      </c>
      <c r="M456" s="42" t="s">
        <v>1737</v>
      </c>
      <c r="N456" s="42" t="s">
        <v>1738</v>
      </c>
      <c r="O456" s="42" t="s">
        <v>611</v>
      </c>
      <c r="P456" s="46">
        <v>1</v>
      </c>
      <c r="Q456" s="45">
        <v>35000</v>
      </c>
      <c r="R456" s="45">
        <v>35000</v>
      </c>
      <c r="S456" s="42" t="s">
        <v>309</v>
      </c>
      <c r="T456" s="42" t="s">
        <v>310</v>
      </c>
      <c r="U456" s="42" t="s">
        <v>311</v>
      </c>
      <c r="V456" s="42" t="s">
        <v>107</v>
      </c>
      <c r="W456" s="42" t="s">
        <v>113</v>
      </c>
      <c r="X456" s="42" t="s">
        <v>124</v>
      </c>
      <c r="Y456" s="42" t="s">
        <v>312</v>
      </c>
      <c r="Z456" s="42" t="s">
        <v>312</v>
      </c>
      <c r="AA456" s="9" t="s">
        <v>139</v>
      </c>
      <c r="AB456" s="42" t="s">
        <v>466</v>
      </c>
      <c r="AC456" s="45">
        <v>35000</v>
      </c>
    </row>
    <row r="457" spans="1:29" ht="12.75" hidden="1" customHeight="1" x14ac:dyDescent="0.2">
      <c r="A457" s="42" t="s">
        <v>298</v>
      </c>
      <c r="B457" s="42" t="s">
        <v>66</v>
      </c>
      <c r="C457" s="43" t="s">
        <v>163</v>
      </c>
      <c r="D457" s="44">
        <v>248</v>
      </c>
      <c r="E457" s="42" t="s">
        <v>1733</v>
      </c>
      <c r="F457" s="42" t="s">
        <v>1734</v>
      </c>
      <c r="G457" s="42" t="s">
        <v>481</v>
      </c>
      <c r="H457" s="42" t="s">
        <v>670</v>
      </c>
      <c r="I457" s="42" t="s">
        <v>1735</v>
      </c>
      <c r="J457" s="42" t="s">
        <v>1736</v>
      </c>
      <c r="K457" s="45">
        <v>115882</v>
      </c>
      <c r="L457" s="42" t="s">
        <v>305</v>
      </c>
      <c r="M457" s="42" t="s">
        <v>1739</v>
      </c>
      <c r="N457" s="42" t="s">
        <v>1740</v>
      </c>
      <c r="O457" s="42" t="s">
        <v>611</v>
      </c>
      <c r="P457" s="46">
        <v>1</v>
      </c>
      <c r="Q457" s="45">
        <v>35000</v>
      </c>
      <c r="R457" s="45">
        <v>35000</v>
      </c>
      <c r="S457" s="42" t="s">
        <v>309</v>
      </c>
      <c r="T457" s="42" t="s">
        <v>310</v>
      </c>
      <c r="U457" s="42" t="s">
        <v>311</v>
      </c>
      <c r="V457" s="42" t="s">
        <v>107</v>
      </c>
      <c r="W457" s="42" t="s">
        <v>114</v>
      </c>
      <c r="X457" s="42" t="s">
        <v>127</v>
      </c>
      <c r="Y457" s="42" t="s">
        <v>312</v>
      </c>
      <c r="Z457" s="42" t="s">
        <v>312</v>
      </c>
      <c r="AA457" s="9" t="s">
        <v>140</v>
      </c>
      <c r="AB457" s="42" t="s">
        <v>502</v>
      </c>
      <c r="AC457" s="45">
        <v>35000</v>
      </c>
    </row>
    <row r="458" spans="1:29" ht="12.75" hidden="1" customHeight="1" x14ac:dyDescent="0.2">
      <c r="A458" s="42" t="s">
        <v>298</v>
      </c>
      <c r="B458" s="42" t="s">
        <v>66</v>
      </c>
      <c r="C458" s="43" t="s">
        <v>163</v>
      </c>
      <c r="D458" s="44">
        <v>248</v>
      </c>
      <c r="E458" s="42" t="s">
        <v>1733</v>
      </c>
      <c r="F458" s="42" t="s">
        <v>1734</v>
      </c>
      <c r="G458" s="42" t="s">
        <v>481</v>
      </c>
      <c r="H458" s="42" t="s">
        <v>670</v>
      </c>
      <c r="I458" s="42" t="s">
        <v>1735</v>
      </c>
      <c r="J458" s="42" t="s">
        <v>1736</v>
      </c>
      <c r="K458" s="45">
        <v>115882</v>
      </c>
      <c r="L458" s="42" t="s">
        <v>305</v>
      </c>
      <c r="M458" s="42" t="s">
        <v>1741</v>
      </c>
      <c r="N458" s="42" t="s">
        <v>1742</v>
      </c>
      <c r="O458" s="42" t="s">
        <v>1743</v>
      </c>
      <c r="P458" s="46">
        <v>50</v>
      </c>
      <c r="Q458" s="45">
        <v>20</v>
      </c>
      <c r="R458" s="45">
        <v>1000</v>
      </c>
      <c r="S458" s="42" t="s">
        <v>309</v>
      </c>
      <c r="T458" s="42" t="s">
        <v>310</v>
      </c>
      <c r="U458" s="42" t="s">
        <v>311</v>
      </c>
      <c r="V458" s="42" t="s">
        <v>107</v>
      </c>
      <c r="W458" s="42" t="s">
        <v>111</v>
      </c>
      <c r="X458" s="42" t="s">
        <v>119</v>
      </c>
      <c r="Y458" s="42" t="s">
        <v>312</v>
      </c>
      <c r="Z458" s="42" t="s">
        <v>312</v>
      </c>
      <c r="AA458" s="9" t="s">
        <v>139</v>
      </c>
      <c r="AB458" s="42" t="s">
        <v>1744</v>
      </c>
      <c r="AC458" s="45">
        <v>1000</v>
      </c>
    </row>
    <row r="459" spans="1:29" ht="12.75" hidden="1" customHeight="1" x14ac:dyDescent="0.2">
      <c r="A459" s="42" t="s">
        <v>298</v>
      </c>
      <c r="B459" s="42" t="s">
        <v>66</v>
      </c>
      <c r="C459" s="43" t="s">
        <v>163</v>
      </c>
      <c r="D459" s="44">
        <v>248</v>
      </c>
      <c r="E459" s="42" t="s">
        <v>1733</v>
      </c>
      <c r="F459" s="42" t="s">
        <v>1734</v>
      </c>
      <c r="G459" s="42" t="s">
        <v>481</v>
      </c>
      <c r="H459" s="42" t="s">
        <v>670</v>
      </c>
      <c r="I459" s="42" t="s">
        <v>1735</v>
      </c>
      <c r="J459" s="42" t="s">
        <v>1736</v>
      </c>
      <c r="K459" s="45">
        <v>115882</v>
      </c>
      <c r="L459" s="42" t="s">
        <v>305</v>
      </c>
      <c r="M459" s="42" t="s">
        <v>1745</v>
      </c>
      <c r="N459" s="42" t="s">
        <v>1746</v>
      </c>
      <c r="O459" s="42" t="s">
        <v>308</v>
      </c>
      <c r="P459" s="46">
        <v>1000</v>
      </c>
      <c r="Q459" s="45">
        <v>4</v>
      </c>
      <c r="R459" s="45">
        <v>4000</v>
      </c>
      <c r="S459" s="42" t="s">
        <v>309</v>
      </c>
      <c r="T459" s="42" t="s">
        <v>310</v>
      </c>
      <c r="U459" s="42" t="s">
        <v>311</v>
      </c>
      <c r="V459" s="42" t="s">
        <v>107</v>
      </c>
      <c r="W459" s="42" t="s">
        <v>111</v>
      </c>
      <c r="X459" s="42" t="s">
        <v>119</v>
      </c>
      <c r="Y459" s="42" t="s">
        <v>312</v>
      </c>
      <c r="Z459" s="42" t="s">
        <v>312</v>
      </c>
      <c r="AA459" s="9" t="s">
        <v>139</v>
      </c>
      <c r="AB459" s="42" t="s">
        <v>987</v>
      </c>
      <c r="AC459" s="45">
        <v>4000</v>
      </c>
    </row>
    <row r="460" spans="1:29" ht="12.75" hidden="1" customHeight="1" x14ac:dyDescent="0.2">
      <c r="A460" s="42" t="s">
        <v>298</v>
      </c>
      <c r="B460" s="42" t="s">
        <v>66</v>
      </c>
      <c r="C460" s="43" t="s">
        <v>163</v>
      </c>
      <c r="D460" s="44">
        <v>248</v>
      </c>
      <c r="E460" s="42" t="s">
        <v>1733</v>
      </c>
      <c r="F460" s="42" t="s">
        <v>1734</v>
      </c>
      <c r="G460" s="42" t="s">
        <v>481</v>
      </c>
      <c r="H460" s="42" t="s">
        <v>670</v>
      </c>
      <c r="I460" s="42" t="s">
        <v>1735</v>
      </c>
      <c r="J460" s="42" t="s">
        <v>1736</v>
      </c>
      <c r="K460" s="45">
        <v>115882</v>
      </c>
      <c r="L460" s="42" t="s">
        <v>305</v>
      </c>
      <c r="M460" s="42" t="s">
        <v>1747</v>
      </c>
      <c r="N460" s="42" t="s">
        <v>1748</v>
      </c>
      <c r="O460" s="42" t="s">
        <v>308</v>
      </c>
      <c r="P460" s="46">
        <v>1</v>
      </c>
      <c r="Q460" s="45">
        <v>5882</v>
      </c>
      <c r="R460" s="45">
        <v>5882</v>
      </c>
      <c r="S460" s="42" t="s">
        <v>309</v>
      </c>
      <c r="T460" s="42" t="s">
        <v>310</v>
      </c>
      <c r="U460" s="42" t="s">
        <v>311</v>
      </c>
      <c r="V460" s="42" t="s">
        <v>107</v>
      </c>
      <c r="W460" s="42" t="s">
        <v>111</v>
      </c>
      <c r="X460" s="42" t="s">
        <v>119</v>
      </c>
      <c r="Y460" s="42" t="s">
        <v>312</v>
      </c>
      <c r="Z460" s="42" t="s">
        <v>312</v>
      </c>
      <c r="AA460" s="9" t="s">
        <v>139</v>
      </c>
      <c r="AB460" s="42" t="s">
        <v>1744</v>
      </c>
      <c r="AC460" s="45">
        <v>5882</v>
      </c>
    </row>
    <row r="461" spans="1:29" ht="12.75" hidden="1" customHeight="1" x14ac:dyDescent="0.2">
      <c r="A461" s="42" t="s">
        <v>298</v>
      </c>
      <c r="B461" s="42" t="s">
        <v>66</v>
      </c>
      <c r="C461" s="43" t="s">
        <v>163</v>
      </c>
      <c r="D461" s="44">
        <v>248</v>
      </c>
      <c r="E461" s="42" t="s">
        <v>1733</v>
      </c>
      <c r="F461" s="42" t="s">
        <v>1734</v>
      </c>
      <c r="G461" s="42" t="s">
        <v>481</v>
      </c>
      <c r="H461" s="42" t="s">
        <v>670</v>
      </c>
      <c r="I461" s="42" t="s">
        <v>1735</v>
      </c>
      <c r="J461" s="42" t="s">
        <v>1736</v>
      </c>
      <c r="K461" s="45">
        <v>115882</v>
      </c>
      <c r="L461" s="42" t="s">
        <v>305</v>
      </c>
      <c r="M461" s="42" t="s">
        <v>1749</v>
      </c>
      <c r="N461" s="42" t="s">
        <v>1750</v>
      </c>
      <c r="O461" s="42" t="s">
        <v>308</v>
      </c>
      <c r="P461" s="46">
        <v>1</v>
      </c>
      <c r="Q461" s="45">
        <v>35000</v>
      </c>
      <c r="R461" s="45">
        <v>35000</v>
      </c>
      <c r="S461" s="42" t="s">
        <v>309</v>
      </c>
      <c r="T461" s="42" t="s">
        <v>310</v>
      </c>
      <c r="U461" s="42" t="s">
        <v>311</v>
      </c>
      <c r="V461" s="42" t="s">
        <v>107</v>
      </c>
      <c r="W461" s="42" t="s">
        <v>113</v>
      </c>
      <c r="X461" s="42" t="s">
        <v>124</v>
      </c>
      <c r="Y461" s="42" t="s">
        <v>312</v>
      </c>
      <c r="Z461" s="42" t="s">
        <v>312</v>
      </c>
      <c r="AA461" s="9" t="s">
        <v>139</v>
      </c>
      <c r="AB461" s="42" t="s">
        <v>466</v>
      </c>
      <c r="AC461" s="45">
        <v>35000</v>
      </c>
    </row>
    <row r="462" spans="1:29" ht="12.75" hidden="1" customHeight="1" x14ac:dyDescent="0.2">
      <c r="A462" s="42" t="s">
        <v>1622</v>
      </c>
      <c r="B462" s="42" t="s">
        <v>32</v>
      </c>
      <c r="C462" s="43" t="s">
        <v>149</v>
      </c>
      <c r="D462" s="44">
        <v>250</v>
      </c>
      <c r="E462" s="42" t="s">
        <v>1751</v>
      </c>
      <c r="F462" s="42" t="s">
        <v>1752</v>
      </c>
      <c r="G462" s="42" t="s">
        <v>301</v>
      </c>
      <c r="H462" s="42" t="s">
        <v>630</v>
      </c>
      <c r="I462" s="42" t="s">
        <v>1753</v>
      </c>
      <c r="J462" s="42" t="s">
        <v>1754</v>
      </c>
      <c r="K462" s="45">
        <v>40000</v>
      </c>
      <c r="L462" s="42" t="s">
        <v>305</v>
      </c>
      <c r="M462" s="42" t="s">
        <v>1755</v>
      </c>
      <c r="N462" s="42" t="s">
        <v>1756</v>
      </c>
      <c r="O462" s="42" t="s">
        <v>1757</v>
      </c>
      <c r="P462" s="46">
        <v>1</v>
      </c>
      <c r="Q462" s="45">
        <v>40000</v>
      </c>
      <c r="R462" s="45">
        <v>40000</v>
      </c>
      <c r="S462" s="42" t="s">
        <v>309</v>
      </c>
      <c r="T462" s="42" t="s">
        <v>310</v>
      </c>
      <c r="U462" s="42" t="s">
        <v>311</v>
      </c>
      <c r="V462" s="42" t="s">
        <v>109</v>
      </c>
      <c r="W462" s="42" t="s">
        <v>115</v>
      </c>
      <c r="X462" s="42" t="s">
        <v>137</v>
      </c>
      <c r="Y462" s="42" t="s">
        <v>312</v>
      </c>
      <c r="Z462" s="42" t="s">
        <v>312</v>
      </c>
      <c r="AA462" s="9" t="s">
        <v>139</v>
      </c>
      <c r="AB462" s="42" t="s">
        <v>466</v>
      </c>
      <c r="AC462" s="45">
        <v>40000</v>
      </c>
    </row>
    <row r="463" spans="1:29" ht="12.75" hidden="1" customHeight="1" x14ac:dyDescent="0.2">
      <c r="A463" s="42" t="s">
        <v>1622</v>
      </c>
      <c r="B463" s="42" t="s">
        <v>32</v>
      </c>
      <c r="C463" s="43" t="s">
        <v>149</v>
      </c>
      <c r="D463" s="44">
        <v>251</v>
      </c>
      <c r="E463" s="42" t="s">
        <v>1758</v>
      </c>
      <c r="F463" s="42" t="s">
        <v>1759</v>
      </c>
      <c r="G463" s="42" t="s">
        <v>481</v>
      </c>
      <c r="H463" s="42" t="s">
        <v>482</v>
      </c>
      <c r="I463" s="42" t="s">
        <v>1760</v>
      </c>
      <c r="J463" s="42" t="s">
        <v>1761</v>
      </c>
      <c r="K463" s="45">
        <v>335453.12</v>
      </c>
      <c r="L463" s="42" t="s">
        <v>305</v>
      </c>
      <c r="M463" s="42" t="s">
        <v>1762</v>
      </c>
      <c r="N463" s="42" t="s">
        <v>1763</v>
      </c>
      <c r="O463" s="42" t="s">
        <v>1757</v>
      </c>
      <c r="P463" s="46">
        <v>4</v>
      </c>
      <c r="Q463" s="45">
        <v>46238.28</v>
      </c>
      <c r="R463" s="45">
        <v>184953.12</v>
      </c>
      <c r="S463" s="42" t="s">
        <v>309</v>
      </c>
      <c r="T463" s="42" t="s">
        <v>310</v>
      </c>
      <c r="U463" s="42" t="s">
        <v>311</v>
      </c>
      <c r="V463" s="42" t="s">
        <v>107</v>
      </c>
      <c r="W463" s="42" t="s">
        <v>112</v>
      </c>
      <c r="X463" s="42" t="s">
        <v>122</v>
      </c>
      <c r="Y463" s="42" t="s">
        <v>312</v>
      </c>
      <c r="Z463" s="42" t="s">
        <v>312</v>
      </c>
      <c r="AA463" s="9" t="s">
        <v>139</v>
      </c>
      <c r="AB463" s="42" t="s">
        <v>648</v>
      </c>
      <c r="AC463" s="45">
        <v>184953.12</v>
      </c>
    </row>
    <row r="464" spans="1:29" ht="12.75" hidden="1" customHeight="1" x14ac:dyDescent="0.2">
      <c r="A464" s="42" t="s">
        <v>1622</v>
      </c>
      <c r="B464" s="42" t="s">
        <v>32</v>
      </c>
      <c r="C464" s="43" t="s">
        <v>149</v>
      </c>
      <c r="D464" s="44">
        <v>251</v>
      </c>
      <c r="E464" s="42" t="s">
        <v>1758</v>
      </c>
      <c r="F464" s="42" t="s">
        <v>1759</v>
      </c>
      <c r="G464" s="42" t="s">
        <v>481</v>
      </c>
      <c r="H464" s="42" t="s">
        <v>482</v>
      </c>
      <c r="I464" s="42" t="s">
        <v>1760</v>
      </c>
      <c r="J464" s="42" t="s">
        <v>1761</v>
      </c>
      <c r="K464" s="45">
        <v>335453.12</v>
      </c>
      <c r="L464" s="42" t="s">
        <v>305</v>
      </c>
      <c r="M464" s="42" t="s">
        <v>1764</v>
      </c>
      <c r="N464" s="42" t="s">
        <v>1765</v>
      </c>
      <c r="O464" s="42" t="s">
        <v>1757</v>
      </c>
      <c r="P464" s="46">
        <v>43</v>
      </c>
      <c r="Q464" s="45">
        <v>3500</v>
      </c>
      <c r="R464" s="45">
        <v>150500</v>
      </c>
      <c r="S464" s="42" t="s">
        <v>309</v>
      </c>
      <c r="T464" s="42" t="s">
        <v>310</v>
      </c>
      <c r="U464" s="42" t="s">
        <v>311</v>
      </c>
      <c r="V464" s="42" t="s">
        <v>107</v>
      </c>
      <c r="W464" s="42" t="s">
        <v>112</v>
      </c>
      <c r="X464" s="42" t="s">
        <v>122</v>
      </c>
      <c r="Y464" s="42" t="s">
        <v>312</v>
      </c>
      <c r="Z464" s="42" t="s">
        <v>312</v>
      </c>
      <c r="AA464" s="9" t="s">
        <v>139</v>
      </c>
      <c r="AB464" s="42" t="s">
        <v>648</v>
      </c>
      <c r="AC464" s="45">
        <v>150500</v>
      </c>
    </row>
    <row r="465" spans="1:29" ht="12.75" hidden="1" customHeight="1" x14ac:dyDescent="0.2">
      <c r="A465" s="42" t="s">
        <v>1622</v>
      </c>
      <c r="B465" s="42" t="s">
        <v>32</v>
      </c>
      <c r="C465" s="43" t="s">
        <v>149</v>
      </c>
      <c r="D465" s="44">
        <v>252</v>
      </c>
      <c r="E465" s="42" t="s">
        <v>1766</v>
      </c>
      <c r="F465" s="42" t="s">
        <v>1767</v>
      </c>
      <c r="G465" s="42" t="s">
        <v>358</v>
      </c>
      <c r="H465" s="42" t="s">
        <v>359</v>
      </c>
      <c r="I465" s="42" t="s">
        <v>1768</v>
      </c>
      <c r="J465" s="42" t="s">
        <v>1769</v>
      </c>
      <c r="K465" s="45">
        <v>150000</v>
      </c>
      <c r="L465" s="42" t="s">
        <v>305</v>
      </c>
      <c r="M465" s="42" t="s">
        <v>1770</v>
      </c>
      <c r="N465" s="42" t="s">
        <v>1771</v>
      </c>
      <c r="O465" s="42" t="s">
        <v>1757</v>
      </c>
      <c r="P465" s="46">
        <v>1</v>
      </c>
      <c r="Q465" s="45">
        <v>150000</v>
      </c>
      <c r="R465" s="45">
        <v>150000</v>
      </c>
      <c r="S465" s="42" t="s">
        <v>309</v>
      </c>
      <c r="T465" s="42" t="s">
        <v>310</v>
      </c>
      <c r="U465" s="42" t="s">
        <v>311</v>
      </c>
      <c r="V465" s="42" t="s">
        <v>107</v>
      </c>
      <c r="W465" s="42" t="s">
        <v>111</v>
      </c>
      <c r="X465" s="42" t="s">
        <v>121</v>
      </c>
      <c r="Y465" s="42" t="s">
        <v>312</v>
      </c>
      <c r="Z465" s="42" t="s">
        <v>312</v>
      </c>
      <c r="AA465" s="9" t="s">
        <v>139</v>
      </c>
      <c r="AB465" s="42" t="s">
        <v>1207</v>
      </c>
      <c r="AC465" s="45">
        <v>150000</v>
      </c>
    </row>
    <row r="466" spans="1:29" ht="12.75" hidden="1" customHeight="1" x14ac:dyDescent="0.2">
      <c r="A466" s="42" t="s">
        <v>1622</v>
      </c>
      <c r="B466" s="42" t="s">
        <v>32</v>
      </c>
      <c r="C466" s="43" t="s">
        <v>149</v>
      </c>
      <c r="D466" s="44">
        <v>253</v>
      </c>
      <c r="E466" s="42" t="s">
        <v>1772</v>
      </c>
      <c r="F466" s="42" t="s">
        <v>1773</v>
      </c>
      <c r="G466" s="42" t="s">
        <v>301</v>
      </c>
      <c r="H466" s="42" t="s">
        <v>384</v>
      </c>
      <c r="I466" s="42" t="s">
        <v>1774</v>
      </c>
      <c r="J466" s="42" t="s">
        <v>1775</v>
      </c>
      <c r="K466" s="45">
        <v>40406.519999999997</v>
      </c>
      <c r="L466" s="42" t="s">
        <v>305</v>
      </c>
      <c r="M466" s="42" t="s">
        <v>1776</v>
      </c>
      <c r="N466" s="42" t="s">
        <v>1777</v>
      </c>
      <c r="O466" s="42" t="s">
        <v>1757</v>
      </c>
      <c r="P466" s="46">
        <v>1</v>
      </c>
      <c r="Q466" s="45">
        <v>20203.259999999998</v>
      </c>
      <c r="R466" s="45">
        <v>20203.259999999998</v>
      </c>
      <c r="S466" s="42" t="s">
        <v>309</v>
      </c>
      <c r="T466" s="42" t="s">
        <v>310</v>
      </c>
      <c r="U466" s="42" t="s">
        <v>311</v>
      </c>
      <c r="V466" s="42" t="s">
        <v>107</v>
      </c>
      <c r="W466" s="42" t="s">
        <v>114</v>
      </c>
      <c r="X466" s="42" t="s">
        <v>127</v>
      </c>
      <c r="Y466" s="42" t="s">
        <v>312</v>
      </c>
      <c r="Z466" s="42" t="s">
        <v>312</v>
      </c>
      <c r="AA466" s="9" t="s">
        <v>139</v>
      </c>
      <c r="AB466" s="42" t="s">
        <v>388</v>
      </c>
      <c r="AC466" s="45">
        <v>20203.259999999998</v>
      </c>
    </row>
    <row r="467" spans="1:29" ht="12.75" hidden="1" customHeight="1" x14ac:dyDescent="0.2">
      <c r="A467" s="42" t="s">
        <v>1622</v>
      </c>
      <c r="B467" s="42" t="s">
        <v>32</v>
      </c>
      <c r="C467" s="43" t="s">
        <v>149</v>
      </c>
      <c r="D467" s="44">
        <v>253</v>
      </c>
      <c r="E467" s="42" t="s">
        <v>1772</v>
      </c>
      <c r="F467" s="42" t="s">
        <v>1773</v>
      </c>
      <c r="G467" s="42" t="s">
        <v>301</v>
      </c>
      <c r="H467" s="42" t="s">
        <v>384</v>
      </c>
      <c r="I467" s="42" t="s">
        <v>1774</v>
      </c>
      <c r="J467" s="42" t="s">
        <v>1775</v>
      </c>
      <c r="K467" s="45">
        <v>40406.519999999997</v>
      </c>
      <c r="L467" s="42" t="s">
        <v>305</v>
      </c>
      <c r="M467" s="42" t="s">
        <v>1778</v>
      </c>
      <c r="N467" s="42" t="s">
        <v>1779</v>
      </c>
      <c r="O467" s="42" t="s">
        <v>1757</v>
      </c>
      <c r="P467" s="46">
        <v>1</v>
      </c>
      <c r="Q467" s="45">
        <v>20203.259999999998</v>
      </c>
      <c r="R467" s="45">
        <v>20203.259999999998</v>
      </c>
      <c r="S467" s="42" t="s">
        <v>309</v>
      </c>
      <c r="T467" s="42" t="s">
        <v>310</v>
      </c>
      <c r="U467" s="42" t="s">
        <v>311</v>
      </c>
      <c r="V467" s="42" t="s">
        <v>107</v>
      </c>
      <c r="W467" s="42" t="s">
        <v>114</v>
      </c>
      <c r="X467" s="42" t="s">
        <v>127</v>
      </c>
      <c r="Y467" s="42" t="s">
        <v>312</v>
      </c>
      <c r="Z467" s="42" t="s">
        <v>312</v>
      </c>
      <c r="AA467" s="9" t="s">
        <v>139</v>
      </c>
      <c r="AB467" s="42" t="s">
        <v>388</v>
      </c>
      <c r="AC467" s="45">
        <v>20203.259999999998</v>
      </c>
    </row>
    <row r="468" spans="1:29" ht="12.75" customHeight="1" x14ac:dyDescent="0.2">
      <c r="A468" s="42" t="s">
        <v>1559</v>
      </c>
      <c r="B468" s="42" t="s">
        <v>26</v>
      </c>
      <c r="C468" s="43" t="s">
        <v>146</v>
      </c>
      <c r="D468" s="44">
        <v>254</v>
      </c>
      <c r="E468" s="42" t="s">
        <v>1780</v>
      </c>
      <c r="F468" s="42" t="s">
        <v>1781</v>
      </c>
      <c r="G468" s="42" t="s">
        <v>481</v>
      </c>
      <c r="H468" s="42" t="s">
        <v>482</v>
      </c>
      <c r="I468" s="42" t="s">
        <v>1782</v>
      </c>
      <c r="J468" s="42" t="s">
        <v>828</v>
      </c>
      <c r="K468" s="45">
        <v>15000</v>
      </c>
      <c r="L468" s="42" t="s">
        <v>305</v>
      </c>
      <c r="M468" s="42" t="s">
        <v>1780</v>
      </c>
      <c r="N468" s="42" t="s">
        <v>1781</v>
      </c>
      <c r="O468" s="42" t="s">
        <v>996</v>
      </c>
      <c r="P468" s="46">
        <v>1</v>
      </c>
      <c r="Q468" s="45">
        <v>15000</v>
      </c>
      <c r="R468" s="45">
        <v>15000</v>
      </c>
      <c r="S468" s="42" t="s">
        <v>309</v>
      </c>
      <c r="T468" s="42" t="s">
        <v>310</v>
      </c>
      <c r="U468" s="42" t="s">
        <v>311</v>
      </c>
      <c r="V468" s="42" t="s">
        <v>107</v>
      </c>
      <c r="W468" s="42" t="s">
        <v>113</v>
      </c>
      <c r="X468" s="42" t="s">
        <v>126</v>
      </c>
      <c r="Y468" s="42" t="s">
        <v>312</v>
      </c>
      <c r="Z468" s="42" t="s">
        <v>312</v>
      </c>
      <c r="AA468" s="9" t="s">
        <v>139</v>
      </c>
      <c r="AB468" s="42" t="s">
        <v>354</v>
      </c>
      <c r="AC468" s="45">
        <v>15000</v>
      </c>
    </row>
    <row r="469" spans="1:29" ht="12.75" customHeight="1" x14ac:dyDescent="0.2">
      <c r="A469" s="42" t="s">
        <v>1559</v>
      </c>
      <c r="B469" s="42" t="s">
        <v>26</v>
      </c>
      <c r="C469" s="43" t="s">
        <v>146</v>
      </c>
      <c r="D469" s="44">
        <v>255</v>
      </c>
      <c r="E469" s="42" t="s">
        <v>1783</v>
      </c>
      <c r="F469" s="42" t="s">
        <v>1784</v>
      </c>
      <c r="G469" s="42" t="s">
        <v>358</v>
      </c>
      <c r="H469" s="42" t="s">
        <v>359</v>
      </c>
      <c r="I469" s="42" t="s">
        <v>1785</v>
      </c>
      <c r="J469" s="42" t="s">
        <v>1786</v>
      </c>
      <c r="K469" s="45">
        <v>35000</v>
      </c>
      <c r="L469" s="42" t="s">
        <v>305</v>
      </c>
      <c r="M469" s="42" t="s">
        <v>1787</v>
      </c>
      <c r="N469" s="42" t="s">
        <v>1784</v>
      </c>
      <c r="O469" s="42" t="s">
        <v>996</v>
      </c>
      <c r="P469" s="46">
        <v>1</v>
      </c>
      <c r="Q469" s="45">
        <v>35000</v>
      </c>
      <c r="R469" s="45">
        <v>35000</v>
      </c>
      <c r="S469" s="42" t="s">
        <v>309</v>
      </c>
      <c r="T469" s="42" t="s">
        <v>310</v>
      </c>
      <c r="U469" s="42" t="s">
        <v>311</v>
      </c>
      <c r="V469" s="42" t="s">
        <v>109</v>
      </c>
      <c r="W469" s="42" t="s">
        <v>115</v>
      </c>
      <c r="X469" s="42" t="s">
        <v>136</v>
      </c>
      <c r="Y469" s="42" t="s">
        <v>312</v>
      </c>
      <c r="Z469" s="42" t="s">
        <v>312</v>
      </c>
      <c r="AA469" s="9" t="s">
        <v>139</v>
      </c>
      <c r="AB469" s="42" t="s">
        <v>352</v>
      </c>
      <c r="AC469" s="45">
        <v>35000</v>
      </c>
    </row>
    <row r="470" spans="1:29" ht="12.75" customHeight="1" x14ac:dyDescent="0.2">
      <c r="A470" s="42" t="s">
        <v>1559</v>
      </c>
      <c r="B470" s="42" t="s">
        <v>26</v>
      </c>
      <c r="C470" s="43" t="s">
        <v>146</v>
      </c>
      <c r="D470" s="44">
        <v>260</v>
      </c>
      <c r="E470" s="42" t="s">
        <v>1788</v>
      </c>
      <c r="F470" s="42" t="s">
        <v>1789</v>
      </c>
      <c r="G470" s="42" t="s">
        <v>358</v>
      </c>
      <c r="H470" s="42" t="s">
        <v>469</v>
      </c>
      <c r="I470" s="42" t="s">
        <v>1790</v>
      </c>
      <c r="J470" s="42" t="s">
        <v>1791</v>
      </c>
      <c r="K470" s="45">
        <v>1150000</v>
      </c>
      <c r="L470" s="42" t="s">
        <v>305</v>
      </c>
      <c r="M470" s="42" t="s">
        <v>1792</v>
      </c>
      <c r="N470" s="42" t="s">
        <v>1793</v>
      </c>
      <c r="O470" s="42" t="s">
        <v>1794</v>
      </c>
      <c r="P470" s="46">
        <v>20</v>
      </c>
      <c r="Q470" s="45">
        <v>23000</v>
      </c>
      <c r="R470" s="45">
        <v>460000</v>
      </c>
      <c r="S470" s="42" t="s">
        <v>309</v>
      </c>
      <c r="T470" s="42" t="s">
        <v>310</v>
      </c>
      <c r="U470" s="42" t="s">
        <v>311</v>
      </c>
      <c r="V470" s="42" t="s">
        <v>107</v>
      </c>
      <c r="W470" s="42" t="s">
        <v>112</v>
      </c>
      <c r="X470" s="42" t="s">
        <v>123</v>
      </c>
      <c r="Y470" s="42" t="s">
        <v>312</v>
      </c>
      <c r="Z470" s="42" t="s">
        <v>312</v>
      </c>
      <c r="AA470" s="9" t="s">
        <v>140</v>
      </c>
      <c r="AB470" s="42" t="s">
        <v>747</v>
      </c>
      <c r="AC470" s="45">
        <v>460000</v>
      </c>
    </row>
    <row r="471" spans="1:29" ht="12.75" customHeight="1" x14ac:dyDescent="0.2">
      <c r="A471" s="42" t="s">
        <v>1559</v>
      </c>
      <c r="B471" s="42" t="s">
        <v>26</v>
      </c>
      <c r="C471" s="43" t="s">
        <v>146</v>
      </c>
      <c r="D471" s="44">
        <v>260</v>
      </c>
      <c r="E471" s="42" t="s">
        <v>1788</v>
      </c>
      <c r="F471" s="42" t="s">
        <v>1789</v>
      </c>
      <c r="G471" s="42" t="s">
        <v>358</v>
      </c>
      <c r="H471" s="42" t="s">
        <v>469</v>
      </c>
      <c r="I471" s="42" t="s">
        <v>1790</v>
      </c>
      <c r="J471" s="42" t="s">
        <v>1791</v>
      </c>
      <c r="K471" s="45">
        <v>1150000</v>
      </c>
      <c r="L471" s="42" t="s">
        <v>305</v>
      </c>
      <c r="M471" s="42" t="s">
        <v>1788</v>
      </c>
      <c r="N471" s="42" t="s">
        <v>1789</v>
      </c>
      <c r="O471" s="42" t="s">
        <v>1795</v>
      </c>
      <c r="P471" s="46">
        <v>20</v>
      </c>
      <c r="Q471" s="45">
        <v>34500</v>
      </c>
      <c r="R471" s="45">
        <v>690000</v>
      </c>
      <c r="S471" s="42" t="s">
        <v>309</v>
      </c>
      <c r="T471" s="42" t="s">
        <v>310</v>
      </c>
      <c r="U471" s="42" t="s">
        <v>311</v>
      </c>
      <c r="V471" s="42" t="s">
        <v>109</v>
      </c>
      <c r="W471" s="42" t="s">
        <v>112</v>
      </c>
      <c r="X471" s="42" t="s">
        <v>123</v>
      </c>
      <c r="Y471" s="42" t="s">
        <v>312</v>
      </c>
      <c r="Z471" s="42" t="s">
        <v>312</v>
      </c>
      <c r="AA471" s="9" t="s">
        <v>139</v>
      </c>
      <c r="AB471" s="42" t="s">
        <v>313</v>
      </c>
      <c r="AC471" s="45">
        <v>690000</v>
      </c>
    </row>
    <row r="472" spans="1:29" ht="12.75" customHeight="1" x14ac:dyDescent="0.2">
      <c r="A472" s="42" t="s">
        <v>1559</v>
      </c>
      <c r="B472" s="42" t="s">
        <v>26</v>
      </c>
      <c r="C472" s="43" t="s">
        <v>146</v>
      </c>
      <c r="D472" s="44">
        <v>262</v>
      </c>
      <c r="E472" s="42" t="s">
        <v>1796</v>
      </c>
      <c r="F472" s="42" t="s">
        <v>1797</v>
      </c>
      <c r="G472" s="42" t="s">
        <v>301</v>
      </c>
      <c r="H472" s="42" t="s">
        <v>302</v>
      </c>
      <c r="I472" s="42" t="s">
        <v>1798</v>
      </c>
      <c r="J472" s="42" t="s">
        <v>1799</v>
      </c>
      <c r="K472" s="45">
        <v>100000</v>
      </c>
      <c r="L472" s="42" t="s">
        <v>305</v>
      </c>
      <c r="M472" s="42" t="s">
        <v>1796</v>
      </c>
      <c r="N472" s="42" t="s">
        <v>1800</v>
      </c>
      <c r="O472" s="42" t="s">
        <v>635</v>
      </c>
      <c r="P472" s="46">
        <v>1</v>
      </c>
      <c r="Q472" s="45">
        <v>100000</v>
      </c>
      <c r="R472" s="45">
        <v>100000</v>
      </c>
      <c r="S472" s="42" t="s">
        <v>309</v>
      </c>
      <c r="T472" s="42" t="s">
        <v>310</v>
      </c>
      <c r="U472" s="42" t="s">
        <v>311</v>
      </c>
      <c r="V472" s="42" t="s">
        <v>107</v>
      </c>
      <c r="W472" s="42" t="s">
        <v>114</v>
      </c>
      <c r="X472" s="42" t="s">
        <v>127</v>
      </c>
      <c r="Y472" s="42" t="s">
        <v>312</v>
      </c>
      <c r="Z472" s="42" t="s">
        <v>312</v>
      </c>
      <c r="AA472" s="9" t="s">
        <v>139</v>
      </c>
      <c r="AB472" s="42" t="s">
        <v>377</v>
      </c>
      <c r="AC472" s="45">
        <v>100000</v>
      </c>
    </row>
    <row r="473" spans="1:29" ht="12.75" customHeight="1" x14ac:dyDescent="0.2">
      <c r="A473" s="42" t="s">
        <v>1559</v>
      </c>
      <c r="B473" s="42" t="s">
        <v>26</v>
      </c>
      <c r="C473" s="43" t="s">
        <v>146</v>
      </c>
      <c r="D473" s="44">
        <v>263</v>
      </c>
      <c r="E473" s="42" t="s">
        <v>1801</v>
      </c>
      <c r="F473" s="42" t="s">
        <v>1802</v>
      </c>
      <c r="G473" s="42" t="s">
        <v>301</v>
      </c>
      <c r="H473" s="42" t="s">
        <v>384</v>
      </c>
      <c r="I473" s="42" t="s">
        <v>1803</v>
      </c>
      <c r="J473" s="42" t="s">
        <v>1804</v>
      </c>
      <c r="K473" s="45">
        <v>70000</v>
      </c>
      <c r="L473" s="42" t="s">
        <v>305</v>
      </c>
      <c r="M473" s="42" t="s">
        <v>1801</v>
      </c>
      <c r="N473" s="42" t="s">
        <v>1802</v>
      </c>
      <c r="O473" s="42" t="s">
        <v>635</v>
      </c>
      <c r="P473" s="46">
        <v>1</v>
      </c>
      <c r="Q473" s="45">
        <v>70000</v>
      </c>
      <c r="R473" s="45">
        <v>70000</v>
      </c>
      <c r="S473" s="42" t="s">
        <v>309</v>
      </c>
      <c r="T473" s="42" t="s">
        <v>310</v>
      </c>
      <c r="U473" s="42" t="s">
        <v>311</v>
      </c>
      <c r="V473" s="42" t="s">
        <v>107</v>
      </c>
      <c r="W473" s="42" t="s">
        <v>114</v>
      </c>
      <c r="X473" s="42" t="s">
        <v>127</v>
      </c>
      <c r="Y473" s="42" t="s">
        <v>312</v>
      </c>
      <c r="Z473" s="42" t="s">
        <v>312</v>
      </c>
      <c r="AA473" s="9" t="s">
        <v>139</v>
      </c>
      <c r="AB473" s="42" t="s">
        <v>388</v>
      </c>
      <c r="AC473" s="45">
        <v>70000</v>
      </c>
    </row>
    <row r="474" spans="1:29" ht="12.75" hidden="1" customHeight="1" x14ac:dyDescent="0.2">
      <c r="A474" s="42" t="s">
        <v>1805</v>
      </c>
      <c r="B474" s="42" t="s">
        <v>18</v>
      </c>
      <c r="C474" s="43" t="s">
        <v>143</v>
      </c>
      <c r="D474" s="44">
        <v>265</v>
      </c>
      <c r="E474" s="42" t="s">
        <v>1806</v>
      </c>
      <c r="F474" s="42" t="s">
        <v>1807</v>
      </c>
      <c r="G474" s="42" t="s">
        <v>481</v>
      </c>
      <c r="H474" s="42" t="s">
        <v>482</v>
      </c>
      <c r="I474" s="42" t="s">
        <v>1808</v>
      </c>
      <c r="J474" s="42" t="s">
        <v>1809</v>
      </c>
      <c r="K474" s="45">
        <v>413220.23</v>
      </c>
      <c r="L474" s="42" t="s">
        <v>511</v>
      </c>
      <c r="M474" s="42" t="s">
        <v>239</v>
      </c>
      <c r="N474" s="42" t="s">
        <v>1810</v>
      </c>
      <c r="O474" s="42" t="s">
        <v>1811</v>
      </c>
      <c r="P474" s="46">
        <v>1</v>
      </c>
      <c r="Q474" s="45">
        <v>413220.23</v>
      </c>
      <c r="R474" s="45">
        <v>413220.23</v>
      </c>
      <c r="S474" s="42" t="s">
        <v>309</v>
      </c>
      <c r="T474" s="42" t="s">
        <v>310</v>
      </c>
      <c r="U474" s="42" t="s">
        <v>311</v>
      </c>
      <c r="V474" s="42" t="s">
        <v>107</v>
      </c>
      <c r="W474" s="42" t="s">
        <v>239</v>
      </c>
      <c r="X474" s="42" t="s">
        <v>513</v>
      </c>
      <c r="Y474" s="42" t="s">
        <v>312</v>
      </c>
      <c r="Z474" s="42" t="s">
        <v>312</v>
      </c>
      <c r="AA474" s="9" t="s">
        <v>140</v>
      </c>
      <c r="AB474" s="42" t="s">
        <v>747</v>
      </c>
      <c r="AC474" s="45">
        <v>413220.23</v>
      </c>
    </row>
    <row r="475" spans="1:29" ht="12.75" hidden="1" customHeight="1" x14ac:dyDescent="0.2">
      <c r="A475" s="42" t="s">
        <v>1812</v>
      </c>
      <c r="B475" s="42" t="s">
        <v>72</v>
      </c>
      <c r="C475" s="43" t="s">
        <v>165</v>
      </c>
      <c r="D475" s="44">
        <v>266</v>
      </c>
      <c r="E475" s="42" t="s">
        <v>1813</v>
      </c>
      <c r="F475" s="42" t="s">
        <v>1814</v>
      </c>
      <c r="G475" s="42" t="s">
        <v>358</v>
      </c>
      <c r="H475" s="42" t="s">
        <v>469</v>
      </c>
      <c r="I475" s="42" t="s">
        <v>1815</v>
      </c>
      <c r="J475" s="42" t="s">
        <v>1791</v>
      </c>
      <c r="K475" s="45">
        <v>150000</v>
      </c>
      <c r="L475" s="42" t="s">
        <v>305</v>
      </c>
      <c r="M475" s="42" t="s">
        <v>1816</v>
      </c>
      <c r="N475" s="42" t="s">
        <v>1817</v>
      </c>
      <c r="O475" s="42" t="s">
        <v>1818</v>
      </c>
      <c r="P475" s="46">
        <v>1</v>
      </c>
      <c r="Q475" s="45">
        <v>150000</v>
      </c>
      <c r="R475" s="45">
        <v>150000</v>
      </c>
      <c r="S475" s="42" t="s">
        <v>309</v>
      </c>
      <c r="T475" s="42" t="s">
        <v>310</v>
      </c>
      <c r="U475" s="42" t="s">
        <v>1227</v>
      </c>
      <c r="V475" s="42" t="s">
        <v>109</v>
      </c>
      <c r="W475" s="42" t="s">
        <v>115</v>
      </c>
      <c r="X475" s="42" t="s">
        <v>899</v>
      </c>
      <c r="Y475" s="42" t="s">
        <v>312</v>
      </c>
      <c r="Z475" s="42" t="s">
        <v>312</v>
      </c>
      <c r="AA475" s="9" t="s">
        <v>140</v>
      </c>
      <c r="AB475" s="42" t="s">
        <v>940</v>
      </c>
      <c r="AC475" s="45">
        <v>150000</v>
      </c>
    </row>
    <row r="476" spans="1:29" ht="12.75" hidden="1" customHeight="1" x14ac:dyDescent="0.2">
      <c r="A476" s="42" t="s">
        <v>1812</v>
      </c>
      <c r="B476" s="42" t="s">
        <v>72</v>
      </c>
      <c r="C476" s="43" t="s">
        <v>165</v>
      </c>
      <c r="D476" s="44">
        <v>267</v>
      </c>
      <c r="E476" s="42" t="s">
        <v>1819</v>
      </c>
      <c r="F476" s="42" t="s">
        <v>1820</v>
      </c>
      <c r="G476" s="42" t="s">
        <v>358</v>
      </c>
      <c r="H476" s="42" t="s">
        <v>469</v>
      </c>
      <c r="I476" s="42" t="s">
        <v>1821</v>
      </c>
      <c r="J476" s="42" t="s">
        <v>1822</v>
      </c>
      <c r="K476" s="45">
        <v>73900</v>
      </c>
      <c r="L476" s="42" t="s">
        <v>305</v>
      </c>
      <c r="M476" s="42" t="s">
        <v>1819</v>
      </c>
      <c r="N476" s="42" t="s">
        <v>1823</v>
      </c>
      <c r="O476" s="42" t="s">
        <v>1818</v>
      </c>
      <c r="P476" s="46">
        <v>1</v>
      </c>
      <c r="Q476" s="45">
        <v>73900</v>
      </c>
      <c r="R476" s="45">
        <v>73900</v>
      </c>
      <c r="S476" s="42" t="s">
        <v>309</v>
      </c>
      <c r="T476" s="42" t="s">
        <v>310</v>
      </c>
      <c r="U476" s="42" t="s">
        <v>1227</v>
      </c>
      <c r="V476" s="42" t="s">
        <v>109</v>
      </c>
      <c r="W476" s="42" t="s">
        <v>115</v>
      </c>
      <c r="X476" s="42" t="s">
        <v>899</v>
      </c>
      <c r="Y476" s="42" t="s">
        <v>312</v>
      </c>
      <c r="Z476" s="42" t="s">
        <v>312</v>
      </c>
      <c r="AA476" s="9" t="s">
        <v>140</v>
      </c>
      <c r="AB476" s="42" t="s">
        <v>935</v>
      </c>
      <c r="AC476" s="45">
        <v>73900</v>
      </c>
    </row>
    <row r="477" spans="1:29" ht="12.75" hidden="1" customHeight="1" x14ac:dyDescent="0.2">
      <c r="A477" s="42" t="s">
        <v>1812</v>
      </c>
      <c r="B477" s="42" t="s">
        <v>72</v>
      </c>
      <c r="C477" s="43" t="s">
        <v>165</v>
      </c>
      <c r="D477" s="44">
        <v>268</v>
      </c>
      <c r="E477" s="42" t="s">
        <v>1824</v>
      </c>
      <c r="F477" s="42" t="s">
        <v>1825</v>
      </c>
      <c r="G477" s="42" t="s">
        <v>489</v>
      </c>
      <c r="H477" s="42" t="s">
        <v>490</v>
      </c>
      <c r="I477" s="42" t="s">
        <v>1826</v>
      </c>
      <c r="J477" s="42" t="s">
        <v>1827</v>
      </c>
      <c r="K477" s="45">
        <v>206100</v>
      </c>
      <c r="L477" s="42" t="s">
        <v>305</v>
      </c>
      <c r="M477" s="42" t="s">
        <v>1824</v>
      </c>
      <c r="N477" s="42" t="s">
        <v>1828</v>
      </c>
      <c r="O477" s="42" t="s">
        <v>1818</v>
      </c>
      <c r="P477" s="46">
        <v>1</v>
      </c>
      <c r="Q477" s="45">
        <v>206100</v>
      </c>
      <c r="R477" s="45">
        <v>206100</v>
      </c>
      <c r="S477" s="42" t="s">
        <v>309</v>
      </c>
      <c r="T477" s="42" t="s">
        <v>310</v>
      </c>
      <c r="U477" s="42" t="s">
        <v>1227</v>
      </c>
      <c r="V477" s="42" t="s">
        <v>109</v>
      </c>
      <c r="W477" s="42" t="s">
        <v>115</v>
      </c>
      <c r="X477" s="42" t="s">
        <v>899</v>
      </c>
      <c r="Y477" s="42" t="s">
        <v>312</v>
      </c>
      <c r="Z477" s="42" t="s">
        <v>312</v>
      </c>
      <c r="AA477" s="9" t="s">
        <v>140</v>
      </c>
      <c r="AB477" s="42" t="s">
        <v>940</v>
      </c>
      <c r="AC477" s="45">
        <v>206100</v>
      </c>
    </row>
    <row r="478" spans="1:29" ht="12.75" hidden="1" customHeight="1" x14ac:dyDescent="0.2">
      <c r="A478" s="42" t="s">
        <v>1812</v>
      </c>
      <c r="B478" s="42" t="s">
        <v>72</v>
      </c>
      <c r="C478" s="43" t="s">
        <v>165</v>
      </c>
      <c r="D478" s="44">
        <v>269</v>
      </c>
      <c r="E478" s="42" t="s">
        <v>1829</v>
      </c>
      <c r="F478" s="42" t="s">
        <v>1830</v>
      </c>
      <c r="G478" s="42" t="s">
        <v>358</v>
      </c>
      <c r="H478" s="42" t="s">
        <v>469</v>
      </c>
      <c r="I478" s="42" t="s">
        <v>1826</v>
      </c>
      <c r="J478" s="42" t="s">
        <v>1822</v>
      </c>
      <c r="K478" s="45">
        <v>30000</v>
      </c>
      <c r="L478" s="42" t="s">
        <v>305</v>
      </c>
      <c r="M478" s="42" t="s">
        <v>1829</v>
      </c>
      <c r="N478" s="42" t="s">
        <v>1831</v>
      </c>
      <c r="O478" s="42" t="s">
        <v>1818</v>
      </c>
      <c r="P478" s="46">
        <v>1</v>
      </c>
      <c r="Q478" s="45">
        <v>30000</v>
      </c>
      <c r="R478" s="45">
        <v>30000</v>
      </c>
      <c r="S478" s="42" t="s">
        <v>309</v>
      </c>
      <c r="T478" s="42" t="s">
        <v>310</v>
      </c>
      <c r="U478" s="42" t="s">
        <v>1227</v>
      </c>
      <c r="V478" s="42" t="s">
        <v>109</v>
      </c>
      <c r="W478" s="42" t="s">
        <v>115</v>
      </c>
      <c r="X478" s="42" t="s">
        <v>899</v>
      </c>
      <c r="Y478" s="42" t="s">
        <v>312</v>
      </c>
      <c r="Z478" s="42" t="s">
        <v>312</v>
      </c>
      <c r="AA478" s="9" t="s">
        <v>139</v>
      </c>
      <c r="AB478" s="42" t="s">
        <v>365</v>
      </c>
      <c r="AC478" s="45">
        <v>30000</v>
      </c>
    </row>
    <row r="479" spans="1:29" ht="12.75" hidden="1" customHeight="1" x14ac:dyDescent="0.2">
      <c r="A479" s="42" t="s">
        <v>1805</v>
      </c>
      <c r="B479" s="42" t="s">
        <v>18</v>
      </c>
      <c r="C479" s="43" t="s">
        <v>143</v>
      </c>
      <c r="D479" s="44">
        <v>270</v>
      </c>
      <c r="E479" s="42" t="s">
        <v>1832</v>
      </c>
      <c r="F479" s="42" t="s">
        <v>1833</v>
      </c>
      <c r="G479" s="42" t="s">
        <v>481</v>
      </c>
      <c r="H479" s="42" t="s">
        <v>482</v>
      </c>
      <c r="I479" s="42" t="s">
        <v>1834</v>
      </c>
      <c r="J479" s="42" t="s">
        <v>1835</v>
      </c>
      <c r="K479" s="45">
        <v>485737.66</v>
      </c>
      <c r="L479" s="42" t="s">
        <v>511</v>
      </c>
      <c r="M479" s="42" t="s">
        <v>242</v>
      </c>
      <c r="N479" s="42" t="s">
        <v>1836</v>
      </c>
      <c r="O479" s="42" t="s">
        <v>1837</v>
      </c>
      <c r="P479" s="46">
        <v>1</v>
      </c>
      <c r="Q479" s="45">
        <v>485737.66</v>
      </c>
      <c r="R479" s="45">
        <v>485737.66</v>
      </c>
      <c r="S479" s="42" t="s">
        <v>309</v>
      </c>
      <c r="T479" s="42" t="s">
        <v>310</v>
      </c>
      <c r="U479" s="42" t="s">
        <v>311</v>
      </c>
      <c r="V479" s="42" t="s">
        <v>107</v>
      </c>
      <c r="W479" s="42" t="s">
        <v>242</v>
      </c>
      <c r="X479" s="42" t="s">
        <v>513</v>
      </c>
      <c r="Y479" s="42" t="s">
        <v>312</v>
      </c>
      <c r="Z479" s="42" t="s">
        <v>312</v>
      </c>
      <c r="AA479" s="9" t="s">
        <v>140</v>
      </c>
      <c r="AB479" s="42" t="s">
        <v>747</v>
      </c>
      <c r="AC479" s="45">
        <v>485737.66</v>
      </c>
    </row>
    <row r="480" spans="1:29" ht="12.75" hidden="1" customHeight="1" x14ac:dyDescent="0.2">
      <c r="A480" s="42" t="s">
        <v>1812</v>
      </c>
      <c r="B480" s="42" t="s">
        <v>72</v>
      </c>
      <c r="C480" s="43" t="s">
        <v>165</v>
      </c>
      <c r="D480" s="44">
        <v>271</v>
      </c>
      <c r="E480" s="42" t="s">
        <v>1838</v>
      </c>
      <c r="F480" s="42" t="s">
        <v>1839</v>
      </c>
      <c r="G480" s="42" t="s">
        <v>301</v>
      </c>
      <c r="H480" s="42" t="s">
        <v>384</v>
      </c>
      <c r="I480" s="42" t="s">
        <v>1840</v>
      </c>
      <c r="J480" s="42" t="s">
        <v>1841</v>
      </c>
      <c r="K480" s="45">
        <v>100602</v>
      </c>
      <c r="L480" s="42" t="s">
        <v>305</v>
      </c>
      <c r="M480" s="42" t="s">
        <v>1838</v>
      </c>
      <c r="N480" s="42" t="s">
        <v>1842</v>
      </c>
      <c r="O480" s="42" t="s">
        <v>1818</v>
      </c>
      <c r="P480" s="46">
        <v>1</v>
      </c>
      <c r="Q480" s="45">
        <v>100602</v>
      </c>
      <c r="R480" s="45">
        <v>100602</v>
      </c>
      <c r="S480" s="42" t="s">
        <v>309</v>
      </c>
      <c r="T480" s="42" t="s">
        <v>310</v>
      </c>
      <c r="U480" s="42" t="s">
        <v>311</v>
      </c>
      <c r="V480" s="42" t="s">
        <v>107</v>
      </c>
      <c r="W480" s="42" t="s">
        <v>114</v>
      </c>
      <c r="X480" s="42" t="s">
        <v>127</v>
      </c>
      <c r="Y480" s="42" t="s">
        <v>312</v>
      </c>
      <c r="Z480" s="42" t="s">
        <v>312</v>
      </c>
      <c r="AA480" s="9" t="s">
        <v>139</v>
      </c>
      <c r="AB480" s="42" t="s">
        <v>388</v>
      </c>
      <c r="AC480" s="45">
        <v>100602</v>
      </c>
    </row>
    <row r="481" spans="1:29" ht="12.75" hidden="1" customHeight="1" x14ac:dyDescent="0.2">
      <c r="A481" s="42" t="s">
        <v>1805</v>
      </c>
      <c r="B481" s="42" t="s">
        <v>18</v>
      </c>
      <c r="C481" s="43" t="s">
        <v>143</v>
      </c>
      <c r="D481" s="44">
        <v>274</v>
      </c>
      <c r="E481" s="42" t="s">
        <v>1843</v>
      </c>
      <c r="F481" s="42" t="s">
        <v>1844</v>
      </c>
      <c r="G481" s="42" t="s">
        <v>481</v>
      </c>
      <c r="H481" s="42" t="s">
        <v>482</v>
      </c>
      <c r="I481" s="42" t="s">
        <v>1808</v>
      </c>
      <c r="J481" s="42" t="s">
        <v>1845</v>
      </c>
      <c r="K481" s="45">
        <v>964381.36</v>
      </c>
      <c r="L481" s="42" t="s">
        <v>511</v>
      </c>
      <c r="M481" s="42" t="s">
        <v>240</v>
      </c>
      <c r="N481" s="42" t="s">
        <v>1846</v>
      </c>
      <c r="O481" s="42" t="s">
        <v>1418</v>
      </c>
      <c r="P481" s="46">
        <v>1</v>
      </c>
      <c r="Q481" s="45">
        <v>964381.36</v>
      </c>
      <c r="R481" s="45">
        <v>964381.36</v>
      </c>
      <c r="S481" s="42" t="s">
        <v>309</v>
      </c>
      <c r="T481" s="42" t="s">
        <v>310</v>
      </c>
      <c r="U481" s="42" t="s">
        <v>311</v>
      </c>
      <c r="V481" s="42" t="s">
        <v>107</v>
      </c>
      <c r="W481" s="42" t="s">
        <v>240</v>
      </c>
      <c r="X481" s="42" t="s">
        <v>513</v>
      </c>
      <c r="Y481" s="42" t="s">
        <v>312</v>
      </c>
      <c r="Z481" s="42" t="s">
        <v>312</v>
      </c>
      <c r="AA481" s="9" t="s">
        <v>140</v>
      </c>
      <c r="AB481" s="42" t="s">
        <v>747</v>
      </c>
      <c r="AC481" s="45">
        <v>964381.36</v>
      </c>
    </row>
    <row r="482" spans="1:29" ht="12.75" customHeight="1" x14ac:dyDescent="0.2">
      <c r="A482" s="42" t="s">
        <v>1559</v>
      </c>
      <c r="B482" s="42" t="s">
        <v>26</v>
      </c>
      <c r="C482" s="43" t="s">
        <v>146</v>
      </c>
      <c r="D482" s="44">
        <v>276</v>
      </c>
      <c r="E482" s="42" t="s">
        <v>1847</v>
      </c>
      <c r="F482" s="42" t="s">
        <v>1848</v>
      </c>
      <c r="G482" s="42" t="s">
        <v>301</v>
      </c>
      <c r="H482" s="42" t="s">
        <v>384</v>
      </c>
      <c r="I482" s="42" t="s">
        <v>1849</v>
      </c>
      <c r="J482" s="42" t="s">
        <v>1804</v>
      </c>
      <c r="K482" s="45">
        <v>35000</v>
      </c>
      <c r="L482" s="42" t="s">
        <v>305</v>
      </c>
      <c r="M482" s="42" t="s">
        <v>1847</v>
      </c>
      <c r="N482" s="42" t="s">
        <v>1848</v>
      </c>
      <c r="O482" s="42" t="s">
        <v>635</v>
      </c>
      <c r="P482" s="46">
        <v>1</v>
      </c>
      <c r="Q482" s="45">
        <v>35000</v>
      </c>
      <c r="R482" s="45">
        <v>35000</v>
      </c>
      <c r="S482" s="42" t="s">
        <v>309</v>
      </c>
      <c r="T482" s="42" t="s">
        <v>310</v>
      </c>
      <c r="U482" s="42" t="s">
        <v>311</v>
      </c>
      <c r="V482" s="42" t="s">
        <v>107</v>
      </c>
      <c r="W482" s="42" t="s">
        <v>114</v>
      </c>
      <c r="X482" s="42" t="s">
        <v>127</v>
      </c>
      <c r="Y482" s="42" t="s">
        <v>312</v>
      </c>
      <c r="Z482" s="42" t="s">
        <v>312</v>
      </c>
      <c r="AA482" s="9" t="s">
        <v>139</v>
      </c>
      <c r="AB482" s="42" t="s">
        <v>388</v>
      </c>
      <c r="AC482" s="45">
        <v>35000</v>
      </c>
    </row>
    <row r="483" spans="1:29" ht="12.75" hidden="1" customHeight="1" x14ac:dyDescent="0.2">
      <c r="A483" s="42" t="s">
        <v>1850</v>
      </c>
      <c r="B483" s="42" t="s">
        <v>90</v>
      </c>
      <c r="C483" s="43" t="s">
        <v>188</v>
      </c>
      <c r="D483" s="44">
        <v>282</v>
      </c>
      <c r="E483" s="42" t="s">
        <v>1851</v>
      </c>
      <c r="F483" s="42" t="s">
        <v>1852</v>
      </c>
      <c r="G483" s="42" t="s">
        <v>301</v>
      </c>
      <c r="H483" s="42" t="s">
        <v>384</v>
      </c>
      <c r="I483" s="42" t="s">
        <v>1853</v>
      </c>
      <c r="J483" s="42" t="s">
        <v>1854</v>
      </c>
      <c r="K483" s="45">
        <v>646541</v>
      </c>
      <c r="L483" s="42" t="s">
        <v>511</v>
      </c>
      <c r="M483" s="42" t="s">
        <v>266</v>
      </c>
      <c r="N483" s="42" t="s">
        <v>1855</v>
      </c>
      <c r="O483" s="42" t="s">
        <v>1856</v>
      </c>
      <c r="P483" s="46">
        <v>1</v>
      </c>
      <c r="Q483" s="45">
        <v>646541</v>
      </c>
      <c r="R483" s="45">
        <v>646541</v>
      </c>
      <c r="S483" s="42" t="s">
        <v>309</v>
      </c>
      <c r="T483" s="42" t="s">
        <v>310</v>
      </c>
      <c r="U483" s="42" t="s">
        <v>311</v>
      </c>
      <c r="V483" s="42" t="s">
        <v>107</v>
      </c>
      <c r="W483" s="42" t="s">
        <v>266</v>
      </c>
      <c r="X483" s="42" t="s">
        <v>513</v>
      </c>
      <c r="Y483" s="42" t="s">
        <v>312</v>
      </c>
      <c r="Z483" s="42" t="s">
        <v>312</v>
      </c>
      <c r="AA483" s="9" t="s">
        <v>140</v>
      </c>
      <c r="AB483" s="42" t="s">
        <v>541</v>
      </c>
      <c r="AC483" s="45">
        <v>646541</v>
      </c>
    </row>
    <row r="484" spans="1:29" ht="12.75" customHeight="1" x14ac:dyDescent="0.2">
      <c r="A484" s="42" t="s">
        <v>1559</v>
      </c>
      <c r="B484" s="42" t="s">
        <v>26</v>
      </c>
      <c r="C484" s="43" t="s">
        <v>146</v>
      </c>
      <c r="D484" s="44">
        <v>284</v>
      </c>
      <c r="E484" s="42" t="s">
        <v>1857</v>
      </c>
      <c r="F484" s="42" t="s">
        <v>1858</v>
      </c>
      <c r="G484" s="42" t="s">
        <v>301</v>
      </c>
      <c r="H484" s="42" t="s">
        <v>384</v>
      </c>
      <c r="I484" s="42" t="s">
        <v>1859</v>
      </c>
      <c r="J484" s="42" t="s">
        <v>1860</v>
      </c>
      <c r="K484" s="45">
        <v>200000</v>
      </c>
      <c r="L484" s="42" t="s">
        <v>305</v>
      </c>
      <c r="M484" s="42" t="s">
        <v>1861</v>
      </c>
      <c r="N484" s="42" t="s">
        <v>1862</v>
      </c>
      <c r="O484" s="42" t="s">
        <v>635</v>
      </c>
      <c r="P484" s="46">
        <v>1</v>
      </c>
      <c r="Q484" s="45">
        <v>200000</v>
      </c>
      <c r="R484" s="45">
        <v>200000</v>
      </c>
      <c r="S484" s="42" t="s">
        <v>309</v>
      </c>
      <c r="T484" s="42" t="s">
        <v>310</v>
      </c>
      <c r="U484" s="42" t="s">
        <v>311</v>
      </c>
      <c r="V484" s="42" t="s">
        <v>107</v>
      </c>
      <c r="W484" s="42" t="s">
        <v>114</v>
      </c>
      <c r="X484" s="42" t="s">
        <v>127</v>
      </c>
      <c r="Y484" s="42" t="s">
        <v>312</v>
      </c>
      <c r="Z484" s="42" t="s">
        <v>312</v>
      </c>
      <c r="AA484" s="9" t="s">
        <v>139</v>
      </c>
      <c r="AB484" s="42" t="s">
        <v>388</v>
      </c>
      <c r="AC484" s="45">
        <v>200000</v>
      </c>
    </row>
    <row r="485" spans="1:29" ht="12.75" customHeight="1" x14ac:dyDescent="0.2">
      <c r="A485" s="42" t="s">
        <v>1559</v>
      </c>
      <c r="B485" s="42" t="s">
        <v>26</v>
      </c>
      <c r="C485" s="43" t="s">
        <v>146</v>
      </c>
      <c r="D485" s="44">
        <v>285</v>
      </c>
      <c r="E485" s="42" t="s">
        <v>1863</v>
      </c>
      <c r="F485" s="42" t="s">
        <v>1864</v>
      </c>
      <c r="G485" s="42" t="s">
        <v>301</v>
      </c>
      <c r="H485" s="42" t="s">
        <v>384</v>
      </c>
      <c r="I485" s="42" t="s">
        <v>1859</v>
      </c>
      <c r="J485" s="42" t="s">
        <v>821</v>
      </c>
      <c r="K485" s="45">
        <v>181903.9</v>
      </c>
      <c r="L485" s="42" t="s">
        <v>305</v>
      </c>
      <c r="M485" s="42" t="s">
        <v>1865</v>
      </c>
      <c r="N485" s="42" t="s">
        <v>1864</v>
      </c>
      <c r="O485" s="42" t="s">
        <v>635</v>
      </c>
      <c r="P485" s="46">
        <v>1</v>
      </c>
      <c r="Q485" s="45">
        <v>181903.9</v>
      </c>
      <c r="R485" s="45">
        <v>181903.9</v>
      </c>
      <c r="S485" s="42" t="s">
        <v>309</v>
      </c>
      <c r="T485" s="42" t="s">
        <v>310</v>
      </c>
      <c r="U485" s="42" t="s">
        <v>311</v>
      </c>
      <c r="V485" s="42" t="s">
        <v>107</v>
      </c>
      <c r="W485" s="42" t="s">
        <v>114</v>
      </c>
      <c r="X485" s="42" t="s">
        <v>127</v>
      </c>
      <c r="Y485" s="42" t="s">
        <v>312</v>
      </c>
      <c r="Z485" s="42" t="s">
        <v>312</v>
      </c>
      <c r="AA485" s="9" t="s">
        <v>139</v>
      </c>
      <c r="AB485" s="42" t="s">
        <v>388</v>
      </c>
      <c r="AC485" s="45">
        <v>181903.9</v>
      </c>
    </row>
    <row r="486" spans="1:29" ht="12.75" hidden="1" customHeight="1" x14ac:dyDescent="0.2">
      <c r="A486" s="42" t="s">
        <v>1622</v>
      </c>
      <c r="B486" s="42" t="s">
        <v>32</v>
      </c>
      <c r="C486" s="43" t="s">
        <v>149</v>
      </c>
      <c r="D486" s="44">
        <v>286</v>
      </c>
      <c r="E486" s="42" t="s">
        <v>1866</v>
      </c>
      <c r="F486" s="42" t="s">
        <v>1867</v>
      </c>
      <c r="G486" s="42" t="s">
        <v>301</v>
      </c>
      <c r="H486" s="42" t="s">
        <v>302</v>
      </c>
      <c r="I486" s="42" t="s">
        <v>1868</v>
      </c>
      <c r="J486" s="42" t="s">
        <v>1869</v>
      </c>
      <c r="K486" s="45">
        <v>331000</v>
      </c>
      <c r="L486" s="42" t="s">
        <v>305</v>
      </c>
      <c r="M486" s="42" t="s">
        <v>1870</v>
      </c>
      <c r="N486" s="42" t="s">
        <v>1871</v>
      </c>
      <c r="O486" s="42" t="s">
        <v>1757</v>
      </c>
      <c r="P486" s="46">
        <v>2</v>
      </c>
      <c r="Q486" s="45">
        <v>165500</v>
      </c>
      <c r="R486" s="45">
        <v>331000</v>
      </c>
      <c r="S486" s="42" t="s">
        <v>309</v>
      </c>
      <c r="T486" s="42" t="s">
        <v>310</v>
      </c>
      <c r="U486" s="42" t="s">
        <v>311</v>
      </c>
      <c r="V486" s="42" t="s">
        <v>107</v>
      </c>
      <c r="W486" s="42" t="s">
        <v>113</v>
      </c>
      <c r="X486" s="42" t="s">
        <v>126</v>
      </c>
      <c r="Y486" s="42" t="s">
        <v>312</v>
      </c>
      <c r="Z486" s="42" t="s">
        <v>312</v>
      </c>
      <c r="AA486" s="9" t="s">
        <v>139</v>
      </c>
      <c r="AB486" s="42" t="s">
        <v>377</v>
      </c>
      <c r="AC486" s="45">
        <v>331000</v>
      </c>
    </row>
    <row r="487" spans="1:29" ht="12.75" hidden="1" customHeight="1" x14ac:dyDescent="0.2">
      <c r="A487" s="42" t="s">
        <v>1622</v>
      </c>
      <c r="B487" s="42" t="s">
        <v>32</v>
      </c>
      <c r="C487" s="43" t="s">
        <v>149</v>
      </c>
      <c r="D487" s="44">
        <v>287</v>
      </c>
      <c r="E487" s="42" t="s">
        <v>1872</v>
      </c>
      <c r="F487" s="42" t="s">
        <v>1873</v>
      </c>
      <c r="G487" s="42" t="s">
        <v>301</v>
      </c>
      <c r="H487" s="42" t="s">
        <v>302</v>
      </c>
      <c r="I487" s="42" t="s">
        <v>1874</v>
      </c>
      <c r="J487" s="42" t="s">
        <v>1875</v>
      </c>
      <c r="K487" s="45">
        <v>130702.56</v>
      </c>
      <c r="L487" s="42" t="s">
        <v>305</v>
      </c>
      <c r="M487" s="42" t="s">
        <v>1876</v>
      </c>
      <c r="N487" s="42" t="s">
        <v>1877</v>
      </c>
      <c r="O487" s="42" t="s">
        <v>1757</v>
      </c>
      <c r="P487" s="46">
        <v>2</v>
      </c>
      <c r="Q487" s="45">
        <v>65351.28</v>
      </c>
      <c r="R487" s="45">
        <v>130702.56</v>
      </c>
      <c r="S487" s="42" t="s">
        <v>309</v>
      </c>
      <c r="T487" s="42" t="s">
        <v>310</v>
      </c>
      <c r="U487" s="42" t="s">
        <v>311</v>
      </c>
      <c r="V487" s="42" t="s">
        <v>107</v>
      </c>
      <c r="W487" s="42" t="s">
        <v>114</v>
      </c>
      <c r="X487" s="42" t="s">
        <v>127</v>
      </c>
      <c r="Y487" s="42" t="s">
        <v>312</v>
      </c>
      <c r="Z487" s="42" t="s">
        <v>312</v>
      </c>
      <c r="AA487" s="9" t="s">
        <v>139</v>
      </c>
      <c r="AB487" s="42" t="s">
        <v>377</v>
      </c>
      <c r="AC487" s="45">
        <v>130702.56</v>
      </c>
    </row>
    <row r="488" spans="1:29" ht="12.75" hidden="1" customHeight="1" x14ac:dyDescent="0.2">
      <c r="A488" s="42" t="s">
        <v>1622</v>
      </c>
      <c r="B488" s="42" t="s">
        <v>32</v>
      </c>
      <c r="C488" s="43" t="s">
        <v>149</v>
      </c>
      <c r="D488" s="44">
        <v>289</v>
      </c>
      <c r="E488" s="42" t="s">
        <v>1878</v>
      </c>
      <c r="F488" s="42" t="s">
        <v>1879</v>
      </c>
      <c r="G488" s="42" t="s">
        <v>358</v>
      </c>
      <c r="H488" s="42" t="s">
        <v>359</v>
      </c>
      <c r="I488" s="42" t="s">
        <v>1880</v>
      </c>
      <c r="J488" s="42" t="s">
        <v>1775</v>
      </c>
      <c r="K488" s="45">
        <v>293000</v>
      </c>
      <c r="L488" s="42" t="s">
        <v>305</v>
      </c>
      <c r="M488" s="42" t="s">
        <v>1881</v>
      </c>
      <c r="N488" s="42" t="s">
        <v>1882</v>
      </c>
      <c r="O488" s="42" t="s">
        <v>1757</v>
      </c>
      <c r="P488" s="46">
        <v>1</v>
      </c>
      <c r="Q488" s="45">
        <v>163000</v>
      </c>
      <c r="R488" s="45">
        <v>163000</v>
      </c>
      <c r="S488" s="42" t="s">
        <v>309</v>
      </c>
      <c r="T488" s="42" t="s">
        <v>310</v>
      </c>
      <c r="U488" s="42" t="s">
        <v>311</v>
      </c>
      <c r="V488" s="42" t="s">
        <v>107</v>
      </c>
      <c r="W488" s="42" t="s">
        <v>111</v>
      </c>
      <c r="X488" s="42" t="s">
        <v>121</v>
      </c>
      <c r="Y488" s="42" t="s">
        <v>312</v>
      </c>
      <c r="Z488" s="42" t="s">
        <v>312</v>
      </c>
      <c r="AA488" s="9" t="s">
        <v>139</v>
      </c>
      <c r="AB488" s="42" t="s">
        <v>1207</v>
      </c>
      <c r="AC488" s="45">
        <v>163000</v>
      </c>
    </row>
    <row r="489" spans="1:29" ht="12.75" hidden="1" customHeight="1" x14ac:dyDescent="0.2">
      <c r="A489" s="42" t="s">
        <v>1622</v>
      </c>
      <c r="B489" s="42" t="s">
        <v>32</v>
      </c>
      <c r="C489" s="43" t="s">
        <v>149</v>
      </c>
      <c r="D489" s="44">
        <v>289</v>
      </c>
      <c r="E489" s="42" t="s">
        <v>1878</v>
      </c>
      <c r="F489" s="42" t="s">
        <v>1879</v>
      </c>
      <c r="G489" s="42" t="s">
        <v>358</v>
      </c>
      <c r="H489" s="42" t="s">
        <v>359</v>
      </c>
      <c r="I489" s="42" t="s">
        <v>1880</v>
      </c>
      <c r="J489" s="42" t="s">
        <v>1775</v>
      </c>
      <c r="K489" s="45">
        <v>293000</v>
      </c>
      <c r="L489" s="42" t="s">
        <v>305</v>
      </c>
      <c r="M489" s="42" t="s">
        <v>1883</v>
      </c>
      <c r="N489" s="42" t="s">
        <v>1884</v>
      </c>
      <c r="O489" s="42" t="s">
        <v>1757</v>
      </c>
      <c r="P489" s="46">
        <v>1</v>
      </c>
      <c r="Q489" s="45">
        <v>80000</v>
      </c>
      <c r="R489" s="45">
        <v>80000</v>
      </c>
      <c r="S489" s="42" t="s">
        <v>309</v>
      </c>
      <c r="T489" s="42" t="s">
        <v>310</v>
      </c>
      <c r="U489" s="42" t="s">
        <v>311</v>
      </c>
      <c r="V489" s="42" t="s">
        <v>107</v>
      </c>
      <c r="W489" s="42" t="s">
        <v>111</v>
      </c>
      <c r="X489" s="42" t="s">
        <v>121</v>
      </c>
      <c r="Y489" s="42" t="s">
        <v>312</v>
      </c>
      <c r="Z489" s="42" t="s">
        <v>312</v>
      </c>
      <c r="AA489" s="9" t="s">
        <v>139</v>
      </c>
      <c r="AB489" s="42" t="s">
        <v>1207</v>
      </c>
      <c r="AC489" s="45">
        <v>80000</v>
      </c>
    </row>
    <row r="490" spans="1:29" ht="12.75" hidden="1" customHeight="1" x14ac:dyDescent="0.2">
      <c r="A490" s="42" t="s">
        <v>1622</v>
      </c>
      <c r="B490" s="42" t="s">
        <v>32</v>
      </c>
      <c r="C490" s="43" t="s">
        <v>149</v>
      </c>
      <c r="D490" s="44">
        <v>289</v>
      </c>
      <c r="E490" s="42" t="s">
        <v>1878</v>
      </c>
      <c r="F490" s="42" t="s">
        <v>1879</v>
      </c>
      <c r="G490" s="42" t="s">
        <v>358</v>
      </c>
      <c r="H490" s="42" t="s">
        <v>359</v>
      </c>
      <c r="I490" s="42" t="s">
        <v>1880</v>
      </c>
      <c r="J490" s="42" t="s">
        <v>1775</v>
      </c>
      <c r="K490" s="45">
        <v>293000</v>
      </c>
      <c r="L490" s="42" t="s">
        <v>305</v>
      </c>
      <c r="M490" s="42" t="s">
        <v>1885</v>
      </c>
      <c r="N490" s="42" t="s">
        <v>1886</v>
      </c>
      <c r="O490" s="42" t="s">
        <v>1757</v>
      </c>
      <c r="P490" s="46">
        <v>1</v>
      </c>
      <c r="Q490" s="45">
        <v>50000</v>
      </c>
      <c r="R490" s="45">
        <v>50000</v>
      </c>
      <c r="S490" s="42" t="s">
        <v>309</v>
      </c>
      <c r="T490" s="42" t="s">
        <v>310</v>
      </c>
      <c r="U490" s="42" t="s">
        <v>311</v>
      </c>
      <c r="V490" s="42" t="s">
        <v>107</v>
      </c>
      <c r="W490" s="42" t="s">
        <v>111</v>
      </c>
      <c r="X490" s="42" t="s">
        <v>121</v>
      </c>
      <c r="Y490" s="42" t="s">
        <v>312</v>
      </c>
      <c r="Z490" s="42" t="s">
        <v>312</v>
      </c>
      <c r="AA490" s="9" t="s">
        <v>139</v>
      </c>
      <c r="AB490" s="42" t="s">
        <v>1207</v>
      </c>
      <c r="AC490" s="45">
        <v>50000</v>
      </c>
    </row>
    <row r="491" spans="1:29" ht="12.75" hidden="1" customHeight="1" x14ac:dyDescent="0.2">
      <c r="A491" s="42" t="s">
        <v>1622</v>
      </c>
      <c r="B491" s="42" t="s">
        <v>32</v>
      </c>
      <c r="C491" s="43" t="s">
        <v>149</v>
      </c>
      <c r="D491" s="44">
        <v>292</v>
      </c>
      <c r="E491" s="42" t="s">
        <v>1887</v>
      </c>
      <c r="F491" s="42" t="s">
        <v>1888</v>
      </c>
      <c r="G491" s="42" t="s">
        <v>301</v>
      </c>
      <c r="H491" s="42" t="s">
        <v>630</v>
      </c>
      <c r="I491" s="42" t="s">
        <v>1889</v>
      </c>
      <c r="J491" s="42" t="s">
        <v>1869</v>
      </c>
      <c r="K491" s="45">
        <v>30000</v>
      </c>
      <c r="L491" s="42" t="s">
        <v>305</v>
      </c>
      <c r="M491" s="42" t="s">
        <v>1890</v>
      </c>
      <c r="N491" s="42" t="s">
        <v>1891</v>
      </c>
      <c r="O491" s="42" t="s">
        <v>1757</v>
      </c>
      <c r="P491" s="46">
        <v>4</v>
      </c>
      <c r="Q491" s="45">
        <v>7500</v>
      </c>
      <c r="R491" s="45">
        <v>30000</v>
      </c>
      <c r="S491" s="42" t="s">
        <v>309</v>
      </c>
      <c r="T491" s="42" t="s">
        <v>310</v>
      </c>
      <c r="U491" s="42" t="s">
        <v>311</v>
      </c>
      <c r="V491" s="42" t="s">
        <v>107</v>
      </c>
      <c r="W491" s="42" t="s">
        <v>114</v>
      </c>
      <c r="X491" s="42" t="s">
        <v>127</v>
      </c>
      <c r="Y491" s="42" t="s">
        <v>312</v>
      </c>
      <c r="Z491" s="42" t="s">
        <v>312</v>
      </c>
      <c r="AA491" s="9" t="s">
        <v>139</v>
      </c>
      <c r="AB491" s="42" t="s">
        <v>466</v>
      </c>
      <c r="AC491" s="45">
        <v>30000</v>
      </c>
    </row>
    <row r="492" spans="1:29" ht="12.75" hidden="1" customHeight="1" x14ac:dyDescent="0.2">
      <c r="A492" s="42" t="s">
        <v>1892</v>
      </c>
      <c r="B492" s="42" t="s">
        <v>96</v>
      </c>
      <c r="C492" s="43" t="s">
        <v>172</v>
      </c>
      <c r="D492" s="44">
        <v>294</v>
      </c>
      <c r="E492" s="42" t="s">
        <v>1893</v>
      </c>
      <c r="F492" s="42" t="s">
        <v>1894</v>
      </c>
      <c r="G492" s="42" t="s">
        <v>481</v>
      </c>
      <c r="H492" s="42" t="s">
        <v>670</v>
      </c>
      <c r="I492" s="42" t="s">
        <v>1895</v>
      </c>
      <c r="J492" s="42" t="s">
        <v>1896</v>
      </c>
      <c r="K492" s="45">
        <v>14000</v>
      </c>
      <c r="L492" s="42" t="s">
        <v>305</v>
      </c>
      <c r="M492" s="42" t="s">
        <v>1897</v>
      </c>
      <c r="N492" s="42" t="s">
        <v>1898</v>
      </c>
      <c r="O492" s="42" t="s">
        <v>512</v>
      </c>
      <c r="P492" s="46">
        <v>1</v>
      </c>
      <c r="Q492" s="45">
        <v>5000</v>
      </c>
      <c r="R492" s="45">
        <v>5000</v>
      </c>
      <c r="S492" s="42" t="s">
        <v>309</v>
      </c>
      <c r="T492" s="42" t="s">
        <v>310</v>
      </c>
      <c r="U492" s="42" t="s">
        <v>311</v>
      </c>
      <c r="V492" s="42" t="s">
        <v>107</v>
      </c>
      <c r="W492" s="42" t="s">
        <v>114</v>
      </c>
      <c r="X492" s="42" t="s">
        <v>127</v>
      </c>
      <c r="Y492" s="42" t="s">
        <v>312</v>
      </c>
      <c r="Z492" s="42" t="s">
        <v>312</v>
      </c>
      <c r="AA492" s="9" t="s">
        <v>140</v>
      </c>
      <c r="AB492" s="42" t="s">
        <v>342</v>
      </c>
      <c r="AC492" s="45">
        <v>5000</v>
      </c>
    </row>
    <row r="493" spans="1:29" ht="12.75" hidden="1" customHeight="1" x14ac:dyDescent="0.2">
      <c r="A493" s="42" t="s">
        <v>1892</v>
      </c>
      <c r="B493" s="42" t="s">
        <v>96</v>
      </c>
      <c r="C493" s="43" t="s">
        <v>172</v>
      </c>
      <c r="D493" s="44">
        <v>294</v>
      </c>
      <c r="E493" s="42" t="s">
        <v>1893</v>
      </c>
      <c r="F493" s="42" t="s">
        <v>1894</v>
      </c>
      <c r="G493" s="42" t="s">
        <v>481</v>
      </c>
      <c r="H493" s="42" t="s">
        <v>670</v>
      </c>
      <c r="I493" s="42" t="s">
        <v>1895</v>
      </c>
      <c r="J493" s="42" t="s">
        <v>1896</v>
      </c>
      <c r="K493" s="45">
        <v>14000</v>
      </c>
      <c r="L493" s="42" t="s">
        <v>305</v>
      </c>
      <c r="M493" s="42" t="s">
        <v>1899</v>
      </c>
      <c r="N493" s="42" t="s">
        <v>1900</v>
      </c>
      <c r="O493" s="42" t="s">
        <v>512</v>
      </c>
      <c r="P493" s="46">
        <v>1</v>
      </c>
      <c r="Q493" s="45">
        <v>5000</v>
      </c>
      <c r="R493" s="45">
        <v>5000</v>
      </c>
      <c r="S493" s="42" t="s">
        <v>309</v>
      </c>
      <c r="T493" s="42" t="s">
        <v>310</v>
      </c>
      <c r="U493" s="42" t="s">
        <v>311</v>
      </c>
      <c r="V493" s="42" t="s">
        <v>107</v>
      </c>
      <c r="W493" s="42" t="s">
        <v>114</v>
      </c>
      <c r="X493" s="42" t="s">
        <v>127</v>
      </c>
      <c r="Y493" s="42" t="s">
        <v>312</v>
      </c>
      <c r="Z493" s="42" t="s">
        <v>312</v>
      </c>
      <c r="AA493" s="9" t="s">
        <v>140</v>
      </c>
      <c r="AB493" s="42" t="s">
        <v>342</v>
      </c>
      <c r="AC493" s="45">
        <v>5000</v>
      </c>
    </row>
    <row r="494" spans="1:29" ht="12.75" hidden="1" customHeight="1" x14ac:dyDescent="0.2">
      <c r="A494" s="42" t="s">
        <v>1892</v>
      </c>
      <c r="B494" s="42" t="s">
        <v>96</v>
      </c>
      <c r="C494" s="43" t="s">
        <v>172</v>
      </c>
      <c r="D494" s="44">
        <v>294</v>
      </c>
      <c r="E494" s="42" t="s">
        <v>1893</v>
      </c>
      <c r="F494" s="42" t="s">
        <v>1894</v>
      </c>
      <c r="G494" s="42" t="s">
        <v>481</v>
      </c>
      <c r="H494" s="42" t="s">
        <v>670</v>
      </c>
      <c r="I494" s="42" t="s">
        <v>1895</v>
      </c>
      <c r="J494" s="42" t="s">
        <v>1896</v>
      </c>
      <c r="K494" s="45">
        <v>14000</v>
      </c>
      <c r="L494" s="42" t="s">
        <v>305</v>
      </c>
      <c r="M494" s="42" t="s">
        <v>1901</v>
      </c>
      <c r="N494" s="42" t="s">
        <v>1902</v>
      </c>
      <c r="O494" s="42" t="s">
        <v>512</v>
      </c>
      <c r="P494" s="46">
        <v>1</v>
      </c>
      <c r="Q494" s="45">
        <v>4000</v>
      </c>
      <c r="R494" s="45">
        <v>4000</v>
      </c>
      <c r="S494" s="42" t="s">
        <v>309</v>
      </c>
      <c r="T494" s="42" t="s">
        <v>310</v>
      </c>
      <c r="U494" s="42" t="s">
        <v>311</v>
      </c>
      <c r="V494" s="42" t="s">
        <v>107</v>
      </c>
      <c r="W494" s="42" t="s">
        <v>114</v>
      </c>
      <c r="X494" s="42" t="s">
        <v>127</v>
      </c>
      <c r="Y494" s="42" t="s">
        <v>312</v>
      </c>
      <c r="Z494" s="42" t="s">
        <v>312</v>
      </c>
      <c r="AA494" s="9" t="s">
        <v>140</v>
      </c>
      <c r="AB494" s="42" t="s">
        <v>342</v>
      </c>
      <c r="AC494" s="45">
        <v>4000</v>
      </c>
    </row>
    <row r="495" spans="1:29" ht="12.75" hidden="1" customHeight="1" x14ac:dyDescent="0.2">
      <c r="A495" s="42" t="s">
        <v>1892</v>
      </c>
      <c r="B495" s="42" t="s">
        <v>96</v>
      </c>
      <c r="C495" s="43" t="s">
        <v>172</v>
      </c>
      <c r="D495" s="44">
        <v>297</v>
      </c>
      <c r="E495" s="42" t="s">
        <v>1903</v>
      </c>
      <c r="F495" s="42" t="s">
        <v>1904</v>
      </c>
      <c r="G495" s="42" t="s">
        <v>481</v>
      </c>
      <c r="H495" s="42" t="s">
        <v>670</v>
      </c>
      <c r="I495" s="42" t="s">
        <v>1905</v>
      </c>
      <c r="J495" s="42" t="s">
        <v>1906</v>
      </c>
      <c r="K495" s="45">
        <v>9000</v>
      </c>
      <c r="L495" s="42" t="s">
        <v>305</v>
      </c>
      <c r="M495" s="42" t="s">
        <v>1907</v>
      </c>
      <c r="N495" s="42" t="s">
        <v>1908</v>
      </c>
      <c r="O495" s="42" t="s">
        <v>512</v>
      </c>
      <c r="P495" s="46">
        <v>1</v>
      </c>
      <c r="Q495" s="45">
        <v>9000</v>
      </c>
      <c r="R495" s="45">
        <v>9000</v>
      </c>
      <c r="S495" s="42" t="s">
        <v>309</v>
      </c>
      <c r="T495" s="42" t="s">
        <v>310</v>
      </c>
      <c r="U495" s="42" t="s">
        <v>311</v>
      </c>
      <c r="V495" s="42" t="s">
        <v>107</v>
      </c>
      <c r="W495" s="42" t="s">
        <v>111</v>
      </c>
      <c r="X495" s="42" t="s">
        <v>119</v>
      </c>
      <c r="Y495" s="42" t="s">
        <v>312</v>
      </c>
      <c r="Z495" s="42" t="s">
        <v>312</v>
      </c>
      <c r="AA495" s="9" t="s">
        <v>139</v>
      </c>
      <c r="AB495" s="42" t="s">
        <v>313</v>
      </c>
      <c r="AC495" s="45">
        <v>9000</v>
      </c>
    </row>
    <row r="496" spans="1:29" ht="12.75" hidden="1" customHeight="1" x14ac:dyDescent="0.2">
      <c r="A496" s="42" t="s">
        <v>1892</v>
      </c>
      <c r="B496" s="42" t="s">
        <v>96</v>
      </c>
      <c r="C496" s="43" t="s">
        <v>172</v>
      </c>
      <c r="D496" s="44">
        <v>298</v>
      </c>
      <c r="E496" s="42" t="s">
        <v>1909</v>
      </c>
      <c r="F496" s="42" t="s">
        <v>1910</v>
      </c>
      <c r="G496" s="42" t="s">
        <v>481</v>
      </c>
      <c r="H496" s="42" t="s">
        <v>670</v>
      </c>
      <c r="I496" s="42" t="s">
        <v>1911</v>
      </c>
      <c r="J496" s="42" t="s">
        <v>1912</v>
      </c>
      <c r="K496" s="45">
        <v>19000</v>
      </c>
      <c r="L496" s="42" t="s">
        <v>305</v>
      </c>
      <c r="M496" s="42" t="s">
        <v>1913</v>
      </c>
      <c r="N496" s="42" t="s">
        <v>1914</v>
      </c>
      <c r="O496" s="42" t="s">
        <v>512</v>
      </c>
      <c r="P496" s="46">
        <v>1</v>
      </c>
      <c r="Q496" s="45">
        <v>7000</v>
      </c>
      <c r="R496" s="45">
        <v>7000</v>
      </c>
      <c r="S496" s="42" t="s">
        <v>309</v>
      </c>
      <c r="T496" s="42" t="s">
        <v>310</v>
      </c>
      <c r="U496" s="42" t="s">
        <v>311</v>
      </c>
      <c r="V496" s="42" t="s">
        <v>107</v>
      </c>
      <c r="W496" s="42" t="s">
        <v>111</v>
      </c>
      <c r="X496" s="42" t="s">
        <v>119</v>
      </c>
      <c r="Y496" s="42" t="s">
        <v>312</v>
      </c>
      <c r="Z496" s="42" t="s">
        <v>312</v>
      </c>
      <c r="AA496" s="9" t="s">
        <v>139</v>
      </c>
      <c r="AB496" s="42" t="s">
        <v>313</v>
      </c>
      <c r="AC496" s="45">
        <v>7000</v>
      </c>
    </row>
    <row r="497" spans="1:29" ht="12.75" hidden="1" customHeight="1" x14ac:dyDescent="0.2">
      <c r="A497" s="42" t="s">
        <v>1892</v>
      </c>
      <c r="B497" s="42" t="s">
        <v>96</v>
      </c>
      <c r="C497" s="43" t="s">
        <v>172</v>
      </c>
      <c r="D497" s="44">
        <v>298</v>
      </c>
      <c r="E497" s="42" t="s">
        <v>1909</v>
      </c>
      <c r="F497" s="42" t="s">
        <v>1910</v>
      </c>
      <c r="G497" s="42" t="s">
        <v>481</v>
      </c>
      <c r="H497" s="42" t="s">
        <v>670</v>
      </c>
      <c r="I497" s="42" t="s">
        <v>1911</v>
      </c>
      <c r="J497" s="42" t="s">
        <v>1912</v>
      </c>
      <c r="K497" s="45">
        <v>19000</v>
      </c>
      <c r="L497" s="42" t="s">
        <v>305</v>
      </c>
      <c r="M497" s="42" t="s">
        <v>1915</v>
      </c>
      <c r="N497" s="42" t="s">
        <v>1916</v>
      </c>
      <c r="O497" s="42" t="s">
        <v>512</v>
      </c>
      <c r="P497" s="46">
        <v>1</v>
      </c>
      <c r="Q497" s="45">
        <v>12000</v>
      </c>
      <c r="R497" s="45">
        <v>12000</v>
      </c>
      <c r="S497" s="42" t="s">
        <v>309</v>
      </c>
      <c r="T497" s="42" t="s">
        <v>310</v>
      </c>
      <c r="U497" s="42" t="s">
        <v>311</v>
      </c>
      <c r="V497" s="42" t="s">
        <v>107</v>
      </c>
      <c r="W497" s="42" t="s">
        <v>111</v>
      </c>
      <c r="X497" s="42" t="s">
        <v>119</v>
      </c>
      <c r="Y497" s="42" t="s">
        <v>312</v>
      </c>
      <c r="Z497" s="42" t="s">
        <v>312</v>
      </c>
      <c r="AA497" s="9" t="s">
        <v>139</v>
      </c>
      <c r="AB497" s="42" t="s">
        <v>313</v>
      </c>
      <c r="AC497" s="45">
        <v>12000</v>
      </c>
    </row>
    <row r="498" spans="1:29" ht="12.75" hidden="1" customHeight="1" x14ac:dyDescent="0.2">
      <c r="A498" s="42" t="s">
        <v>1917</v>
      </c>
      <c r="B498" s="42" t="s">
        <v>68</v>
      </c>
      <c r="C498" s="43" t="s">
        <v>184</v>
      </c>
      <c r="D498" s="44">
        <v>299</v>
      </c>
      <c r="E498" s="42" t="s">
        <v>1918</v>
      </c>
      <c r="F498" s="42" t="s">
        <v>1919</v>
      </c>
      <c r="G498" s="42" t="s">
        <v>301</v>
      </c>
      <c r="H498" s="42" t="s">
        <v>384</v>
      </c>
      <c r="I498" s="42" t="s">
        <v>1920</v>
      </c>
      <c r="J498" s="42" t="s">
        <v>1921</v>
      </c>
      <c r="K498" s="45">
        <v>964063.39</v>
      </c>
      <c r="L498" s="42" t="s">
        <v>511</v>
      </c>
      <c r="M498" s="42" t="s">
        <v>262</v>
      </c>
      <c r="N498" s="42" t="s">
        <v>1922</v>
      </c>
      <c r="O498" s="42" t="s">
        <v>1923</v>
      </c>
      <c r="P498" s="46">
        <v>1</v>
      </c>
      <c r="Q498" s="45">
        <v>964063.39</v>
      </c>
      <c r="R498" s="45">
        <v>964063.39</v>
      </c>
      <c r="S498" s="42" t="s">
        <v>309</v>
      </c>
      <c r="T498" s="42" t="s">
        <v>310</v>
      </c>
      <c r="U498" s="42" t="s">
        <v>311</v>
      </c>
      <c r="V498" s="42" t="s">
        <v>107</v>
      </c>
      <c r="W498" s="42" t="s">
        <v>262</v>
      </c>
      <c r="X498" s="42" t="s">
        <v>513</v>
      </c>
      <c r="Y498" s="42" t="s">
        <v>312</v>
      </c>
      <c r="Z498" s="42" t="s">
        <v>312</v>
      </c>
      <c r="AA498" s="9" t="s">
        <v>140</v>
      </c>
      <c r="AB498" s="42" t="s">
        <v>1183</v>
      </c>
      <c r="AC498" s="45">
        <v>964063.39</v>
      </c>
    </row>
    <row r="499" spans="1:29" ht="12.75" hidden="1" customHeight="1" x14ac:dyDescent="0.2">
      <c r="A499" s="42" t="s">
        <v>1917</v>
      </c>
      <c r="B499" s="42" t="s">
        <v>68</v>
      </c>
      <c r="C499" s="43" t="s">
        <v>184</v>
      </c>
      <c r="D499" s="44">
        <v>300</v>
      </c>
      <c r="E499" s="42" t="s">
        <v>1924</v>
      </c>
      <c r="F499" s="42" t="s">
        <v>1925</v>
      </c>
      <c r="G499" s="42" t="s">
        <v>301</v>
      </c>
      <c r="H499" s="42" t="s">
        <v>384</v>
      </c>
      <c r="I499" s="42" t="s">
        <v>1926</v>
      </c>
      <c r="J499" s="42" t="s">
        <v>1927</v>
      </c>
      <c r="K499" s="45">
        <v>179700</v>
      </c>
      <c r="L499" s="42" t="s">
        <v>511</v>
      </c>
      <c r="M499" s="42" t="s">
        <v>263</v>
      </c>
      <c r="N499" s="42" t="s">
        <v>1928</v>
      </c>
      <c r="O499" s="42" t="s">
        <v>1923</v>
      </c>
      <c r="P499" s="46">
        <v>1</v>
      </c>
      <c r="Q499" s="45">
        <v>179700</v>
      </c>
      <c r="R499" s="45">
        <v>179700</v>
      </c>
      <c r="S499" s="42" t="s">
        <v>309</v>
      </c>
      <c r="T499" s="42" t="s">
        <v>310</v>
      </c>
      <c r="U499" s="42" t="s">
        <v>311</v>
      </c>
      <c r="V499" s="42" t="s">
        <v>107</v>
      </c>
      <c r="W499" s="42" t="s">
        <v>263</v>
      </c>
      <c r="X499" s="42" t="s">
        <v>513</v>
      </c>
      <c r="Y499" s="42" t="s">
        <v>312</v>
      </c>
      <c r="Z499" s="42" t="s">
        <v>312</v>
      </c>
      <c r="AA499" s="9" t="s">
        <v>140</v>
      </c>
      <c r="AB499" s="42" t="s">
        <v>620</v>
      </c>
      <c r="AC499" s="45">
        <v>179700</v>
      </c>
    </row>
    <row r="500" spans="1:29" ht="12.75" hidden="1" customHeight="1" x14ac:dyDescent="0.2">
      <c r="A500" s="42" t="s">
        <v>1929</v>
      </c>
      <c r="B500" s="42" t="s">
        <v>84</v>
      </c>
      <c r="C500" s="43" t="s">
        <v>168</v>
      </c>
      <c r="D500" s="44">
        <v>302</v>
      </c>
      <c r="E500" s="42" t="s">
        <v>1930</v>
      </c>
      <c r="F500" s="42" t="s">
        <v>1931</v>
      </c>
      <c r="G500" s="42" t="s">
        <v>481</v>
      </c>
      <c r="H500" s="42" t="s">
        <v>482</v>
      </c>
      <c r="I500" s="42" t="s">
        <v>1932</v>
      </c>
      <c r="J500" s="42" t="s">
        <v>828</v>
      </c>
      <c r="K500" s="45">
        <v>253842</v>
      </c>
      <c r="L500" s="42" t="s">
        <v>305</v>
      </c>
      <c r="M500" s="42" t="s">
        <v>1930</v>
      </c>
      <c r="N500" s="42" t="s">
        <v>1933</v>
      </c>
      <c r="O500" s="42" t="s">
        <v>1934</v>
      </c>
      <c r="P500" s="46">
        <v>1</v>
      </c>
      <c r="Q500" s="45">
        <v>253842</v>
      </c>
      <c r="R500" s="45">
        <v>253842</v>
      </c>
      <c r="S500" s="42" t="s">
        <v>309</v>
      </c>
      <c r="T500" s="42" t="s">
        <v>310</v>
      </c>
      <c r="U500" s="42" t="s">
        <v>311</v>
      </c>
      <c r="V500" s="42" t="s">
        <v>107</v>
      </c>
      <c r="W500" s="42" t="s">
        <v>110</v>
      </c>
      <c r="X500" s="42" t="s">
        <v>116</v>
      </c>
      <c r="Y500" s="42" t="s">
        <v>312</v>
      </c>
      <c r="Z500" s="42" t="s">
        <v>312</v>
      </c>
      <c r="AA500" s="9" t="s">
        <v>139</v>
      </c>
      <c r="AB500" s="42" t="s">
        <v>1472</v>
      </c>
      <c r="AC500" s="45">
        <v>253842</v>
      </c>
    </row>
    <row r="501" spans="1:29" ht="12.75" hidden="1" customHeight="1" x14ac:dyDescent="0.2">
      <c r="A501" s="42" t="s">
        <v>1929</v>
      </c>
      <c r="B501" s="42" t="s">
        <v>84</v>
      </c>
      <c r="C501" s="43" t="s">
        <v>168</v>
      </c>
      <c r="D501" s="44">
        <v>303</v>
      </c>
      <c r="E501" s="42" t="s">
        <v>1935</v>
      </c>
      <c r="F501" s="42" t="s">
        <v>1936</v>
      </c>
      <c r="G501" s="42" t="s">
        <v>301</v>
      </c>
      <c r="H501" s="42" t="s">
        <v>630</v>
      </c>
      <c r="I501" s="42" t="s">
        <v>1937</v>
      </c>
      <c r="J501" s="42" t="s">
        <v>1938</v>
      </c>
      <c r="K501" s="45">
        <v>290000</v>
      </c>
      <c r="L501" s="42" t="s">
        <v>305</v>
      </c>
      <c r="M501" s="42" t="s">
        <v>1935</v>
      </c>
      <c r="N501" s="42" t="s">
        <v>1939</v>
      </c>
      <c r="O501" s="42" t="s">
        <v>1940</v>
      </c>
      <c r="P501" s="46">
        <v>1</v>
      </c>
      <c r="Q501" s="45">
        <v>290000</v>
      </c>
      <c r="R501" s="45">
        <v>290000</v>
      </c>
      <c r="S501" s="42" t="s">
        <v>309</v>
      </c>
      <c r="T501" s="42" t="s">
        <v>310</v>
      </c>
      <c r="U501" s="42" t="s">
        <v>311</v>
      </c>
      <c r="V501" s="42" t="s">
        <v>107</v>
      </c>
      <c r="W501" s="42" t="s">
        <v>110</v>
      </c>
      <c r="X501" s="42" t="s">
        <v>116</v>
      </c>
      <c r="Y501" s="42" t="s">
        <v>312</v>
      </c>
      <c r="Z501" s="42" t="s">
        <v>312</v>
      </c>
      <c r="AA501" s="9" t="s">
        <v>139</v>
      </c>
      <c r="AB501" s="42" t="s">
        <v>377</v>
      </c>
      <c r="AC501" s="45">
        <v>290000</v>
      </c>
    </row>
    <row r="502" spans="1:29" ht="12.75" hidden="1" customHeight="1" x14ac:dyDescent="0.2">
      <c r="A502" s="42" t="s">
        <v>1892</v>
      </c>
      <c r="B502" s="42" t="s">
        <v>96</v>
      </c>
      <c r="C502" s="43" t="s">
        <v>172</v>
      </c>
      <c r="D502" s="44">
        <v>306</v>
      </c>
      <c r="E502" s="42" t="s">
        <v>1941</v>
      </c>
      <c r="F502" s="42" t="s">
        <v>1942</v>
      </c>
      <c r="G502" s="42" t="s">
        <v>481</v>
      </c>
      <c r="H502" s="42" t="s">
        <v>670</v>
      </c>
      <c r="I502" s="42" t="s">
        <v>1943</v>
      </c>
      <c r="J502" s="42" t="s">
        <v>1944</v>
      </c>
      <c r="K502" s="45">
        <v>9000</v>
      </c>
      <c r="L502" s="42" t="s">
        <v>305</v>
      </c>
      <c r="M502" s="42" t="s">
        <v>1945</v>
      </c>
      <c r="N502" s="42" t="s">
        <v>1946</v>
      </c>
      <c r="O502" s="42" t="s">
        <v>512</v>
      </c>
      <c r="P502" s="46">
        <v>1</v>
      </c>
      <c r="Q502" s="45">
        <v>9000</v>
      </c>
      <c r="R502" s="45">
        <v>9000</v>
      </c>
      <c r="S502" s="42" t="s">
        <v>309</v>
      </c>
      <c r="T502" s="42" t="s">
        <v>310</v>
      </c>
      <c r="U502" s="42" t="s">
        <v>311</v>
      </c>
      <c r="V502" s="42" t="s">
        <v>107</v>
      </c>
      <c r="W502" s="42" t="s">
        <v>111</v>
      </c>
      <c r="X502" s="42" t="s">
        <v>119</v>
      </c>
      <c r="Y502" s="42" t="s">
        <v>312</v>
      </c>
      <c r="Z502" s="42" t="s">
        <v>312</v>
      </c>
      <c r="AA502" s="9" t="s">
        <v>139</v>
      </c>
      <c r="AB502" s="42" t="s">
        <v>313</v>
      </c>
      <c r="AC502" s="45">
        <v>9000</v>
      </c>
    </row>
    <row r="503" spans="1:29" ht="12.75" hidden="1" customHeight="1" x14ac:dyDescent="0.2">
      <c r="A503" s="42" t="s">
        <v>1947</v>
      </c>
      <c r="B503" s="42" t="s">
        <v>76</v>
      </c>
      <c r="C503" s="43" t="s">
        <v>185</v>
      </c>
      <c r="D503" s="44">
        <v>307</v>
      </c>
      <c r="E503" s="42" t="s">
        <v>1948</v>
      </c>
      <c r="F503" s="42" t="s">
        <v>1949</v>
      </c>
      <c r="G503" s="42" t="s">
        <v>481</v>
      </c>
      <c r="H503" s="42" t="s">
        <v>482</v>
      </c>
      <c r="I503" s="42" t="s">
        <v>1950</v>
      </c>
      <c r="J503" s="42" t="s">
        <v>711</v>
      </c>
      <c r="K503" s="45">
        <v>480479.2</v>
      </c>
      <c r="L503" s="42" t="s">
        <v>511</v>
      </c>
      <c r="M503" s="42" t="s">
        <v>186</v>
      </c>
      <c r="N503" s="42" t="s">
        <v>1951</v>
      </c>
      <c r="O503" s="42" t="s">
        <v>1811</v>
      </c>
      <c r="P503" s="46">
        <v>1</v>
      </c>
      <c r="Q503" s="45">
        <v>480479.2</v>
      </c>
      <c r="R503" s="45">
        <v>480479.2</v>
      </c>
      <c r="S503" s="42" t="s">
        <v>309</v>
      </c>
      <c r="T503" s="42" t="s">
        <v>310</v>
      </c>
      <c r="U503" s="42" t="s">
        <v>311</v>
      </c>
      <c r="V503" s="42" t="s">
        <v>107</v>
      </c>
      <c r="W503" s="42" t="s">
        <v>186</v>
      </c>
      <c r="X503" s="42" t="s">
        <v>513</v>
      </c>
      <c r="Y503" s="42" t="s">
        <v>312</v>
      </c>
      <c r="Z503" s="42" t="s">
        <v>312</v>
      </c>
      <c r="AA503" s="9" t="s">
        <v>140</v>
      </c>
      <c r="AB503" s="42" t="s">
        <v>620</v>
      </c>
      <c r="AC503" s="45">
        <v>480479.2</v>
      </c>
    </row>
    <row r="504" spans="1:29" ht="12.75" hidden="1" customHeight="1" x14ac:dyDescent="0.2">
      <c r="A504" s="42" t="s">
        <v>1892</v>
      </c>
      <c r="B504" s="42" t="s">
        <v>96</v>
      </c>
      <c r="C504" s="43" t="s">
        <v>172</v>
      </c>
      <c r="D504" s="44">
        <v>308</v>
      </c>
      <c r="E504" s="42" t="s">
        <v>1952</v>
      </c>
      <c r="F504" s="42" t="s">
        <v>1953</v>
      </c>
      <c r="G504" s="42" t="s">
        <v>358</v>
      </c>
      <c r="H504" s="42" t="s">
        <v>469</v>
      </c>
      <c r="I504" s="42" t="s">
        <v>1815</v>
      </c>
      <c r="J504" s="42" t="s">
        <v>1954</v>
      </c>
      <c r="K504" s="45">
        <v>12692</v>
      </c>
      <c r="L504" s="42" t="s">
        <v>305</v>
      </c>
      <c r="M504" s="42" t="s">
        <v>1701</v>
      </c>
      <c r="N504" s="42" t="s">
        <v>1955</v>
      </c>
      <c r="O504" s="42" t="s">
        <v>387</v>
      </c>
      <c r="P504" s="46">
        <v>1</v>
      </c>
      <c r="Q504" s="45">
        <v>12692</v>
      </c>
      <c r="R504" s="45">
        <v>12692</v>
      </c>
      <c r="S504" s="42" t="s">
        <v>309</v>
      </c>
      <c r="T504" s="42" t="s">
        <v>310</v>
      </c>
      <c r="U504" s="42" t="s">
        <v>311</v>
      </c>
      <c r="V504" s="42" t="s">
        <v>107</v>
      </c>
      <c r="W504" s="42" t="s">
        <v>112</v>
      </c>
      <c r="X504" s="42" t="s">
        <v>122</v>
      </c>
      <c r="Y504" s="42" t="s">
        <v>312</v>
      </c>
      <c r="Z504" s="42" t="s">
        <v>312</v>
      </c>
      <c r="AA504" s="9" t="s">
        <v>139</v>
      </c>
      <c r="AB504" s="42" t="s">
        <v>648</v>
      </c>
      <c r="AC504" s="45">
        <v>12692</v>
      </c>
    </row>
    <row r="505" spans="1:29" ht="12.75" hidden="1" customHeight="1" x14ac:dyDescent="0.2">
      <c r="A505" s="42" t="s">
        <v>1642</v>
      </c>
      <c r="B505" s="42" t="s">
        <v>60</v>
      </c>
      <c r="C505" s="43" t="s">
        <v>160</v>
      </c>
      <c r="D505" s="44">
        <v>309</v>
      </c>
      <c r="E505" s="42" t="s">
        <v>1956</v>
      </c>
      <c r="F505" s="42" t="s">
        <v>1957</v>
      </c>
      <c r="G505" s="42" t="s">
        <v>481</v>
      </c>
      <c r="H505" s="42" t="s">
        <v>670</v>
      </c>
      <c r="I505" s="42" t="s">
        <v>1958</v>
      </c>
      <c r="J505" s="42" t="s">
        <v>828</v>
      </c>
      <c r="K505" s="45">
        <v>30000</v>
      </c>
      <c r="L505" s="42" t="s">
        <v>305</v>
      </c>
      <c r="M505" s="42" t="s">
        <v>1959</v>
      </c>
      <c r="N505" s="42" t="s">
        <v>1960</v>
      </c>
      <c r="O505" s="42" t="s">
        <v>1961</v>
      </c>
      <c r="P505" s="46">
        <v>15</v>
      </c>
      <c r="Q505" s="45">
        <v>2000</v>
      </c>
      <c r="R505" s="45">
        <v>30000</v>
      </c>
      <c r="S505" s="42" t="s">
        <v>309</v>
      </c>
      <c r="T505" s="42" t="s">
        <v>310</v>
      </c>
      <c r="U505" s="42" t="s">
        <v>311</v>
      </c>
      <c r="V505" s="42" t="s">
        <v>107</v>
      </c>
      <c r="W505" s="42" t="s">
        <v>113</v>
      </c>
      <c r="X505" s="42" t="s">
        <v>126</v>
      </c>
      <c r="Y505" s="42" t="s">
        <v>312</v>
      </c>
      <c r="Z505" s="42" t="s">
        <v>312</v>
      </c>
      <c r="AA505" s="9" t="s">
        <v>139</v>
      </c>
      <c r="AB505" s="42" t="s">
        <v>1207</v>
      </c>
      <c r="AC505" s="45">
        <v>30000</v>
      </c>
    </row>
    <row r="506" spans="1:29" ht="12.75" hidden="1" customHeight="1" x14ac:dyDescent="0.2">
      <c r="A506" s="42" t="s">
        <v>1642</v>
      </c>
      <c r="B506" s="42" t="s">
        <v>60</v>
      </c>
      <c r="C506" s="43" t="s">
        <v>160</v>
      </c>
      <c r="D506" s="44">
        <v>315</v>
      </c>
      <c r="E506" s="42" t="s">
        <v>1962</v>
      </c>
      <c r="F506" s="42" t="s">
        <v>1963</v>
      </c>
      <c r="G506" s="42" t="s">
        <v>481</v>
      </c>
      <c r="H506" s="42" t="s">
        <v>482</v>
      </c>
      <c r="I506" s="42" t="s">
        <v>1964</v>
      </c>
      <c r="J506" s="42" t="s">
        <v>1965</v>
      </c>
      <c r="K506" s="45">
        <v>150000</v>
      </c>
      <c r="L506" s="42" t="s">
        <v>305</v>
      </c>
      <c r="M506" s="42" t="s">
        <v>1966</v>
      </c>
      <c r="N506" s="42" t="s">
        <v>1967</v>
      </c>
      <c r="O506" s="42" t="s">
        <v>1968</v>
      </c>
      <c r="P506" s="46">
        <v>15</v>
      </c>
      <c r="Q506" s="45">
        <v>10000</v>
      </c>
      <c r="R506" s="45">
        <v>150000</v>
      </c>
      <c r="S506" s="42" t="s">
        <v>309</v>
      </c>
      <c r="T506" s="42" t="s">
        <v>310</v>
      </c>
      <c r="U506" s="42" t="s">
        <v>311</v>
      </c>
      <c r="V506" s="42" t="s">
        <v>107</v>
      </c>
      <c r="W506" s="42" t="s">
        <v>113</v>
      </c>
      <c r="X506" s="42" t="s">
        <v>126</v>
      </c>
      <c r="Y506" s="42" t="s">
        <v>312</v>
      </c>
      <c r="Z506" s="42" t="s">
        <v>312</v>
      </c>
      <c r="AA506" s="9" t="s">
        <v>139</v>
      </c>
      <c r="AB506" s="42" t="s">
        <v>1132</v>
      </c>
      <c r="AC506" s="45">
        <v>150000</v>
      </c>
    </row>
    <row r="507" spans="1:29" ht="12.75" hidden="1" customHeight="1" x14ac:dyDescent="0.2">
      <c r="A507" s="42" t="s">
        <v>1301</v>
      </c>
      <c r="B507" s="42" t="s">
        <v>42</v>
      </c>
      <c r="C507" s="43" t="s">
        <v>153</v>
      </c>
      <c r="D507" s="44">
        <v>317</v>
      </c>
      <c r="E507" s="42" t="s">
        <v>258</v>
      </c>
      <c r="F507" s="42" t="s">
        <v>1969</v>
      </c>
      <c r="G507" s="42" t="s">
        <v>301</v>
      </c>
      <c r="H507" s="42" t="s">
        <v>384</v>
      </c>
      <c r="I507" s="42" t="s">
        <v>1970</v>
      </c>
      <c r="J507" s="42" t="s">
        <v>1971</v>
      </c>
      <c r="K507" s="45">
        <v>318380.7</v>
      </c>
      <c r="L507" s="42" t="s">
        <v>511</v>
      </c>
      <c r="M507" s="42" t="s">
        <v>258</v>
      </c>
      <c r="N507" s="42" t="s">
        <v>1972</v>
      </c>
      <c r="O507" s="42" t="s">
        <v>528</v>
      </c>
      <c r="P507" s="46">
        <v>1</v>
      </c>
      <c r="Q507" s="45">
        <v>318380.7</v>
      </c>
      <c r="R507" s="45">
        <v>318380.7</v>
      </c>
      <c r="S507" s="42" t="s">
        <v>309</v>
      </c>
      <c r="T507" s="42" t="s">
        <v>310</v>
      </c>
      <c r="U507" s="42" t="s">
        <v>311</v>
      </c>
      <c r="V507" s="42" t="s">
        <v>107</v>
      </c>
      <c r="W507" s="42" t="s">
        <v>258</v>
      </c>
      <c r="X507" s="42" t="s">
        <v>513</v>
      </c>
      <c r="Y507" s="42" t="s">
        <v>312</v>
      </c>
      <c r="Z507" s="42" t="s">
        <v>312</v>
      </c>
      <c r="AA507" s="9" t="s">
        <v>140</v>
      </c>
      <c r="AB507" s="42" t="s">
        <v>935</v>
      </c>
      <c r="AC507" s="45">
        <v>318380.7</v>
      </c>
    </row>
    <row r="508" spans="1:29" ht="12.75" hidden="1" customHeight="1" x14ac:dyDescent="0.2">
      <c r="A508" s="42" t="s">
        <v>1892</v>
      </c>
      <c r="B508" s="42" t="s">
        <v>96</v>
      </c>
      <c r="C508" s="43" t="s">
        <v>172</v>
      </c>
      <c r="D508" s="44">
        <v>318</v>
      </c>
      <c r="E508" s="42" t="s">
        <v>1973</v>
      </c>
      <c r="F508" s="42" t="s">
        <v>1974</v>
      </c>
      <c r="G508" s="42" t="s">
        <v>481</v>
      </c>
      <c r="H508" s="42" t="s">
        <v>670</v>
      </c>
      <c r="I508" s="42" t="s">
        <v>1975</v>
      </c>
      <c r="J508" s="42" t="s">
        <v>1976</v>
      </c>
      <c r="K508" s="45">
        <v>89000</v>
      </c>
      <c r="L508" s="42" t="s">
        <v>305</v>
      </c>
      <c r="M508" s="42" t="s">
        <v>1977</v>
      </c>
      <c r="N508" s="42" t="s">
        <v>1974</v>
      </c>
      <c r="O508" s="42" t="s">
        <v>512</v>
      </c>
      <c r="P508" s="46">
        <v>1</v>
      </c>
      <c r="Q508" s="45">
        <v>89000</v>
      </c>
      <c r="R508" s="45">
        <v>89000</v>
      </c>
      <c r="S508" s="42" t="s">
        <v>309</v>
      </c>
      <c r="T508" s="42" t="s">
        <v>310</v>
      </c>
      <c r="U508" s="42" t="s">
        <v>311</v>
      </c>
      <c r="V508" s="42" t="s">
        <v>107</v>
      </c>
      <c r="W508" s="42" t="s">
        <v>114</v>
      </c>
      <c r="X508" s="42" t="s">
        <v>127</v>
      </c>
      <c r="Y508" s="42" t="s">
        <v>312</v>
      </c>
      <c r="Z508" s="42" t="s">
        <v>312</v>
      </c>
      <c r="AA508" s="9" t="s">
        <v>140</v>
      </c>
      <c r="AB508" s="42" t="s">
        <v>342</v>
      </c>
      <c r="AC508" s="45">
        <v>89000</v>
      </c>
    </row>
    <row r="509" spans="1:29" ht="12.75" hidden="1" customHeight="1" x14ac:dyDescent="0.2">
      <c r="A509" s="42" t="s">
        <v>1978</v>
      </c>
      <c r="B509" s="42" t="s">
        <v>94</v>
      </c>
      <c r="C509" s="43" t="s">
        <v>1979</v>
      </c>
      <c r="D509" s="44">
        <v>319</v>
      </c>
      <c r="E509" s="42" t="s">
        <v>1980</v>
      </c>
      <c r="F509" s="42" t="s">
        <v>1981</v>
      </c>
      <c r="G509" s="42" t="s">
        <v>301</v>
      </c>
      <c r="H509" s="42" t="s">
        <v>302</v>
      </c>
      <c r="I509" s="42" t="s">
        <v>1982</v>
      </c>
      <c r="J509" s="42" t="s">
        <v>1983</v>
      </c>
      <c r="K509" s="45">
        <v>76000</v>
      </c>
      <c r="L509" s="42" t="s">
        <v>305</v>
      </c>
      <c r="M509" s="42" t="s">
        <v>1980</v>
      </c>
      <c r="N509" s="42" t="s">
        <v>1984</v>
      </c>
      <c r="O509" s="42" t="s">
        <v>611</v>
      </c>
      <c r="P509" s="46">
        <v>1</v>
      </c>
      <c r="Q509" s="45">
        <v>76000</v>
      </c>
      <c r="R509" s="45">
        <v>76000</v>
      </c>
      <c r="S509" s="42" t="s">
        <v>309</v>
      </c>
      <c r="T509" s="42" t="s">
        <v>310</v>
      </c>
      <c r="U509" s="42" t="s">
        <v>311</v>
      </c>
      <c r="V509" s="42" t="s">
        <v>107</v>
      </c>
      <c r="W509" s="42" t="s">
        <v>114</v>
      </c>
      <c r="X509" s="42" t="s">
        <v>127</v>
      </c>
      <c r="Y509" s="42" t="s">
        <v>312</v>
      </c>
      <c r="Z509" s="42" t="s">
        <v>312</v>
      </c>
      <c r="AA509" s="9" t="s">
        <v>140</v>
      </c>
      <c r="AB509" s="42" t="s">
        <v>342</v>
      </c>
      <c r="AC509" s="45">
        <v>76000</v>
      </c>
    </row>
    <row r="510" spans="1:29" ht="12.75" hidden="1" customHeight="1" x14ac:dyDescent="0.2">
      <c r="A510" s="42" t="s">
        <v>1642</v>
      </c>
      <c r="B510" s="42" t="s">
        <v>60</v>
      </c>
      <c r="C510" s="43" t="s">
        <v>160</v>
      </c>
      <c r="D510" s="44">
        <v>320</v>
      </c>
      <c r="E510" s="42" t="s">
        <v>1985</v>
      </c>
      <c r="F510" s="42" t="s">
        <v>1986</v>
      </c>
      <c r="G510" s="42" t="s">
        <v>481</v>
      </c>
      <c r="H510" s="42" t="s">
        <v>670</v>
      </c>
      <c r="I510" s="42" t="s">
        <v>1987</v>
      </c>
      <c r="J510" s="42" t="s">
        <v>1988</v>
      </c>
      <c r="K510" s="45">
        <v>160000</v>
      </c>
      <c r="L510" s="42" t="s">
        <v>305</v>
      </c>
      <c r="M510" s="42" t="s">
        <v>1989</v>
      </c>
      <c r="N510" s="42" t="s">
        <v>1990</v>
      </c>
      <c r="O510" s="42" t="s">
        <v>1991</v>
      </c>
      <c r="P510" s="46">
        <v>1</v>
      </c>
      <c r="Q510" s="45">
        <v>160000</v>
      </c>
      <c r="R510" s="45">
        <v>160000</v>
      </c>
      <c r="S510" s="42" t="s">
        <v>309</v>
      </c>
      <c r="T510" s="42" t="s">
        <v>310</v>
      </c>
      <c r="U510" s="42" t="s">
        <v>311</v>
      </c>
      <c r="V510" s="42" t="s">
        <v>107</v>
      </c>
      <c r="W510" s="42" t="s">
        <v>113</v>
      </c>
      <c r="X510" s="42" t="s">
        <v>126</v>
      </c>
      <c r="Y510" s="42" t="s">
        <v>312</v>
      </c>
      <c r="Z510" s="42" t="s">
        <v>312</v>
      </c>
      <c r="AA510" s="9" t="s">
        <v>139</v>
      </c>
      <c r="AB510" s="42" t="s">
        <v>648</v>
      </c>
      <c r="AC510" s="45">
        <v>160000</v>
      </c>
    </row>
    <row r="511" spans="1:29" ht="12.75" hidden="1" customHeight="1" x14ac:dyDescent="0.2">
      <c r="A511" s="42" t="s">
        <v>1992</v>
      </c>
      <c r="B511" s="42" t="s">
        <v>78</v>
      </c>
      <c r="C511" s="43" t="s">
        <v>166</v>
      </c>
      <c r="D511" s="44">
        <v>321</v>
      </c>
      <c r="E511" s="42" t="s">
        <v>1993</v>
      </c>
      <c r="F511" s="42" t="s">
        <v>1994</v>
      </c>
      <c r="G511" s="42" t="s">
        <v>301</v>
      </c>
      <c r="H511" s="42" t="s">
        <v>302</v>
      </c>
      <c r="I511" s="42" t="s">
        <v>1995</v>
      </c>
      <c r="J511" s="42" t="s">
        <v>1996</v>
      </c>
      <c r="K511" s="45">
        <v>31999.99</v>
      </c>
      <c r="L511" s="42" t="s">
        <v>305</v>
      </c>
      <c r="M511" s="42" t="s">
        <v>1993</v>
      </c>
      <c r="N511" s="42" t="s">
        <v>1997</v>
      </c>
      <c r="O511" s="42" t="s">
        <v>813</v>
      </c>
      <c r="P511" s="46">
        <v>1</v>
      </c>
      <c r="Q511" s="45">
        <v>31999.99</v>
      </c>
      <c r="R511" s="45">
        <v>31999.99</v>
      </c>
      <c r="S511" s="42" t="s">
        <v>309</v>
      </c>
      <c r="T511" s="42" t="s">
        <v>310</v>
      </c>
      <c r="U511" s="42" t="s">
        <v>311</v>
      </c>
      <c r="V511" s="42" t="s">
        <v>107</v>
      </c>
      <c r="W511" s="42" t="s">
        <v>114</v>
      </c>
      <c r="X511" s="42" t="s">
        <v>127</v>
      </c>
      <c r="Y511" s="42" t="s">
        <v>312</v>
      </c>
      <c r="Z511" s="42" t="s">
        <v>312</v>
      </c>
      <c r="AA511" s="9" t="s">
        <v>139</v>
      </c>
      <c r="AB511" s="42" t="s">
        <v>365</v>
      </c>
      <c r="AC511" s="45">
        <v>31999.99</v>
      </c>
    </row>
    <row r="512" spans="1:29" ht="12.75" hidden="1" customHeight="1" x14ac:dyDescent="0.2">
      <c r="A512" s="42" t="s">
        <v>1642</v>
      </c>
      <c r="B512" s="42" t="s">
        <v>60</v>
      </c>
      <c r="C512" s="43" t="s">
        <v>160</v>
      </c>
      <c r="D512" s="44">
        <v>322</v>
      </c>
      <c r="E512" s="42" t="s">
        <v>1998</v>
      </c>
      <c r="F512" s="42" t="s">
        <v>1999</v>
      </c>
      <c r="G512" s="42" t="s">
        <v>301</v>
      </c>
      <c r="H512" s="42" t="s">
        <v>630</v>
      </c>
      <c r="I512" s="42" t="s">
        <v>2000</v>
      </c>
      <c r="J512" s="42" t="s">
        <v>2001</v>
      </c>
      <c r="K512" s="45">
        <v>50000</v>
      </c>
      <c r="L512" s="42" t="s">
        <v>305</v>
      </c>
      <c r="M512" s="42" t="s">
        <v>2002</v>
      </c>
      <c r="N512" s="42" t="s">
        <v>2003</v>
      </c>
      <c r="O512" s="42" t="s">
        <v>2004</v>
      </c>
      <c r="P512" s="46">
        <v>1</v>
      </c>
      <c r="Q512" s="45">
        <v>50000</v>
      </c>
      <c r="R512" s="45">
        <v>50000</v>
      </c>
      <c r="S512" s="42" t="s">
        <v>309</v>
      </c>
      <c r="T512" s="42" t="s">
        <v>310</v>
      </c>
      <c r="U512" s="42" t="s">
        <v>311</v>
      </c>
      <c r="V512" s="42" t="s">
        <v>107</v>
      </c>
      <c r="W512" s="42" t="s">
        <v>114</v>
      </c>
      <c r="X512" s="42" t="s">
        <v>127</v>
      </c>
      <c r="Y512" s="42" t="s">
        <v>312</v>
      </c>
      <c r="Z512" s="42" t="s">
        <v>312</v>
      </c>
      <c r="AA512" s="9" t="s">
        <v>139</v>
      </c>
      <c r="AB512" s="42" t="s">
        <v>377</v>
      </c>
      <c r="AC512" s="45">
        <v>50000</v>
      </c>
    </row>
    <row r="513" spans="1:29" ht="12.75" hidden="1" customHeight="1" x14ac:dyDescent="0.2">
      <c r="A513" s="42" t="s">
        <v>1978</v>
      </c>
      <c r="B513" s="42" t="s">
        <v>94</v>
      </c>
      <c r="C513" s="43" t="s">
        <v>1979</v>
      </c>
      <c r="D513" s="44">
        <v>323</v>
      </c>
      <c r="E513" s="42" t="s">
        <v>2005</v>
      </c>
      <c r="F513" s="42" t="s">
        <v>2006</v>
      </c>
      <c r="G513" s="42" t="s">
        <v>301</v>
      </c>
      <c r="H513" s="42" t="s">
        <v>630</v>
      </c>
      <c r="I513" s="42" t="s">
        <v>2007</v>
      </c>
      <c r="J513" s="42" t="s">
        <v>2008</v>
      </c>
      <c r="K513" s="45">
        <v>38000</v>
      </c>
      <c r="L513" s="42" t="s">
        <v>305</v>
      </c>
      <c r="M513" s="42" t="s">
        <v>2009</v>
      </c>
      <c r="N513" s="42" t="s">
        <v>2010</v>
      </c>
      <c r="O513" s="42" t="s">
        <v>611</v>
      </c>
      <c r="P513" s="46">
        <v>1</v>
      </c>
      <c r="Q513" s="45">
        <v>38000</v>
      </c>
      <c r="R513" s="45">
        <v>38000</v>
      </c>
      <c r="S513" s="42" t="s">
        <v>309</v>
      </c>
      <c r="T513" s="42" t="s">
        <v>310</v>
      </c>
      <c r="U513" s="42" t="s">
        <v>311</v>
      </c>
      <c r="V513" s="42" t="s">
        <v>107</v>
      </c>
      <c r="W513" s="42" t="s">
        <v>114</v>
      </c>
      <c r="X513" s="42" t="s">
        <v>127</v>
      </c>
      <c r="Y513" s="42" t="s">
        <v>312</v>
      </c>
      <c r="Z513" s="42" t="s">
        <v>312</v>
      </c>
      <c r="AA513" s="9" t="s">
        <v>140</v>
      </c>
      <c r="AB513" s="42" t="s">
        <v>342</v>
      </c>
      <c r="AC513" s="45">
        <v>38000</v>
      </c>
    </row>
    <row r="514" spans="1:29" ht="12.75" hidden="1" customHeight="1" x14ac:dyDescent="0.2">
      <c r="A514" s="42" t="s">
        <v>1992</v>
      </c>
      <c r="B514" s="42" t="s">
        <v>78</v>
      </c>
      <c r="C514" s="43" t="s">
        <v>166</v>
      </c>
      <c r="D514" s="44">
        <v>324</v>
      </c>
      <c r="E514" s="42" t="s">
        <v>2011</v>
      </c>
      <c r="F514" s="42" t="s">
        <v>2012</v>
      </c>
      <c r="G514" s="42" t="s">
        <v>301</v>
      </c>
      <c r="H514" s="42" t="s">
        <v>302</v>
      </c>
      <c r="I514" s="42" t="s">
        <v>1995</v>
      </c>
      <c r="J514" s="42" t="s">
        <v>1996</v>
      </c>
      <c r="K514" s="45">
        <v>37534.5</v>
      </c>
      <c r="L514" s="42" t="s">
        <v>305</v>
      </c>
      <c r="M514" s="42" t="s">
        <v>2013</v>
      </c>
      <c r="N514" s="42" t="s">
        <v>2014</v>
      </c>
      <c r="O514" s="42" t="s">
        <v>341</v>
      </c>
      <c r="P514" s="46">
        <v>10000</v>
      </c>
      <c r="Q514" s="45">
        <v>1.05</v>
      </c>
      <c r="R514" s="45">
        <v>10500</v>
      </c>
      <c r="S514" s="42" t="s">
        <v>309</v>
      </c>
      <c r="T514" s="42" t="s">
        <v>310</v>
      </c>
      <c r="U514" s="42" t="s">
        <v>311</v>
      </c>
      <c r="V514" s="42" t="s">
        <v>107</v>
      </c>
      <c r="W514" s="42" t="s">
        <v>114</v>
      </c>
      <c r="X514" s="42" t="s">
        <v>127</v>
      </c>
      <c r="Y514" s="42" t="s">
        <v>312</v>
      </c>
      <c r="Z514" s="42" t="s">
        <v>312</v>
      </c>
      <c r="AA514" s="9" t="s">
        <v>139</v>
      </c>
      <c r="AB514" s="42" t="s">
        <v>2015</v>
      </c>
      <c r="AC514" s="45">
        <v>10500</v>
      </c>
    </row>
    <row r="515" spans="1:29" ht="12.75" hidden="1" customHeight="1" x14ac:dyDescent="0.2">
      <c r="A515" s="42" t="s">
        <v>1992</v>
      </c>
      <c r="B515" s="42" t="s">
        <v>78</v>
      </c>
      <c r="C515" s="43" t="s">
        <v>166</v>
      </c>
      <c r="D515" s="44">
        <v>324</v>
      </c>
      <c r="E515" s="42" t="s">
        <v>2011</v>
      </c>
      <c r="F515" s="42" t="s">
        <v>2012</v>
      </c>
      <c r="G515" s="42" t="s">
        <v>301</v>
      </c>
      <c r="H515" s="42" t="s">
        <v>302</v>
      </c>
      <c r="I515" s="42" t="s">
        <v>1995</v>
      </c>
      <c r="J515" s="42" t="s">
        <v>1996</v>
      </c>
      <c r="K515" s="45">
        <v>37534.5</v>
      </c>
      <c r="L515" s="42" t="s">
        <v>305</v>
      </c>
      <c r="M515" s="42" t="s">
        <v>2016</v>
      </c>
      <c r="N515" s="42" t="s">
        <v>2014</v>
      </c>
      <c r="O515" s="42" t="s">
        <v>341</v>
      </c>
      <c r="P515" s="46">
        <v>6</v>
      </c>
      <c r="Q515" s="45">
        <v>4505.75</v>
      </c>
      <c r="R515" s="45">
        <v>27034.5</v>
      </c>
      <c r="S515" s="42" t="s">
        <v>309</v>
      </c>
      <c r="T515" s="42" t="s">
        <v>310</v>
      </c>
      <c r="U515" s="42" t="s">
        <v>311</v>
      </c>
      <c r="V515" s="42" t="s">
        <v>107</v>
      </c>
      <c r="W515" s="42" t="s">
        <v>114</v>
      </c>
      <c r="X515" s="42" t="s">
        <v>127</v>
      </c>
      <c r="Y515" s="42" t="s">
        <v>312</v>
      </c>
      <c r="Z515" s="42" t="s">
        <v>312</v>
      </c>
      <c r="AA515" s="9" t="s">
        <v>140</v>
      </c>
      <c r="AB515" s="42" t="s">
        <v>745</v>
      </c>
      <c r="AC515" s="45">
        <v>27034.5</v>
      </c>
    </row>
    <row r="516" spans="1:29" ht="12.75" hidden="1" customHeight="1" x14ac:dyDescent="0.2">
      <c r="A516" s="42" t="s">
        <v>2017</v>
      </c>
      <c r="B516" s="42" t="s">
        <v>48</v>
      </c>
      <c r="C516" s="43" t="s">
        <v>156</v>
      </c>
      <c r="D516" s="44">
        <v>325</v>
      </c>
      <c r="E516" s="42" t="s">
        <v>2018</v>
      </c>
      <c r="F516" s="42" t="s">
        <v>2019</v>
      </c>
      <c r="G516" s="42" t="s">
        <v>301</v>
      </c>
      <c r="H516" s="42" t="s">
        <v>302</v>
      </c>
      <c r="I516" s="42" t="s">
        <v>2020</v>
      </c>
      <c r="J516" s="42" t="s">
        <v>2021</v>
      </c>
      <c r="K516" s="45">
        <v>259694</v>
      </c>
      <c r="L516" s="42" t="s">
        <v>305</v>
      </c>
      <c r="M516" s="42" t="s">
        <v>2022</v>
      </c>
      <c r="N516" s="42" t="s">
        <v>2023</v>
      </c>
      <c r="O516" s="42" t="s">
        <v>1039</v>
      </c>
      <c r="P516" s="46">
        <v>2</v>
      </c>
      <c r="Q516" s="45">
        <v>129847</v>
      </c>
      <c r="R516" s="45">
        <v>259694</v>
      </c>
      <c r="S516" s="42" t="s">
        <v>309</v>
      </c>
      <c r="T516" s="42" t="s">
        <v>310</v>
      </c>
      <c r="U516" s="42" t="s">
        <v>311</v>
      </c>
      <c r="V516" s="42" t="s">
        <v>107</v>
      </c>
      <c r="W516" s="42" t="s">
        <v>114</v>
      </c>
      <c r="X516" s="42" t="s">
        <v>127</v>
      </c>
      <c r="Y516" s="42" t="s">
        <v>312</v>
      </c>
      <c r="Z516" s="42" t="s">
        <v>312</v>
      </c>
      <c r="AA516" s="9" t="s">
        <v>139</v>
      </c>
      <c r="AB516" s="42" t="s">
        <v>377</v>
      </c>
      <c r="AC516" s="45">
        <v>259694</v>
      </c>
    </row>
    <row r="517" spans="1:29" ht="12.75" hidden="1" customHeight="1" x14ac:dyDescent="0.2">
      <c r="A517" s="42" t="s">
        <v>1992</v>
      </c>
      <c r="B517" s="42" t="s">
        <v>78</v>
      </c>
      <c r="C517" s="43" t="s">
        <v>166</v>
      </c>
      <c r="D517" s="44">
        <v>326</v>
      </c>
      <c r="E517" s="42" t="s">
        <v>2024</v>
      </c>
      <c r="F517" s="42" t="s">
        <v>2025</v>
      </c>
      <c r="G517" s="42" t="s">
        <v>301</v>
      </c>
      <c r="H517" s="42" t="s">
        <v>302</v>
      </c>
      <c r="I517" s="42" t="s">
        <v>2026</v>
      </c>
      <c r="J517" s="42" t="s">
        <v>2027</v>
      </c>
      <c r="K517" s="45">
        <v>5991.51</v>
      </c>
      <c r="L517" s="42" t="s">
        <v>305</v>
      </c>
      <c r="M517" s="42" t="s">
        <v>2024</v>
      </c>
      <c r="N517" s="42" t="s">
        <v>2028</v>
      </c>
      <c r="O517" s="42" t="s">
        <v>376</v>
      </c>
      <c r="P517" s="46">
        <v>3</v>
      </c>
      <c r="Q517" s="45">
        <v>1997.17</v>
      </c>
      <c r="R517" s="45">
        <v>5991.51</v>
      </c>
      <c r="S517" s="42" t="s">
        <v>309</v>
      </c>
      <c r="T517" s="42" t="s">
        <v>310</v>
      </c>
      <c r="U517" s="42" t="s">
        <v>311</v>
      </c>
      <c r="V517" s="42" t="s">
        <v>107</v>
      </c>
      <c r="W517" s="42" t="s">
        <v>114</v>
      </c>
      <c r="X517" s="42" t="s">
        <v>127</v>
      </c>
      <c r="Y517" s="42" t="s">
        <v>312</v>
      </c>
      <c r="Z517" s="42" t="s">
        <v>312</v>
      </c>
      <c r="AA517" s="9" t="s">
        <v>140</v>
      </c>
      <c r="AB517" s="42" t="s">
        <v>342</v>
      </c>
      <c r="AC517" s="45">
        <v>5991.51</v>
      </c>
    </row>
    <row r="518" spans="1:29" ht="12.75" hidden="1" customHeight="1" x14ac:dyDescent="0.2">
      <c r="A518" s="42" t="s">
        <v>2017</v>
      </c>
      <c r="B518" s="42" t="s">
        <v>48</v>
      </c>
      <c r="C518" s="43" t="s">
        <v>156</v>
      </c>
      <c r="D518" s="44">
        <v>327</v>
      </c>
      <c r="E518" s="42" t="s">
        <v>2029</v>
      </c>
      <c r="F518" s="42" t="s">
        <v>2030</v>
      </c>
      <c r="G518" s="42" t="s">
        <v>624</v>
      </c>
      <c r="H518" s="42" t="s">
        <v>625</v>
      </c>
      <c r="I518" s="42" t="s">
        <v>1356</v>
      </c>
      <c r="J518" s="42" t="s">
        <v>2031</v>
      </c>
      <c r="K518" s="45">
        <v>113433.60000000001</v>
      </c>
      <c r="L518" s="42" t="s">
        <v>305</v>
      </c>
      <c r="M518" s="42" t="s">
        <v>2032</v>
      </c>
      <c r="N518" s="42" t="s">
        <v>2033</v>
      </c>
      <c r="O518" s="42" t="s">
        <v>351</v>
      </c>
      <c r="P518" s="46">
        <v>1</v>
      </c>
      <c r="Q518" s="45">
        <v>113433.60000000001</v>
      </c>
      <c r="R518" s="45">
        <v>113433.60000000001</v>
      </c>
      <c r="S518" s="42" t="s">
        <v>309</v>
      </c>
      <c r="T518" s="42" t="s">
        <v>310</v>
      </c>
      <c r="U518" s="42" t="s">
        <v>311</v>
      </c>
      <c r="V518" s="42" t="s">
        <v>109</v>
      </c>
      <c r="W518" s="42" t="s">
        <v>115</v>
      </c>
      <c r="X518" s="42" t="s">
        <v>134</v>
      </c>
      <c r="Y518" s="42" t="s">
        <v>312</v>
      </c>
      <c r="Z518" s="42" t="s">
        <v>312</v>
      </c>
      <c r="AA518" s="9" t="s">
        <v>139</v>
      </c>
      <c r="AB518" s="42" t="s">
        <v>466</v>
      </c>
      <c r="AC518" s="45">
        <v>113433.60000000001</v>
      </c>
    </row>
    <row r="519" spans="1:29" ht="12.75" hidden="1" customHeight="1" x14ac:dyDescent="0.2">
      <c r="A519" s="42" t="s">
        <v>1642</v>
      </c>
      <c r="B519" s="42" t="s">
        <v>60</v>
      </c>
      <c r="C519" s="43" t="s">
        <v>160</v>
      </c>
      <c r="D519" s="44">
        <v>328</v>
      </c>
      <c r="E519" s="42" t="s">
        <v>2034</v>
      </c>
      <c r="F519" s="42" t="s">
        <v>2035</v>
      </c>
      <c r="G519" s="42" t="s">
        <v>481</v>
      </c>
      <c r="H519" s="42" t="s">
        <v>482</v>
      </c>
      <c r="I519" s="42" t="s">
        <v>2036</v>
      </c>
      <c r="J519" s="42" t="s">
        <v>2037</v>
      </c>
      <c r="K519" s="45">
        <v>15000</v>
      </c>
      <c r="L519" s="42" t="s">
        <v>305</v>
      </c>
      <c r="M519" s="42" t="s">
        <v>2034</v>
      </c>
      <c r="N519" s="42" t="s">
        <v>2038</v>
      </c>
      <c r="O519" s="42" t="s">
        <v>1991</v>
      </c>
      <c r="P519" s="46">
        <v>1</v>
      </c>
      <c r="Q519" s="45">
        <v>15000</v>
      </c>
      <c r="R519" s="45">
        <v>15000</v>
      </c>
      <c r="S519" s="42" t="s">
        <v>309</v>
      </c>
      <c r="T519" s="42" t="s">
        <v>310</v>
      </c>
      <c r="U519" s="42" t="s">
        <v>311</v>
      </c>
      <c r="V519" s="42" t="s">
        <v>107</v>
      </c>
      <c r="W519" s="42" t="s">
        <v>113</v>
      </c>
      <c r="X519" s="42" t="s">
        <v>126</v>
      </c>
      <c r="Y519" s="42" t="s">
        <v>312</v>
      </c>
      <c r="Z519" s="42" t="s">
        <v>312</v>
      </c>
      <c r="AA519" s="9" t="s">
        <v>139</v>
      </c>
      <c r="AB519" s="42" t="s">
        <v>1132</v>
      </c>
      <c r="AC519" s="45">
        <v>15000</v>
      </c>
    </row>
    <row r="520" spans="1:29" ht="12.75" hidden="1" customHeight="1" x14ac:dyDescent="0.2">
      <c r="A520" s="42" t="s">
        <v>1892</v>
      </c>
      <c r="B520" s="42" t="s">
        <v>96</v>
      </c>
      <c r="C520" s="43" t="s">
        <v>172</v>
      </c>
      <c r="D520" s="44">
        <v>329</v>
      </c>
      <c r="E520" s="42" t="s">
        <v>2039</v>
      </c>
      <c r="F520" s="42" t="s">
        <v>2040</v>
      </c>
      <c r="G520" s="42" t="s">
        <v>624</v>
      </c>
      <c r="H520" s="42" t="s">
        <v>625</v>
      </c>
      <c r="I520" s="42" t="s">
        <v>2041</v>
      </c>
      <c r="J520" s="42" t="s">
        <v>2042</v>
      </c>
      <c r="K520" s="45">
        <v>45000</v>
      </c>
      <c r="L520" s="42" t="s">
        <v>305</v>
      </c>
      <c r="M520" s="42" t="s">
        <v>2032</v>
      </c>
      <c r="N520" s="42" t="s">
        <v>2043</v>
      </c>
      <c r="O520" s="42" t="s">
        <v>512</v>
      </c>
      <c r="P520" s="46">
        <v>1</v>
      </c>
      <c r="Q520" s="45">
        <v>45000</v>
      </c>
      <c r="R520" s="45">
        <v>45000</v>
      </c>
      <c r="S520" s="42" t="s">
        <v>309</v>
      </c>
      <c r="T520" s="42" t="s">
        <v>310</v>
      </c>
      <c r="U520" s="42" t="s">
        <v>311</v>
      </c>
      <c r="V520" s="42" t="s">
        <v>107</v>
      </c>
      <c r="W520" s="42" t="s">
        <v>112</v>
      </c>
      <c r="X520" s="42" t="s">
        <v>122</v>
      </c>
      <c r="Y520" s="42" t="s">
        <v>312</v>
      </c>
      <c r="Z520" s="42" t="s">
        <v>312</v>
      </c>
      <c r="AA520" s="9" t="s">
        <v>139</v>
      </c>
      <c r="AB520" s="42" t="s">
        <v>466</v>
      </c>
      <c r="AC520" s="45">
        <v>45000</v>
      </c>
    </row>
    <row r="521" spans="1:29" ht="12.75" hidden="1" customHeight="1" x14ac:dyDescent="0.2">
      <c r="A521" s="42" t="s">
        <v>1992</v>
      </c>
      <c r="B521" s="42" t="s">
        <v>78</v>
      </c>
      <c r="C521" s="43" t="s">
        <v>166</v>
      </c>
      <c r="D521" s="44">
        <v>330</v>
      </c>
      <c r="E521" s="42" t="s">
        <v>2044</v>
      </c>
      <c r="F521" s="42" t="s">
        <v>2045</v>
      </c>
      <c r="G521" s="42" t="s">
        <v>301</v>
      </c>
      <c r="H521" s="42" t="s">
        <v>302</v>
      </c>
      <c r="I521" s="42" t="s">
        <v>2046</v>
      </c>
      <c r="J521" s="42" t="s">
        <v>2047</v>
      </c>
      <c r="K521" s="45">
        <v>138974.20000000001</v>
      </c>
      <c r="L521" s="42" t="s">
        <v>305</v>
      </c>
      <c r="M521" s="42" t="s">
        <v>2044</v>
      </c>
      <c r="N521" s="42" t="s">
        <v>2048</v>
      </c>
      <c r="O521" s="42" t="s">
        <v>376</v>
      </c>
      <c r="P521" s="46">
        <v>20</v>
      </c>
      <c r="Q521" s="45">
        <v>6948.71</v>
      </c>
      <c r="R521" s="45">
        <v>138974.20000000001</v>
      </c>
      <c r="S521" s="42" t="s">
        <v>309</v>
      </c>
      <c r="T521" s="42" t="s">
        <v>310</v>
      </c>
      <c r="U521" s="42" t="s">
        <v>311</v>
      </c>
      <c r="V521" s="42" t="s">
        <v>107</v>
      </c>
      <c r="W521" s="42" t="s">
        <v>114</v>
      </c>
      <c r="X521" s="42" t="s">
        <v>127</v>
      </c>
      <c r="Y521" s="42" t="s">
        <v>312</v>
      </c>
      <c r="Z521" s="42" t="s">
        <v>312</v>
      </c>
      <c r="AA521" s="9" t="s">
        <v>140</v>
      </c>
      <c r="AB521" s="42" t="s">
        <v>342</v>
      </c>
      <c r="AC521" s="45">
        <v>138974.20000000001</v>
      </c>
    </row>
    <row r="522" spans="1:29" ht="12.75" hidden="1" customHeight="1" x14ac:dyDescent="0.2">
      <c r="A522" s="42" t="s">
        <v>2017</v>
      </c>
      <c r="B522" s="42" t="s">
        <v>48</v>
      </c>
      <c r="C522" s="43" t="s">
        <v>156</v>
      </c>
      <c r="D522" s="44">
        <v>331</v>
      </c>
      <c r="E522" s="42" t="s">
        <v>2049</v>
      </c>
      <c r="F522" s="42" t="s">
        <v>2050</v>
      </c>
      <c r="G522" s="42" t="s">
        <v>481</v>
      </c>
      <c r="H522" s="42" t="s">
        <v>482</v>
      </c>
      <c r="I522" s="42" t="s">
        <v>1356</v>
      </c>
      <c r="J522" s="42" t="s">
        <v>2051</v>
      </c>
      <c r="K522" s="45">
        <v>180000</v>
      </c>
      <c r="L522" s="42" t="s">
        <v>305</v>
      </c>
      <c r="M522" s="42" t="s">
        <v>2052</v>
      </c>
      <c r="N522" s="42" t="s">
        <v>2053</v>
      </c>
      <c r="O522" s="42" t="s">
        <v>2054</v>
      </c>
      <c r="P522" s="46">
        <v>20</v>
      </c>
      <c r="Q522" s="45">
        <v>9000</v>
      </c>
      <c r="R522" s="45">
        <v>180000</v>
      </c>
      <c r="S522" s="42" t="s">
        <v>309</v>
      </c>
      <c r="T522" s="42" t="s">
        <v>310</v>
      </c>
      <c r="U522" s="42" t="s">
        <v>311</v>
      </c>
      <c r="V522" s="42" t="s">
        <v>107</v>
      </c>
      <c r="W522" s="42" t="s">
        <v>112</v>
      </c>
      <c r="X522" s="42" t="s">
        <v>122</v>
      </c>
      <c r="Y522" s="42" t="s">
        <v>312</v>
      </c>
      <c r="Z522" s="42" t="s">
        <v>312</v>
      </c>
      <c r="AA522" s="9" t="s">
        <v>139</v>
      </c>
      <c r="AB522" s="42" t="s">
        <v>648</v>
      </c>
      <c r="AC522" s="45">
        <v>180000</v>
      </c>
    </row>
    <row r="523" spans="1:29" ht="12.75" hidden="1" customHeight="1" x14ac:dyDescent="0.2">
      <c r="A523" s="42" t="s">
        <v>1992</v>
      </c>
      <c r="B523" s="42" t="s">
        <v>78</v>
      </c>
      <c r="C523" s="43" t="s">
        <v>166</v>
      </c>
      <c r="D523" s="44">
        <v>332</v>
      </c>
      <c r="E523" s="42" t="s">
        <v>2055</v>
      </c>
      <c r="F523" s="42" t="s">
        <v>2056</v>
      </c>
      <c r="G523" s="42" t="s">
        <v>301</v>
      </c>
      <c r="H523" s="42" t="s">
        <v>302</v>
      </c>
      <c r="I523" s="42" t="s">
        <v>2046</v>
      </c>
      <c r="J523" s="42" t="s">
        <v>2047</v>
      </c>
      <c r="K523" s="45">
        <v>30375.8</v>
      </c>
      <c r="L523" s="42" t="s">
        <v>305</v>
      </c>
      <c r="M523" s="42" t="s">
        <v>2055</v>
      </c>
      <c r="N523" s="42" t="s">
        <v>2057</v>
      </c>
      <c r="O523" s="42" t="s">
        <v>376</v>
      </c>
      <c r="P523" s="46">
        <v>20</v>
      </c>
      <c r="Q523" s="45">
        <v>1518.79</v>
      </c>
      <c r="R523" s="45">
        <v>30375.8</v>
      </c>
      <c r="S523" s="42" t="s">
        <v>309</v>
      </c>
      <c r="T523" s="42" t="s">
        <v>310</v>
      </c>
      <c r="U523" s="42" t="s">
        <v>311</v>
      </c>
      <c r="V523" s="42" t="s">
        <v>107</v>
      </c>
      <c r="W523" s="42" t="s">
        <v>114</v>
      </c>
      <c r="X523" s="42" t="s">
        <v>127</v>
      </c>
      <c r="Y523" s="42" t="s">
        <v>312</v>
      </c>
      <c r="Z523" s="42" t="s">
        <v>312</v>
      </c>
      <c r="AA523" s="9" t="s">
        <v>140</v>
      </c>
      <c r="AB523" s="42" t="s">
        <v>342</v>
      </c>
      <c r="AC523" s="45">
        <v>30375.8</v>
      </c>
    </row>
    <row r="524" spans="1:29" ht="12.75" hidden="1" customHeight="1" x14ac:dyDescent="0.2">
      <c r="A524" s="42" t="s">
        <v>2017</v>
      </c>
      <c r="B524" s="42" t="s">
        <v>48</v>
      </c>
      <c r="C524" s="43" t="s">
        <v>156</v>
      </c>
      <c r="D524" s="44">
        <v>333</v>
      </c>
      <c r="E524" s="42" t="s">
        <v>2058</v>
      </c>
      <c r="F524" s="42" t="s">
        <v>2059</v>
      </c>
      <c r="G524" s="42" t="s">
        <v>301</v>
      </c>
      <c r="H524" s="42" t="s">
        <v>302</v>
      </c>
      <c r="I524" s="42" t="s">
        <v>1356</v>
      </c>
      <c r="J524" s="42" t="s">
        <v>2060</v>
      </c>
      <c r="K524" s="45">
        <v>30000</v>
      </c>
      <c r="L524" s="42" t="s">
        <v>305</v>
      </c>
      <c r="M524" s="42" t="s">
        <v>2061</v>
      </c>
      <c r="N524" s="42" t="s">
        <v>2062</v>
      </c>
      <c r="O524" s="42" t="s">
        <v>2063</v>
      </c>
      <c r="P524" s="46">
        <v>1</v>
      </c>
      <c r="Q524" s="45">
        <v>30000</v>
      </c>
      <c r="R524" s="45">
        <v>30000</v>
      </c>
      <c r="S524" s="42" t="s">
        <v>309</v>
      </c>
      <c r="T524" s="42" t="s">
        <v>310</v>
      </c>
      <c r="U524" s="42" t="s">
        <v>311</v>
      </c>
      <c r="V524" s="42" t="s">
        <v>107</v>
      </c>
      <c r="W524" s="42" t="s">
        <v>112</v>
      </c>
      <c r="X524" s="42" t="s">
        <v>122</v>
      </c>
      <c r="Y524" s="42" t="s">
        <v>312</v>
      </c>
      <c r="Z524" s="42" t="s">
        <v>312</v>
      </c>
      <c r="AA524" s="9" t="s">
        <v>139</v>
      </c>
      <c r="AB524" s="42" t="s">
        <v>648</v>
      </c>
      <c r="AC524" s="45">
        <v>30000</v>
      </c>
    </row>
    <row r="525" spans="1:29" ht="12.75" hidden="1" customHeight="1" x14ac:dyDescent="0.2">
      <c r="A525" s="42" t="s">
        <v>2064</v>
      </c>
      <c r="B525" s="42" t="s">
        <v>24</v>
      </c>
      <c r="C525" s="43" t="s">
        <v>145</v>
      </c>
      <c r="D525" s="44">
        <v>334</v>
      </c>
      <c r="E525" s="42" t="s">
        <v>2065</v>
      </c>
      <c r="F525" s="42" t="s">
        <v>2066</v>
      </c>
      <c r="G525" s="42" t="s">
        <v>301</v>
      </c>
      <c r="H525" s="42" t="s">
        <v>630</v>
      </c>
      <c r="I525" s="42" t="s">
        <v>2067</v>
      </c>
      <c r="J525" s="42" t="s">
        <v>2068</v>
      </c>
      <c r="K525" s="45">
        <v>175000</v>
      </c>
      <c r="L525" s="42" t="s">
        <v>305</v>
      </c>
      <c r="M525" s="42" t="s">
        <v>2069</v>
      </c>
      <c r="N525" s="42" t="s">
        <v>2070</v>
      </c>
      <c r="O525" s="42" t="s">
        <v>813</v>
      </c>
      <c r="P525" s="46">
        <v>1</v>
      </c>
      <c r="Q525" s="45">
        <v>75000</v>
      </c>
      <c r="R525" s="45">
        <v>75000</v>
      </c>
      <c r="S525" s="42" t="s">
        <v>309</v>
      </c>
      <c r="T525" s="42" t="s">
        <v>310</v>
      </c>
      <c r="U525" s="42" t="s">
        <v>311</v>
      </c>
      <c r="V525" s="42" t="s">
        <v>107</v>
      </c>
      <c r="W525" s="42" t="s">
        <v>110</v>
      </c>
      <c r="X525" s="42" t="s">
        <v>116</v>
      </c>
      <c r="Y525" s="42" t="s">
        <v>312</v>
      </c>
      <c r="Z525" s="42" t="s">
        <v>312</v>
      </c>
      <c r="AA525" s="9" t="s">
        <v>139</v>
      </c>
      <c r="AB525" s="42" t="s">
        <v>365</v>
      </c>
      <c r="AC525" s="45">
        <v>75000</v>
      </c>
    </row>
    <row r="526" spans="1:29" ht="12.75" hidden="1" customHeight="1" x14ac:dyDescent="0.2">
      <c r="A526" s="42" t="s">
        <v>2064</v>
      </c>
      <c r="B526" s="42" t="s">
        <v>24</v>
      </c>
      <c r="C526" s="43" t="s">
        <v>145</v>
      </c>
      <c r="D526" s="44">
        <v>334</v>
      </c>
      <c r="E526" s="42" t="s">
        <v>2065</v>
      </c>
      <c r="F526" s="42" t="s">
        <v>2066</v>
      </c>
      <c r="G526" s="42" t="s">
        <v>301</v>
      </c>
      <c r="H526" s="42" t="s">
        <v>630</v>
      </c>
      <c r="I526" s="42" t="s">
        <v>2067</v>
      </c>
      <c r="J526" s="42" t="s">
        <v>2068</v>
      </c>
      <c r="K526" s="45">
        <v>175000</v>
      </c>
      <c r="L526" s="42" t="s">
        <v>305</v>
      </c>
      <c r="M526" s="42" t="s">
        <v>2071</v>
      </c>
      <c r="N526" s="42" t="s">
        <v>2072</v>
      </c>
      <c r="O526" s="42" t="s">
        <v>813</v>
      </c>
      <c r="P526" s="46">
        <v>1</v>
      </c>
      <c r="Q526" s="45">
        <v>100000</v>
      </c>
      <c r="R526" s="45">
        <v>100000</v>
      </c>
      <c r="S526" s="42" t="s">
        <v>309</v>
      </c>
      <c r="T526" s="42" t="s">
        <v>310</v>
      </c>
      <c r="U526" s="42" t="s">
        <v>311</v>
      </c>
      <c r="V526" s="42" t="s">
        <v>107</v>
      </c>
      <c r="W526" s="42" t="s">
        <v>110</v>
      </c>
      <c r="X526" s="42" t="s">
        <v>116</v>
      </c>
      <c r="Y526" s="42" t="s">
        <v>312</v>
      </c>
      <c r="Z526" s="42" t="s">
        <v>312</v>
      </c>
      <c r="AA526" s="9" t="s">
        <v>139</v>
      </c>
      <c r="AB526" s="42" t="s">
        <v>598</v>
      </c>
      <c r="AC526" s="45">
        <v>100000</v>
      </c>
    </row>
    <row r="527" spans="1:29" ht="12.75" hidden="1" customHeight="1" x14ac:dyDescent="0.2">
      <c r="A527" s="42" t="s">
        <v>1978</v>
      </c>
      <c r="B527" s="42" t="s">
        <v>94</v>
      </c>
      <c r="C527" s="43" t="s">
        <v>1979</v>
      </c>
      <c r="D527" s="44">
        <v>335</v>
      </c>
      <c r="E527" s="42" t="s">
        <v>2073</v>
      </c>
      <c r="F527" s="42" t="s">
        <v>2074</v>
      </c>
      <c r="G527" s="42" t="s">
        <v>301</v>
      </c>
      <c r="H527" s="42" t="s">
        <v>630</v>
      </c>
      <c r="I527" s="42" t="s">
        <v>2075</v>
      </c>
      <c r="J527" s="42" t="s">
        <v>2008</v>
      </c>
      <c r="K527" s="45">
        <v>37000</v>
      </c>
      <c r="L527" s="42" t="s">
        <v>305</v>
      </c>
      <c r="M527" s="42" t="s">
        <v>2073</v>
      </c>
      <c r="N527" s="42" t="s">
        <v>2076</v>
      </c>
      <c r="O527" s="42" t="s">
        <v>611</v>
      </c>
      <c r="P527" s="46">
        <v>1</v>
      </c>
      <c r="Q527" s="45">
        <v>37000</v>
      </c>
      <c r="R527" s="45">
        <v>37000</v>
      </c>
      <c r="S527" s="42" t="s">
        <v>309</v>
      </c>
      <c r="T527" s="42" t="s">
        <v>310</v>
      </c>
      <c r="U527" s="42" t="s">
        <v>311</v>
      </c>
      <c r="V527" s="42" t="s">
        <v>107</v>
      </c>
      <c r="W527" s="42" t="s">
        <v>114</v>
      </c>
      <c r="X527" s="42" t="s">
        <v>127</v>
      </c>
      <c r="Y527" s="42" t="s">
        <v>312</v>
      </c>
      <c r="Z527" s="42" t="s">
        <v>312</v>
      </c>
      <c r="AA527" s="9" t="s">
        <v>140</v>
      </c>
      <c r="AB527" s="42" t="s">
        <v>342</v>
      </c>
      <c r="AC527" s="45">
        <v>37000</v>
      </c>
    </row>
    <row r="528" spans="1:29" ht="12.75" hidden="1" customHeight="1" x14ac:dyDescent="0.2">
      <c r="A528" s="42" t="s">
        <v>1992</v>
      </c>
      <c r="B528" s="42" t="s">
        <v>78</v>
      </c>
      <c r="C528" s="43" t="s">
        <v>166</v>
      </c>
      <c r="D528" s="44">
        <v>336</v>
      </c>
      <c r="E528" s="42" t="s">
        <v>2077</v>
      </c>
      <c r="F528" s="42" t="s">
        <v>2078</v>
      </c>
      <c r="G528" s="42" t="s">
        <v>301</v>
      </c>
      <c r="H528" s="42" t="s">
        <v>302</v>
      </c>
      <c r="I528" s="42" t="s">
        <v>2079</v>
      </c>
      <c r="J528" s="42" t="s">
        <v>2080</v>
      </c>
      <c r="K528" s="45">
        <v>146040</v>
      </c>
      <c r="L528" s="42" t="s">
        <v>305</v>
      </c>
      <c r="M528" s="42" t="s">
        <v>2077</v>
      </c>
      <c r="N528" s="42" t="s">
        <v>2081</v>
      </c>
      <c r="O528" s="42" t="s">
        <v>376</v>
      </c>
      <c r="P528" s="46">
        <v>20</v>
      </c>
      <c r="Q528" s="45">
        <v>7302</v>
      </c>
      <c r="R528" s="45">
        <v>146040</v>
      </c>
      <c r="S528" s="42" t="s">
        <v>309</v>
      </c>
      <c r="T528" s="42" t="s">
        <v>310</v>
      </c>
      <c r="U528" s="42" t="s">
        <v>311</v>
      </c>
      <c r="V528" s="42" t="s">
        <v>107</v>
      </c>
      <c r="W528" s="42" t="s">
        <v>114</v>
      </c>
      <c r="X528" s="42" t="s">
        <v>127</v>
      </c>
      <c r="Y528" s="42" t="s">
        <v>312</v>
      </c>
      <c r="Z528" s="42" t="s">
        <v>312</v>
      </c>
      <c r="AA528" s="9" t="s">
        <v>140</v>
      </c>
      <c r="AB528" s="42" t="s">
        <v>342</v>
      </c>
      <c r="AC528" s="45">
        <v>146040</v>
      </c>
    </row>
    <row r="529" spans="1:29" ht="12.75" hidden="1" customHeight="1" x14ac:dyDescent="0.2">
      <c r="A529" s="42" t="s">
        <v>1978</v>
      </c>
      <c r="B529" s="42" t="s">
        <v>94</v>
      </c>
      <c r="C529" s="43" t="s">
        <v>1979</v>
      </c>
      <c r="D529" s="44">
        <v>337</v>
      </c>
      <c r="E529" s="42" t="s">
        <v>2082</v>
      </c>
      <c r="F529" s="42" t="s">
        <v>2083</v>
      </c>
      <c r="G529" s="42" t="s">
        <v>301</v>
      </c>
      <c r="H529" s="42" t="s">
        <v>630</v>
      </c>
      <c r="I529" s="42" t="s">
        <v>2084</v>
      </c>
      <c r="J529" s="42" t="s">
        <v>373</v>
      </c>
      <c r="K529" s="45">
        <v>7647.5</v>
      </c>
      <c r="L529" s="42" t="s">
        <v>305</v>
      </c>
      <c r="M529" s="42" t="s">
        <v>2082</v>
      </c>
      <c r="N529" s="42" t="s">
        <v>2085</v>
      </c>
      <c r="O529" s="42" t="s">
        <v>611</v>
      </c>
      <c r="P529" s="46">
        <v>1</v>
      </c>
      <c r="Q529" s="45">
        <v>7647.5</v>
      </c>
      <c r="R529" s="45">
        <v>7647.5</v>
      </c>
      <c r="S529" s="42" t="s">
        <v>309</v>
      </c>
      <c r="T529" s="42" t="s">
        <v>310</v>
      </c>
      <c r="U529" s="42" t="s">
        <v>311</v>
      </c>
      <c r="V529" s="42" t="s">
        <v>109</v>
      </c>
      <c r="W529" s="42" t="s">
        <v>115</v>
      </c>
      <c r="X529" s="42" t="s">
        <v>636</v>
      </c>
      <c r="Y529" s="42" t="s">
        <v>312</v>
      </c>
      <c r="Z529" s="42" t="s">
        <v>312</v>
      </c>
      <c r="AA529" s="9" t="s">
        <v>139</v>
      </c>
      <c r="AB529" s="42" t="s">
        <v>2086</v>
      </c>
      <c r="AC529" s="45">
        <v>7647.5</v>
      </c>
    </row>
    <row r="530" spans="1:29" ht="12.75" hidden="1" customHeight="1" x14ac:dyDescent="0.2">
      <c r="A530" s="42" t="s">
        <v>1992</v>
      </c>
      <c r="B530" s="42" t="s">
        <v>78</v>
      </c>
      <c r="C530" s="43" t="s">
        <v>166</v>
      </c>
      <c r="D530" s="44">
        <v>338</v>
      </c>
      <c r="E530" s="42" t="s">
        <v>2087</v>
      </c>
      <c r="F530" s="42" t="s">
        <v>2088</v>
      </c>
      <c r="G530" s="42" t="s">
        <v>301</v>
      </c>
      <c r="H530" s="42" t="s">
        <v>302</v>
      </c>
      <c r="I530" s="42" t="s">
        <v>2079</v>
      </c>
      <c r="J530" s="42" t="s">
        <v>2089</v>
      </c>
      <c r="K530" s="45">
        <v>90541</v>
      </c>
      <c r="L530" s="42" t="s">
        <v>305</v>
      </c>
      <c r="M530" s="42" t="s">
        <v>2087</v>
      </c>
      <c r="N530" s="42" t="s">
        <v>2090</v>
      </c>
      <c r="O530" s="42" t="s">
        <v>376</v>
      </c>
      <c r="P530" s="46">
        <v>20</v>
      </c>
      <c r="Q530" s="45">
        <v>4527.05</v>
      </c>
      <c r="R530" s="45">
        <v>90541</v>
      </c>
      <c r="S530" s="42" t="s">
        <v>309</v>
      </c>
      <c r="T530" s="42" t="s">
        <v>310</v>
      </c>
      <c r="U530" s="42" t="s">
        <v>311</v>
      </c>
      <c r="V530" s="42" t="s">
        <v>107</v>
      </c>
      <c r="W530" s="42" t="s">
        <v>114</v>
      </c>
      <c r="X530" s="42" t="s">
        <v>127</v>
      </c>
      <c r="Y530" s="42" t="s">
        <v>312</v>
      </c>
      <c r="Z530" s="42" t="s">
        <v>312</v>
      </c>
      <c r="AA530" s="9" t="s">
        <v>140</v>
      </c>
      <c r="AB530" s="42" t="s">
        <v>342</v>
      </c>
      <c r="AC530" s="45">
        <v>90541</v>
      </c>
    </row>
    <row r="531" spans="1:29" ht="12.75" hidden="1" customHeight="1" x14ac:dyDescent="0.2">
      <c r="A531" s="42" t="s">
        <v>1642</v>
      </c>
      <c r="B531" s="42" t="s">
        <v>60</v>
      </c>
      <c r="C531" s="43" t="s">
        <v>160</v>
      </c>
      <c r="D531" s="44">
        <v>339</v>
      </c>
      <c r="E531" s="42" t="s">
        <v>2091</v>
      </c>
      <c r="F531" s="42" t="s">
        <v>2092</v>
      </c>
      <c r="G531" s="42" t="s">
        <v>481</v>
      </c>
      <c r="H531" s="42" t="s">
        <v>670</v>
      </c>
      <c r="I531" s="42" t="s">
        <v>2093</v>
      </c>
      <c r="J531" s="42" t="s">
        <v>2094</v>
      </c>
      <c r="K531" s="45">
        <v>30000</v>
      </c>
      <c r="L531" s="42" t="s">
        <v>305</v>
      </c>
      <c r="M531" s="42" t="s">
        <v>2095</v>
      </c>
      <c r="N531" s="42" t="s">
        <v>2096</v>
      </c>
      <c r="O531" s="42" t="s">
        <v>860</v>
      </c>
      <c r="P531" s="46">
        <v>3</v>
      </c>
      <c r="Q531" s="45">
        <v>10000</v>
      </c>
      <c r="R531" s="45">
        <v>30000</v>
      </c>
      <c r="S531" s="42" t="s">
        <v>309</v>
      </c>
      <c r="T531" s="42" t="s">
        <v>310</v>
      </c>
      <c r="U531" s="42" t="s">
        <v>311</v>
      </c>
      <c r="V531" s="42" t="s">
        <v>107</v>
      </c>
      <c r="W531" s="42" t="s">
        <v>113</v>
      </c>
      <c r="X531" s="42" t="s">
        <v>126</v>
      </c>
      <c r="Y531" s="42" t="s">
        <v>312</v>
      </c>
      <c r="Z531" s="42" t="s">
        <v>312</v>
      </c>
      <c r="AA531" s="9" t="s">
        <v>139</v>
      </c>
      <c r="AB531" s="42" t="s">
        <v>648</v>
      </c>
      <c r="AC531" s="45">
        <v>30000</v>
      </c>
    </row>
    <row r="532" spans="1:29" ht="12.75" hidden="1" customHeight="1" x14ac:dyDescent="0.2">
      <c r="A532" s="42" t="s">
        <v>1992</v>
      </c>
      <c r="B532" s="42" t="s">
        <v>78</v>
      </c>
      <c r="C532" s="43" t="s">
        <v>166</v>
      </c>
      <c r="D532" s="44">
        <v>341</v>
      </c>
      <c r="E532" s="42" t="s">
        <v>2097</v>
      </c>
      <c r="F532" s="42" t="s">
        <v>2098</v>
      </c>
      <c r="G532" s="42" t="s">
        <v>301</v>
      </c>
      <c r="H532" s="42" t="s">
        <v>302</v>
      </c>
      <c r="I532" s="42" t="s">
        <v>2099</v>
      </c>
      <c r="J532" s="42" t="s">
        <v>2100</v>
      </c>
      <c r="K532" s="45">
        <v>22360.2</v>
      </c>
      <c r="L532" s="42" t="s">
        <v>305</v>
      </c>
      <c r="M532" s="42" t="s">
        <v>2097</v>
      </c>
      <c r="N532" s="42" t="s">
        <v>2101</v>
      </c>
      <c r="O532" s="42" t="s">
        <v>376</v>
      </c>
      <c r="P532" s="46">
        <v>20</v>
      </c>
      <c r="Q532" s="45">
        <v>1118.01</v>
      </c>
      <c r="R532" s="45">
        <v>22360.2</v>
      </c>
      <c r="S532" s="42" t="s">
        <v>309</v>
      </c>
      <c r="T532" s="42" t="s">
        <v>310</v>
      </c>
      <c r="U532" s="42" t="s">
        <v>311</v>
      </c>
      <c r="V532" s="42" t="s">
        <v>107</v>
      </c>
      <c r="W532" s="42" t="s">
        <v>114</v>
      </c>
      <c r="X532" s="42" t="s">
        <v>127</v>
      </c>
      <c r="Y532" s="42" t="s">
        <v>312</v>
      </c>
      <c r="Z532" s="42" t="s">
        <v>312</v>
      </c>
      <c r="AA532" s="9" t="s">
        <v>140</v>
      </c>
      <c r="AB532" s="42" t="s">
        <v>342</v>
      </c>
      <c r="AC532" s="45">
        <v>22360.2</v>
      </c>
    </row>
    <row r="533" spans="1:29" ht="12.75" hidden="1" customHeight="1" x14ac:dyDescent="0.2">
      <c r="A533" s="42" t="s">
        <v>1642</v>
      </c>
      <c r="B533" s="42" t="s">
        <v>60</v>
      </c>
      <c r="C533" s="43" t="s">
        <v>160</v>
      </c>
      <c r="D533" s="44">
        <v>343</v>
      </c>
      <c r="E533" s="42" t="s">
        <v>2102</v>
      </c>
      <c r="F533" s="42" t="s">
        <v>2103</v>
      </c>
      <c r="G533" s="42" t="s">
        <v>358</v>
      </c>
      <c r="H533" s="42" t="s">
        <v>359</v>
      </c>
      <c r="I533" s="42" t="s">
        <v>2104</v>
      </c>
      <c r="J533" s="42" t="s">
        <v>2105</v>
      </c>
      <c r="K533" s="45">
        <v>165000</v>
      </c>
      <c r="L533" s="42" t="s">
        <v>305</v>
      </c>
      <c r="M533" s="42" t="s">
        <v>2106</v>
      </c>
      <c r="N533" s="42" t="s">
        <v>2107</v>
      </c>
      <c r="O533" s="42" t="s">
        <v>2108</v>
      </c>
      <c r="P533" s="46">
        <v>3</v>
      </c>
      <c r="Q533" s="45">
        <v>55000</v>
      </c>
      <c r="R533" s="45">
        <v>165000</v>
      </c>
      <c r="S533" s="42" t="s">
        <v>309</v>
      </c>
      <c r="T533" s="42" t="s">
        <v>310</v>
      </c>
      <c r="U533" s="42" t="s">
        <v>311</v>
      </c>
      <c r="V533" s="42" t="s">
        <v>109</v>
      </c>
      <c r="W533" s="42" t="s">
        <v>115</v>
      </c>
      <c r="X533" s="42" t="s">
        <v>133</v>
      </c>
      <c r="Y533" s="42" t="s">
        <v>312</v>
      </c>
      <c r="Z533" s="42" t="s">
        <v>312</v>
      </c>
      <c r="AA533" s="9" t="s">
        <v>139</v>
      </c>
      <c r="AB533" s="42" t="s">
        <v>648</v>
      </c>
      <c r="AC533" s="45">
        <v>165000</v>
      </c>
    </row>
    <row r="534" spans="1:29" ht="12.75" hidden="1" customHeight="1" x14ac:dyDescent="0.2">
      <c r="A534" s="42" t="s">
        <v>1992</v>
      </c>
      <c r="B534" s="42" t="s">
        <v>78</v>
      </c>
      <c r="C534" s="43" t="s">
        <v>166</v>
      </c>
      <c r="D534" s="44">
        <v>344</v>
      </c>
      <c r="E534" s="42" t="s">
        <v>2109</v>
      </c>
      <c r="F534" s="42" t="s">
        <v>2110</v>
      </c>
      <c r="G534" s="42" t="s">
        <v>301</v>
      </c>
      <c r="H534" s="42" t="s">
        <v>302</v>
      </c>
      <c r="I534" s="42" t="s">
        <v>2099</v>
      </c>
      <c r="J534" s="42" t="s">
        <v>2100</v>
      </c>
      <c r="K534" s="45">
        <v>38785.800000000003</v>
      </c>
      <c r="L534" s="42" t="s">
        <v>305</v>
      </c>
      <c r="M534" s="42" t="s">
        <v>2109</v>
      </c>
      <c r="N534" s="42" t="s">
        <v>2111</v>
      </c>
      <c r="O534" s="42" t="s">
        <v>376</v>
      </c>
      <c r="P534" s="46">
        <v>20</v>
      </c>
      <c r="Q534" s="45">
        <v>1939.29</v>
      </c>
      <c r="R534" s="45">
        <v>38785.800000000003</v>
      </c>
      <c r="S534" s="42" t="s">
        <v>309</v>
      </c>
      <c r="T534" s="42" t="s">
        <v>310</v>
      </c>
      <c r="U534" s="42" t="s">
        <v>311</v>
      </c>
      <c r="V534" s="42" t="s">
        <v>107</v>
      </c>
      <c r="W534" s="42" t="s">
        <v>114</v>
      </c>
      <c r="X534" s="42" t="s">
        <v>127</v>
      </c>
      <c r="Y534" s="42" t="s">
        <v>312</v>
      </c>
      <c r="Z534" s="42" t="s">
        <v>312</v>
      </c>
      <c r="AA534" s="9" t="s">
        <v>140</v>
      </c>
      <c r="AB534" s="42" t="s">
        <v>342</v>
      </c>
      <c r="AC534" s="45">
        <v>38785.800000000003</v>
      </c>
    </row>
    <row r="535" spans="1:29" ht="12.75" hidden="1" customHeight="1" x14ac:dyDescent="0.2">
      <c r="A535" s="42" t="s">
        <v>1992</v>
      </c>
      <c r="B535" s="42" t="s">
        <v>78</v>
      </c>
      <c r="C535" s="43" t="s">
        <v>166</v>
      </c>
      <c r="D535" s="44">
        <v>345</v>
      </c>
      <c r="E535" s="42" t="s">
        <v>2112</v>
      </c>
      <c r="F535" s="42" t="s">
        <v>2113</v>
      </c>
      <c r="G535" s="42" t="s">
        <v>358</v>
      </c>
      <c r="H535" s="42" t="s">
        <v>359</v>
      </c>
      <c r="I535" s="42" t="s">
        <v>2114</v>
      </c>
      <c r="J535" s="42" t="s">
        <v>2115</v>
      </c>
      <c r="K535" s="45">
        <v>30000</v>
      </c>
      <c r="L535" s="42" t="s">
        <v>305</v>
      </c>
      <c r="M535" s="42" t="s">
        <v>2112</v>
      </c>
      <c r="N535" s="42" t="s">
        <v>2116</v>
      </c>
      <c r="O535" s="42" t="s">
        <v>686</v>
      </c>
      <c r="P535" s="46">
        <v>1</v>
      </c>
      <c r="Q535" s="45">
        <v>30000</v>
      </c>
      <c r="R535" s="45">
        <v>30000</v>
      </c>
      <c r="S535" s="42" t="s">
        <v>309</v>
      </c>
      <c r="T535" s="42" t="s">
        <v>310</v>
      </c>
      <c r="U535" s="42" t="s">
        <v>311</v>
      </c>
      <c r="V535" s="42" t="s">
        <v>107</v>
      </c>
      <c r="W535" s="42" t="s">
        <v>111</v>
      </c>
      <c r="X535" s="42" t="s">
        <v>121</v>
      </c>
      <c r="Y535" s="42" t="s">
        <v>312</v>
      </c>
      <c r="Z535" s="42" t="s">
        <v>312</v>
      </c>
      <c r="AA535" s="9" t="s">
        <v>139</v>
      </c>
      <c r="AB535" s="42" t="s">
        <v>354</v>
      </c>
      <c r="AC535" s="45">
        <v>30000</v>
      </c>
    </row>
    <row r="536" spans="1:29" ht="12.75" hidden="1" customHeight="1" x14ac:dyDescent="0.2">
      <c r="A536" s="42" t="s">
        <v>1642</v>
      </c>
      <c r="B536" s="42" t="s">
        <v>60</v>
      </c>
      <c r="C536" s="43" t="s">
        <v>160</v>
      </c>
      <c r="D536" s="44">
        <v>347</v>
      </c>
      <c r="E536" s="42" t="s">
        <v>2117</v>
      </c>
      <c r="F536" s="42" t="s">
        <v>2118</v>
      </c>
      <c r="G536" s="42" t="s">
        <v>358</v>
      </c>
      <c r="H536" s="42" t="s">
        <v>469</v>
      </c>
      <c r="I536" s="42" t="s">
        <v>2119</v>
      </c>
      <c r="J536" s="42" t="s">
        <v>2120</v>
      </c>
      <c r="K536" s="45">
        <v>144000</v>
      </c>
      <c r="L536" s="42" t="s">
        <v>305</v>
      </c>
      <c r="M536" s="42" t="s">
        <v>2121</v>
      </c>
      <c r="N536" s="42" t="s">
        <v>2122</v>
      </c>
      <c r="O536" s="42" t="s">
        <v>2123</v>
      </c>
      <c r="P536" s="46">
        <v>18</v>
      </c>
      <c r="Q536" s="45">
        <v>8000</v>
      </c>
      <c r="R536" s="45">
        <v>144000</v>
      </c>
      <c r="S536" s="42" t="s">
        <v>309</v>
      </c>
      <c r="T536" s="42" t="s">
        <v>310</v>
      </c>
      <c r="U536" s="42" t="s">
        <v>311</v>
      </c>
      <c r="V536" s="42" t="s">
        <v>109</v>
      </c>
      <c r="W536" s="42" t="s">
        <v>115</v>
      </c>
      <c r="X536" s="42" t="s">
        <v>133</v>
      </c>
      <c r="Y536" s="42" t="s">
        <v>312</v>
      </c>
      <c r="Z536" s="42" t="s">
        <v>312</v>
      </c>
      <c r="AA536" s="9" t="s">
        <v>139</v>
      </c>
      <c r="AB536" s="42" t="s">
        <v>919</v>
      </c>
      <c r="AC536" s="45">
        <v>144000</v>
      </c>
    </row>
    <row r="537" spans="1:29" ht="12.75" hidden="1" customHeight="1" x14ac:dyDescent="0.2">
      <c r="A537" s="42" t="s">
        <v>2064</v>
      </c>
      <c r="B537" s="42" t="s">
        <v>24</v>
      </c>
      <c r="C537" s="43" t="s">
        <v>145</v>
      </c>
      <c r="D537" s="44">
        <v>348</v>
      </c>
      <c r="E537" s="42" t="s">
        <v>2124</v>
      </c>
      <c r="F537" s="42" t="s">
        <v>2125</v>
      </c>
      <c r="G537" s="42" t="s">
        <v>481</v>
      </c>
      <c r="H537" s="42" t="s">
        <v>670</v>
      </c>
      <c r="I537" s="42" t="s">
        <v>2126</v>
      </c>
      <c r="J537" s="42" t="s">
        <v>2127</v>
      </c>
      <c r="K537" s="45">
        <v>168000</v>
      </c>
      <c r="L537" s="42" t="s">
        <v>305</v>
      </c>
      <c r="M537" s="42" t="s">
        <v>2128</v>
      </c>
      <c r="N537" s="42" t="s">
        <v>2129</v>
      </c>
      <c r="O537" s="42" t="s">
        <v>512</v>
      </c>
      <c r="P537" s="46">
        <v>4</v>
      </c>
      <c r="Q537" s="45">
        <v>42000</v>
      </c>
      <c r="R537" s="45">
        <v>168000</v>
      </c>
      <c r="S537" s="42" t="s">
        <v>309</v>
      </c>
      <c r="T537" s="42" t="s">
        <v>310</v>
      </c>
      <c r="U537" s="42" t="s">
        <v>311</v>
      </c>
      <c r="V537" s="42" t="s">
        <v>107</v>
      </c>
      <c r="W537" s="42" t="s">
        <v>113</v>
      </c>
      <c r="X537" s="42" t="s">
        <v>125</v>
      </c>
      <c r="Y537" s="42" t="s">
        <v>312</v>
      </c>
      <c r="Z537" s="42" t="s">
        <v>312</v>
      </c>
      <c r="AA537" s="9" t="s">
        <v>140</v>
      </c>
      <c r="AB537" s="42" t="s">
        <v>945</v>
      </c>
      <c r="AC537" s="45">
        <v>168000</v>
      </c>
    </row>
    <row r="538" spans="1:29" ht="12.75" hidden="1" customHeight="1" x14ac:dyDescent="0.2">
      <c r="A538" s="42" t="s">
        <v>2017</v>
      </c>
      <c r="B538" s="42" t="s">
        <v>48</v>
      </c>
      <c r="C538" s="43" t="s">
        <v>156</v>
      </c>
      <c r="D538" s="44">
        <v>349</v>
      </c>
      <c r="E538" s="42" t="s">
        <v>2130</v>
      </c>
      <c r="F538" s="42" t="s">
        <v>2131</v>
      </c>
      <c r="G538" s="42" t="s">
        <v>301</v>
      </c>
      <c r="H538" s="42" t="s">
        <v>384</v>
      </c>
      <c r="I538" s="42" t="s">
        <v>2132</v>
      </c>
      <c r="J538" s="42" t="s">
        <v>2133</v>
      </c>
      <c r="K538" s="45">
        <v>17425</v>
      </c>
      <c r="L538" s="42" t="s">
        <v>305</v>
      </c>
      <c r="M538" s="42" t="s">
        <v>2134</v>
      </c>
      <c r="N538" s="42" t="s">
        <v>2135</v>
      </c>
      <c r="O538" s="42" t="s">
        <v>2136</v>
      </c>
      <c r="P538" s="46">
        <v>1</v>
      </c>
      <c r="Q538" s="45">
        <v>17425</v>
      </c>
      <c r="R538" s="45">
        <v>17425</v>
      </c>
      <c r="S538" s="42" t="s">
        <v>309</v>
      </c>
      <c r="T538" s="42" t="s">
        <v>310</v>
      </c>
      <c r="U538" s="42" t="s">
        <v>311</v>
      </c>
      <c r="V538" s="42" t="s">
        <v>107</v>
      </c>
      <c r="W538" s="42" t="s">
        <v>114</v>
      </c>
      <c r="X538" s="42" t="s">
        <v>127</v>
      </c>
      <c r="Y538" s="42" t="s">
        <v>312</v>
      </c>
      <c r="Z538" s="42" t="s">
        <v>312</v>
      </c>
      <c r="AA538" s="9" t="s">
        <v>139</v>
      </c>
      <c r="AB538" s="42" t="s">
        <v>1012</v>
      </c>
      <c r="AC538" s="45">
        <v>17425</v>
      </c>
    </row>
    <row r="539" spans="1:29" ht="12.75" hidden="1" customHeight="1" x14ac:dyDescent="0.2">
      <c r="A539" s="42" t="s">
        <v>1642</v>
      </c>
      <c r="B539" s="42" t="s">
        <v>60</v>
      </c>
      <c r="C539" s="43" t="s">
        <v>160</v>
      </c>
      <c r="D539" s="44">
        <v>350</v>
      </c>
      <c r="E539" s="42" t="s">
        <v>2137</v>
      </c>
      <c r="F539" s="42" t="s">
        <v>2138</v>
      </c>
      <c r="G539" s="42" t="s">
        <v>301</v>
      </c>
      <c r="H539" s="42" t="s">
        <v>384</v>
      </c>
      <c r="I539" s="42" t="s">
        <v>1015</v>
      </c>
      <c r="J539" s="42" t="s">
        <v>2139</v>
      </c>
      <c r="K539" s="45">
        <v>30644</v>
      </c>
      <c r="L539" s="42" t="s">
        <v>305</v>
      </c>
      <c r="M539" s="42" t="s">
        <v>2140</v>
      </c>
      <c r="N539" s="42" t="s">
        <v>2141</v>
      </c>
      <c r="O539" s="42" t="s">
        <v>1991</v>
      </c>
      <c r="P539" s="46">
        <v>1</v>
      </c>
      <c r="Q539" s="45">
        <v>30644</v>
      </c>
      <c r="R539" s="45">
        <v>30644</v>
      </c>
      <c r="S539" s="42" t="s">
        <v>309</v>
      </c>
      <c r="T539" s="42" t="s">
        <v>310</v>
      </c>
      <c r="U539" s="42" t="s">
        <v>311</v>
      </c>
      <c r="V539" s="42" t="s">
        <v>107</v>
      </c>
      <c r="W539" s="42" t="s">
        <v>110</v>
      </c>
      <c r="X539" s="42" t="s">
        <v>971</v>
      </c>
      <c r="Y539" s="42" t="s">
        <v>312</v>
      </c>
      <c r="Z539" s="42" t="s">
        <v>312</v>
      </c>
      <c r="AA539" s="9" t="s">
        <v>139</v>
      </c>
      <c r="AB539" s="42" t="s">
        <v>1132</v>
      </c>
      <c r="AC539" s="45">
        <v>30644</v>
      </c>
    </row>
    <row r="540" spans="1:29" ht="12.75" hidden="1" customHeight="1" x14ac:dyDescent="0.2">
      <c r="A540" s="42" t="s">
        <v>2064</v>
      </c>
      <c r="B540" s="42" t="s">
        <v>24</v>
      </c>
      <c r="C540" s="43" t="s">
        <v>145</v>
      </c>
      <c r="D540" s="44">
        <v>351</v>
      </c>
      <c r="E540" s="42" t="s">
        <v>2142</v>
      </c>
      <c r="F540" s="42" t="s">
        <v>2143</v>
      </c>
      <c r="G540" s="42" t="s">
        <v>358</v>
      </c>
      <c r="H540" s="42" t="s">
        <v>469</v>
      </c>
      <c r="I540" s="42" t="s">
        <v>2144</v>
      </c>
      <c r="J540" s="42" t="s">
        <v>1015</v>
      </c>
      <c r="K540" s="45">
        <v>240000</v>
      </c>
      <c r="L540" s="42" t="s">
        <v>305</v>
      </c>
      <c r="M540" s="42" t="s">
        <v>2145</v>
      </c>
      <c r="N540" s="42" t="s">
        <v>2143</v>
      </c>
      <c r="O540" s="42" t="s">
        <v>813</v>
      </c>
      <c r="P540" s="46">
        <v>10</v>
      </c>
      <c r="Q540" s="45">
        <v>24000</v>
      </c>
      <c r="R540" s="45">
        <v>240000</v>
      </c>
      <c r="S540" s="42" t="s">
        <v>309</v>
      </c>
      <c r="T540" s="42" t="s">
        <v>310</v>
      </c>
      <c r="U540" s="42" t="s">
        <v>311</v>
      </c>
      <c r="V540" s="42" t="s">
        <v>109</v>
      </c>
      <c r="W540" s="42" t="s">
        <v>115</v>
      </c>
      <c r="X540" s="42" t="s">
        <v>133</v>
      </c>
      <c r="Y540" s="42" t="s">
        <v>312</v>
      </c>
      <c r="Z540" s="42" t="s">
        <v>312</v>
      </c>
      <c r="AA540" s="9" t="s">
        <v>139</v>
      </c>
      <c r="AB540" s="42" t="s">
        <v>598</v>
      </c>
      <c r="AC540" s="45">
        <v>240000</v>
      </c>
    </row>
    <row r="541" spans="1:29" ht="12.75" hidden="1" customHeight="1" x14ac:dyDescent="0.2">
      <c r="A541" s="42" t="s">
        <v>2064</v>
      </c>
      <c r="B541" s="42" t="s">
        <v>24</v>
      </c>
      <c r="C541" s="43" t="s">
        <v>145</v>
      </c>
      <c r="D541" s="44">
        <v>353</v>
      </c>
      <c r="E541" s="42" t="s">
        <v>2146</v>
      </c>
      <c r="F541" s="42" t="s">
        <v>2147</v>
      </c>
      <c r="G541" s="42" t="s">
        <v>301</v>
      </c>
      <c r="H541" s="42" t="s">
        <v>302</v>
      </c>
      <c r="I541" s="42" t="s">
        <v>2148</v>
      </c>
      <c r="J541" s="42" t="s">
        <v>2149</v>
      </c>
      <c r="K541" s="45">
        <v>200000</v>
      </c>
      <c r="L541" s="42" t="s">
        <v>305</v>
      </c>
      <c r="M541" s="42" t="s">
        <v>2150</v>
      </c>
      <c r="N541" s="42" t="s">
        <v>2151</v>
      </c>
      <c r="O541" s="42" t="s">
        <v>813</v>
      </c>
      <c r="P541" s="46">
        <v>1</v>
      </c>
      <c r="Q541" s="45">
        <v>200000</v>
      </c>
      <c r="R541" s="45">
        <v>200000</v>
      </c>
      <c r="S541" s="42" t="s">
        <v>309</v>
      </c>
      <c r="T541" s="42" t="s">
        <v>310</v>
      </c>
      <c r="U541" s="42" t="s">
        <v>311</v>
      </c>
      <c r="V541" s="42" t="s">
        <v>107</v>
      </c>
      <c r="W541" s="42" t="s">
        <v>110</v>
      </c>
      <c r="X541" s="42" t="s">
        <v>116</v>
      </c>
      <c r="Y541" s="42" t="s">
        <v>312</v>
      </c>
      <c r="Z541" s="42" t="s">
        <v>312</v>
      </c>
      <c r="AA541" s="9" t="s">
        <v>139</v>
      </c>
      <c r="AB541" s="42" t="s">
        <v>365</v>
      </c>
      <c r="AC541" s="45">
        <v>200000</v>
      </c>
    </row>
    <row r="542" spans="1:29" ht="12.75" hidden="1" customHeight="1" x14ac:dyDescent="0.2">
      <c r="A542" s="42" t="s">
        <v>2017</v>
      </c>
      <c r="B542" s="42" t="s">
        <v>48</v>
      </c>
      <c r="C542" s="43" t="s">
        <v>156</v>
      </c>
      <c r="D542" s="44">
        <v>355</v>
      </c>
      <c r="E542" s="42" t="s">
        <v>2152</v>
      </c>
      <c r="F542" s="42" t="s">
        <v>2153</v>
      </c>
      <c r="G542" s="42" t="s">
        <v>301</v>
      </c>
      <c r="H542" s="42" t="s">
        <v>384</v>
      </c>
      <c r="I542" s="42" t="s">
        <v>2154</v>
      </c>
      <c r="J542" s="42" t="s">
        <v>2051</v>
      </c>
      <c r="K542" s="45">
        <v>11210</v>
      </c>
      <c r="L542" s="42" t="s">
        <v>305</v>
      </c>
      <c r="M542" s="42" t="s">
        <v>2155</v>
      </c>
      <c r="N542" s="42" t="s">
        <v>2156</v>
      </c>
      <c r="O542" s="42" t="s">
        <v>2157</v>
      </c>
      <c r="P542" s="46">
        <v>1</v>
      </c>
      <c r="Q542" s="45">
        <v>11210</v>
      </c>
      <c r="R542" s="45">
        <v>11210</v>
      </c>
      <c r="S542" s="42" t="s">
        <v>309</v>
      </c>
      <c r="T542" s="42" t="s">
        <v>310</v>
      </c>
      <c r="U542" s="42" t="s">
        <v>311</v>
      </c>
      <c r="V542" s="42" t="s">
        <v>107</v>
      </c>
      <c r="W542" s="42" t="s">
        <v>114</v>
      </c>
      <c r="X542" s="42" t="s">
        <v>127</v>
      </c>
      <c r="Y542" s="42" t="s">
        <v>312</v>
      </c>
      <c r="Z542" s="42" t="s">
        <v>312</v>
      </c>
      <c r="AA542" s="9" t="s">
        <v>139</v>
      </c>
      <c r="AB542" s="42" t="s">
        <v>388</v>
      </c>
      <c r="AC542" s="45">
        <v>11210</v>
      </c>
    </row>
    <row r="543" spans="1:29" ht="12.75" hidden="1" customHeight="1" x14ac:dyDescent="0.2">
      <c r="A543" s="42" t="s">
        <v>2017</v>
      </c>
      <c r="B543" s="42" t="s">
        <v>48</v>
      </c>
      <c r="C543" s="43" t="s">
        <v>156</v>
      </c>
      <c r="D543" s="44">
        <v>356</v>
      </c>
      <c r="E543" s="42" t="s">
        <v>2158</v>
      </c>
      <c r="F543" s="42" t="s">
        <v>2159</v>
      </c>
      <c r="G543" s="42" t="s">
        <v>301</v>
      </c>
      <c r="H543" s="42" t="s">
        <v>630</v>
      </c>
      <c r="I543" s="42" t="s">
        <v>2154</v>
      </c>
      <c r="J543" s="42" t="s">
        <v>2051</v>
      </c>
      <c r="K543" s="45">
        <v>6608</v>
      </c>
      <c r="L543" s="42" t="s">
        <v>305</v>
      </c>
      <c r="M543" s="42" t="s">
        <v>2160</v>
      </c>
      <c r="N543" s="42" t="s">
        <v>2161</v>
      </c>
      <c r="O543" s="42" t="s">
        <v>2136</v>
      </c>
      <c r="P543" s="46">
        <v>8</v>
      </c>
      <c r="Q543" s="45">
        <v>826</v>
      </c>
      <c r="R543" s="45">
        <v>6608</v>
      </c>
      <c r="S543" s="42" t="s">
        <v>309</v>
      </c>
      <c r="T543" s="42" t="s">
        <v>310</v>
      </c>
      <c r="U543" s="42" t="s">
        <v>311</v>
      </c>
      <c r="V543" s="42" t="s">
        <v>107</v>
      </c>
      <c r="W543" s="42" t="s">
        <v>114</v>
      </c>
      <c r="X543" s="42" t="s">
        <v>127</v>
      </c>
      <c r="Y543" s="42" t="s">
        <v>312</v>
      </c>
      <c r="Z543" s="42" t="s">
        <v>312</v>
      </c>
      <c r="AA543" s="9" t="s">
        <v>139</v>
      </c>
      <c r="AB543" s="42" t="s">
        <v>461</v>
      </c>
      <c r="AC543" s="45">
        <v>6608</v>
      </c>
    </row>
    <row r="544" spans="1:29" ht="12.75" hidden="1" customHeight="1" x14ac:dyDescent="0.2">
      <c r="A544" s="42" t="s">
        <v>2017</v>
      </c>
      <c r="B544" s="42" t="s">
        <v>48</v>
      </c>
      <c r="C544" s="43" t="s">
        <v>156</v>
      </c>
      <c r="D544" s="44">
        <v>357</v>
      </c>
      <c r="E544" s="42" t="s">
        <v>2162</v>
      </c>
      <c r="F544" s="42" t="s">
        <v>2163</v>
      </c>
      <c r="G544" s="42" t="s">
        <v>301</v>
      </c>
      <c r="H544" s="42" t="s">
        <v>302</v>
      </c>
      <c r="I544" s="42" t="s">
        <v>1880</v>
      </c>
      <c r="J544" s="42" t="s">
        <v>2164</v>
      </c>
      <c r="K544" s="45">
        <v>421800</v>
      </c>
      <c r="L544" s="42" t="s">
        <v>305</v>
      </c>
      <c r="M544" s="42" t="s">
        <v>2165</v>
      </c>
      <c r="N544" s="42" t="s">
        <v>2166</v>
      </c>
      <c r="O544" s="42" t="s">
        <v>1039</v>
      </c>
      <c r="P544" s="46">
        <v>1</v>
      </c>
      <c r="Q544" s="45">
        <v>421800</v>
      </c>
      <c r="R544" s="45">
        <v>421800</v>
      </c>
      <c r="S544" s="42" t="s">
        <v>309</v>
      </c>
      <c r="T544" s="42" t="s">
        <v>310</v>
      </c>
      <c r="U544" s="42" t="s">
        <v>311</v>
      </c>
      <c r="V544" s="42" t="s">
        <v>107</v>
      </c>
      <c r="W544" s="42" t="s">
        <v>114</v>
      </c>
      <c r="X544" s="42" t="s">
        <v>127</v>
      </c>
      <c r="Y544" s="42" t="s">
        <v>312</v>
      </c>
      <c r="Z544" s="42" t="s">
        <v>312</v>
      </c>
      <c r="AA544" s="9" t="s">
        <v>139</v>
      </c>
      <c r="AB544" s="42" t="s">
        <v>377</v>
      </c>
      <c r="AC544" s="45">
        <v>421800</v>
      </c>
    </row>
    <row r="545" spans="1:29" ht="12.75" hidden="1" customHeight="1" x14ac:dyDescent="0.2">
      <c r="A545" s="42" t="s">
        <v>2017</v>
      </c>
      <c r="B545" s="42" t="s">
        <v>48</v>
      </c>
      <c r="C545" s="43" t="s">
        <v>156</v>
      </c>
      <c r="D545" s="44">
        <v>359</v>
      </c>
      <c r="E545" s="42" t="s">
        <v>2167</v>
      </c>
      <c r="F545" s="42" t="s">
        <v>2168</v>
      </c>
      <c r="G545" s="42" t="s">
        <v>481</v>
      </c>
      <c r="H545" s="42" t="s">
        <v>482</v>
      </c>
      <c r="I545" s="42" t="s">
        <v>2169</v>
      </c>
      <c r="J545" s="42" t="s">
        <v>2170</v>
      </c>
      <c r="K545" s="45">
        <v>50000</v>
      </c>
      <c r="L545" s="42" t="s">
        <v>305</v>
      </c>
      <c r="M545" s="42" t="s">
        <v>2171</v>
      </c>
      <c r="N545" s="42" t="s">
        <v>2172</v>
      </c>
      <c r="O545" s="42" t="s">
        <v>351</v>
      </c>
      <c r="P545" s="46">
        <v>1</v>
      </c>
      <c r="Q545" s="45">
        <v>50000</v>
      </c>
      <c r="R545" s="45">
        <v>50000</v>
      </c>
      <c r="S545" s="42" t="s">
        <v>309</v>
      </c>
      <c r="T545" s="42" t="s">
        <v>310</v>
      </c>
      <c r="U545" s="42" t="s">
        <v>311</v>
      </c>
      <c r="V545" s="42" t="s">
        <v>107</v>
      </c>
      <c r="W545" s="42" t="s">
        <v>112</v>
      </c>
      <c r="X545" s="42" t="s">
        <v>122</v>
      </c>
      <c r="Y545" s="42" t="s">
        <v>312</v>
      </c>
      <c r="Z545" s="42" t="s">
        <v>312</v>
      </c>
      <c r="AA545" s="9" t="s">
        <v>139</v>
      </c>
      <c r="AB545" s="42" t="s">
        <v>466</v>
      </c>
      <c r="AC545" s="45">
        <v>50000</v>
      </c>
    </row>
    <row r="546" spans="1:29" ht="12.75" hidden="1" customHeight="1" x14ac:dyDescent="0.2">
      <c r="A546" s="42" t="s">
        <v>2173</v>
      </c>
      <c r="B546" s="42" t="s">
        <v>64</v>
      </c>
      <c r="C546" s="43" t="s">
        <v>162</v>
      </c>
      <c r="D546" s="44">
        <v>362</v>
      </c>
      <c r="E546" s="42" t="s">
        <v>2174</v>
      </c>
      <c r="F546" s="42" t="s">
        <v>2175</v>
      </c>
      <c r="G546" s="42" t="s">
        <v>358</v>
      </c>
      <c r="H546" s="42" t="s">
        <v>469</v>
      </c>
      <c r="I546" s="42" t="s">
        <v>2176</v>
      </c>
      <c r="J546" s="42" t="s">
        <v>2177</v>
      </c>
      <c r="K546" s="45">
        <v>9000</v>
      </c>
      <c r="L546" s="42" t="s">
        <v>305</v>
      </c>
      <c r="M546" s="42" t="s">
        <v>2178</v>
      </c>
      <c r="N546" s="42" t="s">
        <v>2175</v>
      </c>
      <c r="O546" s="42" t="s">
        <v>2179</v>
      </c>
      <c r="P546" s="46">
        <v>1</v>
      </c>
      <c r="Q546" s="45">
        <v>9000</v>
      </c>
      <c r="R546" s="45">
        <v>9000</v>
      </c>
      <c r="S546" s="42" t="s">
        <v>309</v>
      </c>
      <c r="T546" s="42" t="s">
        <v>310</v>
      </c>
      <c r="U546" s="42" t="s">
        <v>311</v>
      </c>
      <c r="V546" s="42" t="s">
        <v>109</v>
      </c>
      <c r="W546" s="42" t="s">
        <v>115</v>
      </c>
      <c r="X546" s="42" t="s">
        <v>2180</v>
      </c>
      <c r="Y546" s="42" t="s">
        <v>312</v>
      </c>
      <c r="Z546" s="42" t="s">
        <v>312</v>
      </c>
      <c r="AA546" s="9" t="s">
        <v>139</v>
      </c>
      <c r="AB546" s="42" t="s">
        <v>648</v>
      </c>
      <c r="AC546" s="45">
        <v>9000</v>
      </c>
    </row>
    <row r="547" spans="1:29" ht="12.75" hidden="1" customHeight="1" x14ac:dyDescent="0.2">
      <c r="A547" s="42" t="s">
        <v>2181</v>
      </c>
      <c r="B547" s="42" t="s">
        <v>16</v>
      </c>
      <c r="C547" s="43" t="s">
        <v>237</v>
      </c>
      <c r="D547" s="44">
        <v>363</v>
      </c>
      <c r="E547" s="42" t="s">
        <v>2182</v>
      </c>
      <c r="F547" s="42" t="s">
        <v>2183</v>
      </c>
      <c r="G547" s="42" t="s">
        <v>358</v>
      </c>
      <c r="H547" s="42" t="s">
        <v>359</v>
      </c>
      <c r="I547" s="42" t="s">
        <v>1356</v>
      </c>
      <c r="J547" s="42" t="s">
        <v>2184</v>
      </c>
      <c r="K547" s="45">
        <v>80000</v>
      </c>
      <c r="L547" s="42" t="s">
        <v>305</v>
      </c>
      <c r="M547" s="42" t="s">
        <v>2185</v>
      </c>
      <c r="N547" s="42" t="s">
        <v>2186</v>
      </c>
      <c r="O547" s="42" t="s">
        <v>351</v>
      </c>
      <c r="P547" s="46">
        <v>1</v>
      </c>
      <c r="Q547" s="45">
        <v>80000</v>
      </c>
      <c r="R547" s="45">
        <v>80000</v>
      </c>
      <c r="S547" s="42" t="s">
        <v>309</v>
      </c>
      <c r="T547" s="42" t="s">
        <v>310</v>
      </c>
      <c r="U547" s="42" t="s">
        <v>311</v>
      </c>
      <c r="V547" s="42" t="s">
        <v>107</v>
      </c>
      <c r="W547" s="42" t="s">
        <v>111</v>
      </c>
      <c r="X547" s="42" t="s">
        <v>121</v>
      </c>
      <c r="Y547" s="42" t="s">
        <v>312</v>
      </c>
      <c r="Z547" s="42" t="s">
        <v>312</v>
      </c>
      <c r="AA547" s="9" t="s">
        <v>139</v>
      </c>
      <c r="AB547" s="42" t="s">
        <v>466</v>
      </c>
      <c r="AC547" s="45">
        <v>80000</v>
      </c>
    </row>
    <row r="548" spans="1:29" ht="12.75" hidden="1" customHeight="1" x14ac:dyDescent="0.2">
      <c r="A548" s="42" t="s">
        <v>2173</v>
      </c>
      <c r="B548" s="42" t="s">
        <v>64</v>
      </c>
      <c r="C548" s="43" t="s">
        <v>162</v>
      </c>
      <c r="D548" s="44">
        <v>364</v>
      </c>
      <c r="E548" s="42" t="s">
        <v>2187</v>
      </c>
      <c r="F548" s="42" t="s">
        <v>2188</v>
      </c>
      <c r="G548" s="42" t="s">
        <v>358</v>
      </c>
      <c r="H548" s="42" t="s">
        <v>469</v>
      </c>
      <c r="I548" s="42" t="s">
        <v>2189</v>
      </c>
      <c r="J548" s="42" t="s">
        <v>2190</v>
      </c>
      <c r="K548" s="45">
        <v>15000</v>
      </c>
      <c r="L548" s="42" t="s">
        <v>305</v>
      </c>
      <c r="M548" s="42" t="s">
        <v>2187</v>
      </c>
      <c r="N548" s="42" t="s">
        <v>2191</v>
      </c>
      <c r="O548" s="42" t="s">
        <v>1701</v>
      </c>
      <c r="P548" s="46">
        <v>1</v>
      </c>
      <c r="Q548" s="45">
        <v>15000</v>
      </c>
      <c r="R548" s="45">
        <v>15000</v>
      </c>
      <c r="S548" s="42" t="s">
        <v>309</v>
      </c>
      <c r="T548" s="42" t="s">
        <v>310</v>
      </c>
      <c r="U548" s="42" t="s">
        <v>311</v>
      </c>
      <c r="V548" s="42" t="s">
        <v>109</v>
      </c>
      <c r="W548" s="42" t="s">
        <v>115</v>
      </c>
      <c r="X548" s="42" t="s">
        <v>2180</v>
      </c>
      <c r="Y548" s="42" t="s">
        <v>312</v>
      </c>
      <c r="Z548" s="42" t="s">
        <v>312</v>
      </c>
      <c r="AA548" s="9" t="s">
        <v>139</v>
      </c>
      <c r="AB548" s="42" t="s">
        <v>648</v>
      </c>
      <c r="AC548" s="45">
        <v>15000</v>
      </c>
    </row>
    <row r="549" spans="1:29" ht="12.75" hidden="1" customHeight="1" x14ac:dyDescent="0.2">
      <c r="A549" s="42" t="s">
        <v>2173</v>
      </c>
      <c r="B549" s="42" t="s">
        <v>64</v>
      </c>
      <c r="C549" s="43" t="s">
        <v>162</v>
      </c>
      <c r="D549" s="44">
        <v>365</v>
      </c>
      <c r="E549" s="42" t="s">
        <v>2192</v>
      </c>
      <c r="F549" s="42" t="s">
        <v>2193</v>
      </c>
      <c r="G549" s="42" t="s">
        <v>358</v>
      </c>
      <c r="H549" s="42" t="s">
        <v>469</v>
      </c>
      <c r="I549" s="42" t="s">
        <v>2176</v>
      </c>
      <c r="J549" s="42" t="s">
        <v>2194</v>
      </c>
      <c r="K549" s="45">
        <v>13000</v>
      </c>
      <c r="L549" s="42" t="s">
        <v>305</v>
      </c>
      <c r="M549" s="42" t="s">
        <v>2192</v>
      </c>
      <c r="N549" s="42" t="s">
        <v>2193</v>
      </c>
      <c r="O549" s="42" t="s">
        <v>2179</v>
      </c>
      <c r="P549" s="46">
        <v>1</v>
      </c>
      <c r="Q549" s="45">
        <v>13000</v>
      </c>
      <c r="R549" s="45">
        <v>13000</v>
      </c>
      <c r="S549" s="42" t="s">
        <v>309</v>
      </c>
      <c r="T549" s="42" t="s">
        <v>310</v>
      </c>
      <c r="U549" s="42" t="s">
        <v>311</v>
      </c>
      <c r="V549" s="42" t="s">
        <v>109</v>
      </c>
      <c r="W549" s="42" t="s">
        <v>115</v>
      </c>
      <c r="X549" s="42" t="s">
        <v>2180</v>
      </c>
      <c r="Y549" s="42" t="s">
        <v>312</v>
      </c>
      <c r="Z549" s="42" t="s">
        <v>312</v>
      </c>
      <c r="AA549" s="9" t="s">
        <v>139</v>
      </c>
      <c r="AB549" s="42" t="s">
        <v>648</v>
      </c>
      <c r="AC549" s="45">
        <v>13000</v>
      </c>
    </row>
    <row r="550" spans="1:29" ht="12.75" hidden="1" customHeight="1" x14ac:dyDescent="0.2">
      <c r="A550" s="42" t="s">
        <v>355</v>
      </c>
      <c r="B550" s="42" t="s">
        <v>50</v>
      </c>
      <c r="C550" s="43" t="s">
        <v>157</v>
      </c>
      <c r="D550" s="44">
        <v>366</v>
      </c>
      <c r="E550" s="42" t="s">
        <v>2195</v>
      </c>
      <c r="F550" s="42" t="s">
        <v>2196</v>
      </c>
      <c r="G550" s="42" t="s">
        <v>358</v>
      </c>
      <c r="H550" s="42" t="s">
        <v>359</v>
      </c>
      <c r="I550" s="42" t="s">
        <v>594</v>
      </c>
      <c r="J550" s="42" t="s">
        <v>2197</v>
      </c>
      <c r="K550" s="45">
        <v>50000</v>
      </c>
      <c r="L550" s="42" t="s">
        <v>305</v>
      </c>
      <c r="M550" s="42" t="s">
        <v>2195</v>
      </c>
      <c r="N550" s="42" t="s">
        <v>2198</v>
      </c>
      <c r="O550" s="42" t="s">
        <v>2199</v>
      </c>
      <c r="P550" s="46">
        <v>1</v>
      </c>
      <c r="Q550" s="45">
        <v>50000</v>
      </c>
      <c r="R550" s="45">
        <v>50000</v>
      </c>
      <c r="S550" s="42" t="s">
        <v>309</v>
      </c>
      <c r="T550" s="42" t="s">
        <v>310</v>
      </c>
      <c r="U550" s="42" t="s">
        <v>311</v>
      </c>
      <c r="V550" s="42" t="s">
        <v>107</v>
      </c>
      <c r="W550" s="42" t="s">
        <v>111</v>
      </c>
      <c r="X550" s="42" t="s">
        <v>121</v>
      </c>
      <c r="Y550" s="42" t="s">
        <v>312</v>
      </c>
      <c r="Z550" s="42" t="s">
        <v>312</v>
      </c>
      <c r="AA550" s="9" t="s">
        <v>139</v>
      </c>
      <c r="AB550" s="42" t="s">
        <v>598</v>
      </c>
      <c r="AC550" s="45">
        <v>50000</v>
      </c>
    </row>
    <row r="551" spans="1:29" ht="12.75" hidden="1" customHeight="1" x14ac:dyDescent="0.2">
      <c r="A551" s="42" t="s">
        <v>2173</v>
      </c>
      <c r="B551" s="42" t="s">
        <v>64</v>
      </c>
      <c r="C551" s="43" t="s">
        <v>162</v>
      </c>
      <c r="D551" s="44">
        <v>367</v>
      </c>
      <c r="E551" s="42" t="s">
        <v>2200</v>
      </c>
      <c r="F551" s="42" t="s">
        <v>2201</v>
      </c>
      <c r="G551" s="42" t="s">
        <v>358</v>
      </c>
      <c r="H551" s="42" t="s">
        <v>469</v>
      </c>
      <c r="I551" s="42" t="s">
        <v>2189</v>
      </c>
      <c r="J551" s="42" t="s">
        <v>2202</v>
      </c>
      <c r="K551" s="45">
        <v>50000</v>
      </c>
      <c r="L551" s="42" t="s">
        <v>305</v>
      </c>
      <c r="M551" s="42" t="s">
        <v>2200</v>
      </c>
      <c r="N551" s="42" t="s">
        <v>2201</v>
      </c>
      <c r="O551" s="42" t="s">
        <v>2179</v>
      </c>
      <c r="P551" s="46">
        <v>1</v>
      </c>
      <c r="Q551" s="45">
        <v>50000</v>
      </c>
      <c r="R551" s="45">
        <v>50000</v>
      </c>
      <c r="S551" s="42" t="s">
        <v>309</v>
      </c>
      <c r="T551" s="42" t="s">
        <v>310</v>
      </c>
      <c r="U551" s="42" t="s">
        <v>311</v>
      </c>
      <c r="V551" s="42" t="s">
        <v>109</v>
      </c>
      <c r="W551" s="42" t="s">
        <v>115</v>
      </c>
      <c r="X551" s="42" t="s">
        <v>2180</v>
      </c>
      <c r="Y551" s="42" t="s">
        <v>312</v>
      </c>
      <c r="Z551" s="42" t="s">
        <v>312</v>
      </c>
      <c r="AA551" s="9" t="s">
        <v>139</v>
      </c>
      <c r="AB551" s="42" t="s">
        <v>648</v>
      </c>
      <c r="AC551" s="45">
        <v>50000</v>
      </c>
    </row>
    <row r="552" spans="1:29" ht="12.75" hidden="1" customHeight="1" x14ac:dyDescent="0.2">
      <c r="A552" s="42" t="s">
        <v>355</v>
      </c>
      <c r="B552" s="42" t="s">
        <v>50</v>
      </c>
      <c r="C552" s="43" t="s">
        <v>157</v>
      </c>
      <c r="D552" s="44">
        <v>368</v>
      </c>
      <c r="E552" s="42" t="s">
        <v>2203</v>
      </c>
      <c r="F552" s="42" t="s">
        <v>2204</v>
      </c>
      <c r="G552" s="42" t="s">
        <v>358</v>
      </c>
      <c r="H552" s="42" t="s">
        <v>359</v>
      </c>
      <c r="I552" s="42" t="s">
        <v>2104</v>
      </c>
      <c r="J552" s="42" t="s">
        <v>2205</v>
      </c>
      <c r="K552" s="45">
        <v>140700</v>
      </c>
      <c r="L552" s="42" t="s">
        <v>305</v>
      </c>
      <c r="M552" s="42" t="s">
        <v>2203</v>
      </c>
      <c r="N552" s="42" t="s">
        <v>2206</v>
      </c>
      <c r="O552" s="42" t="s">
        <v>2207</v>
      </c>
      <c r="P552" s="46">
        <v>1</v>
      </c>
      <c r="Q552" s="45">
        <v>140700</v>
      </c>
      <c r="R552" s="45">
        <v>140700</v>
      </c>
      <c r="S552" s="42" t="s">
        <v>309</v>
      </c>
      <c r="T552" s="42" t="s">
        <v>310</v>
      </c>
      <c r="U552" s="42" t="s">
        <v>311</v>
      </c>
      <c r="V552" s="42" t="s">
        <v>109</v>
      </c>
      <c r="W552" s="42" t="s">
        <v>115</v>
      </c>
      <c r="X552" s="42" t="s">
        <v>133</v>
      </c>
      <c r="Y552" s="42" t="s">
        <v>312</v>
      </c>
      <c r="Z552" s="42" t="s">
        <v>312</v>
      </c>
      <c r="AA552" s="9" t="s">
        <v>139</v>
      </c>
      <c r="AB552" s="42" t="s">
        <v>598</v>
      </c>
      <c r="AC552" s="45">
        <v>140700</v>
      </c>
    </row>
    <row r="553" spans="1:29" ht="12.75" hidden="1" customHeight="1" x14ac:dyDescent="0.2">
      <c r="A553" s="42" t="s">
        <v>355</v>
      </c>
      <c r="B553" s="42" t="s">
        <v>50</v>
      </c>
      <c r="C553" s="43" t="s">
        <v>157</v>
      </c>
      <c r="D553" s="44">
        <v>369</v>
      </c>
      <c r="E553" s="42" t="s">
        <v>2208</v>
      </c>
      <c r="F553" s="42" t="s">
        <v>2209</v>
      </c>
      <c r="G553" s="42" t="s">
        <v>301</v>
      </c>
      <c r="H553" s="42" t="s">
        <v>384</v>
      </c>
      <c r="I553" s="42" t="s">
        <v>2210</v>
      </c>
      <c r="J553" s="42" t="s">
        <v>2211</v>
      </c>
      <c r="K553" s="45">
        <v>68636</v>
      </c>
      <c r="L553" s="42" t="s">
        <v>305</v>
      </c>
      <c r="M553" s="42" t="s">
        <v>2212</v>
      </c>
      <c r="N553" s="42" t="s">
        <v>2213</v>
      </c>
      <c r="O553" s="42" t="s">
        <v>1681</v>
      </c>
      <c r="P553" s="46">
        <v>1</v>
      </c>
      <c r="Q553" s="45">
        <v>68636</v>
      </c>
      <c r="R553" s="45">
        <v>68636</v>
      </c>
      <c r="S553" s="42" t="s">
        <v>309</v>
      </c>
      <c r="T553" s="42" t="s">
        <v>437</v>
      </c>
      <c r="U553" s="42" t="s">
        <v>438</v>
      </c>
      <c r="V553" s="42" t="s">
        <v>108</v>
      </c>
      <c r="W553" s="42" t="s">
        <v>115</v>
      </c>
      <c r="X553" s="42" t="s">
        <v>129</v>
      </c>
      <c r="Y553" s="42" t="s">
        <v>312</v>
      </c>
      <c r="Z553" s="42" t="s">
        <v>312</v>
      </c>
      <c r="AA553" s="9" t="s">
        <v>139</v>
      </c>
      <c r="AB553" s="42" t="s">
        <v>598</v>
      </c>
      <c r="AC553" s="45">
        <v>68636</v>
      </c>
    </row>
    <row r="554" spans="1:29" ht="12.75" hidden="1" customHeight="1" x14ac:dyDescent="0.2">
      <c r="A554" s="42" t="s">
        <v>355</v>
      </c>
      <c r="B554" s="42" t="s">
        <v>50</v>
      </c>
      <c r="C554" s="43" t="s">
        <v>157</v>
      </c>
      <c r="D554" s="44">
        <v>370</v>
      </c>
      <c r="E554" s="42" t="s">
        <v>2214</v>
      </c>
      <c r="F554" s="42" t="s">
        <v>2215</v>
      </c>
      <c r="G554" s="42" t="s">
        <v>481</v>
      </c>
      <c r="H554" s="42" t="s">
        <v>482</v>
      </c>
      <c r="I554" s="42" t="s">
        <v>594</v>
      </c>
      <c r="J554" s="42" t="s">
        <v>2216</v>
      </c>
      <c r="K554" s="45">
        <v>102000</v>
      </c>
      <c r="L554" s="42" t="s">
        <v>305</v>
      </c>
      <c r="M554" s="42" t="s">
        <v>2214</v>
      </c>
      <c r="N554" s="42" t="s">
        <v>2217</v>
      </c>
      <c r="O554" s="42" t="s">
        <v>2218</v>
      </c>
      <c r="P554" s="46">
        <v>34</v>
      </c>
      <c r="Q554" s="45">
        <v>3000</v>
      </c>
      <c r="R554" s="45">
        <v>102000</v>
      </c>
      <c r="S554" s="42" t="s">
        <v>309</v>
      </c>
      <c r="T554" s="42" t="s">
        <v>310</v>
      </c>
      <c r="U554" s="42" t="s">
        <v>311</v>
      </c>
      <c r="V554" s="42" t="s">
        <v>107</v>
      </c>
      <c r="W554" s="42" t="s">
        <v>112</v>
      </c>
      <c r="X554" s="42" t="s">
        <v>122</v>
      </c>
      <c r="Y554" s="42" t="s">
        <v>312</v>
      </c>
      <c r="Z554" s="42" t="s">
        <v>312</v>
      </c>
      <c r="AA554" s="9" t="s">
        <v>139</v>
      </c>
      <c r="AB554" s="42" t="s">
        <v>598</v>
      </c>
      <c r="AC554" s="45">
        <v>102000</v>
      </c>
    </row>
    <row r="555" spans="1:29" ht="12.75" hidden="1" customHeight="1" x14ac:dyDescent="0.2">
      <c r="A555" s="42" t="s">
        <v>2173</v>
      </c>
      <c r="B555" s="42" t="s">
        <v>64</v>
      </c>
      <c r="C555" s="43" t="s">
        <v>162</v>
      </c>
      <c r="D555" s="44">
        <v>371</v>
      </c>
      <c r="E555" s="42" t="s">
        <v>2219</v>
      </c>
      <c r="F555" s="42" t="s">
        <v>2220</v>
      </c>
      <c r="G555" s="42" t="s">
        <v>481</v>
      </c>
      <c r="H555" s="42" t="s">
        <v>670</v>
      </c>
      <c r="I555" s="42" t="s">
        <v>2221</v>
      </c>
      <c r="J555" s="42" t="s">
        <v>2222</v>
      </c>
      <c r="K555" s="45">
        <v>9000</v>
      </c>
      <c r="L555" s="42" t="s">
        <v>305</v>
      </c>
      <c r="M555" s="42" t="s">
        <v>2219</v>
      </c>
      <c r="N555" s="42" t="s">
        <v>2220</v>
      </c>
      <c r="O555" s="42" t="s">
        <v>2223</v>
      </c>
      <c r="P555" s="46">
        <v>1</v>
      </c>
      <c r="Q555" s="45">
        <v>9000</v>
      </c>
      <c r="R555" s="45">
        <v>9000</v>
      </c>
      <c r="S555" s="42" t="s">
        <v>309</v>
      </c>
      <c r="T555" s="42" t="s">
        <v>310</v>
      </c>
      <c r="U555" s="42" t="s">
        <v>311</v>
      </c>
      <c r="V555" s="42" t="s">
        <v>107</v>
      </c>
      <c r="W555" s="42" t="s">
        <v>113</v>
      </c>
      <c r="X555" s="42" t="s">
        <v>125</v>
      </c>
      <c r="Y555" s="42" t="s">
        <v>312</v>
      </c>
      <c r="Z555" s="42" t="s">
        <v>312</v>
      </c>
      <c r="AA555" s="9" t="s">
        <v>139</v>
      </c>
      <c r="AB555" s="42" t="s">
        <v>648</v>
      </c>
      <c r="AC555" s="45">
        <v>9000</v>
      </c>
    </row>
    <row r="556" spans="1:29" ht="12.75" hidden="1" customHeight="1" x14ac:dyDescent="0.2">
      <c r="A556" s="42" t="s">
        <v>2173</v>
      </c>
      <c r="B556" s="42" t="s">
        <v>64</v>
      </c>
      <c r="C556" s="43" t="s">
        <v>162</v>
      </c>
      <c r="D556" s="44">
        <v>372</v>
      </c>
      <c r="E556" s="42" t="s">
        <v>2224</v>
      </c>
      <c r="F556" s="42" t="s">
        <v>2225</v>
      </c>
      <c r="G556" s="42" t="s">
        <v>481</v>
      </c>
      <c r="H556" s="42" t="s">
        <v>670</v>
      </c>
      <c r="I556" s="42" t="s">
        <v>2226</v>
      </c>
      <c r="J556" s="42" t="s">
        <v>2227</v>
      </c>
      <c r="K556" s="45">
        <v>12000</v>
      </c>
      <c r="L556" s="42" t="s">
        <v>305</v>
      </c>
      <c r="M556" s="42" t="s">
        <v>2228</v>
      </c>
      <c r="N556" s="42" t="s">
        <v>2229</v>
      </c>
      <c r="O556" s="42" t="s">
        <v>2223</v>
      </c>
      <c r="P556" s="46">
        <v>1</v>
      </c>
      <c r="Q556" s="45">
        <v>12000</v>
      </c>
      <c r="R556" s="45">
        <v>12000</v>
      </c>
      <c r="S556" s="42" t="s">
        <v>309</v>
      </c>
      <c r="T556" s="42" t="s">
        <v>310</v>
      </c>
      <c r="U556" s="42" t="s">
        <v>311</v>
      </c>
      <c r="V556" s="42" t="s">
        <v>107</v>
      </c>
      <c r="W556" s="42" t="s">
        <v>113</v>
      </c>
      <c r="X556" s="42" t="s">
        <v>126</v>
      </c>
      <c r="Y556" s="42" t="s">
        <v>312</v>
      </c>
      <c r="Z556" s="42" t="s">
        <v>312</v>
      </c>
      <c r="AA556" s="9" t="s">
        <v>139</v>
      </c>
      <c r="AB556" s="42" t="s">
        <v>598</v>
      </c>
      <c r="AC556" s="45">
        <v>12000</v>
      </c>
    </row>
    <row r="557" spans="1:29" ht="12.75" hidden="1" customHeight="1" x14ac:dyDescent="0.2">
      <c r="A557" s="42" t="s">
        <v>2181</v>
      </c>
      <c r="B557" s="42" t="s">
        <v>16</v>
      </c>
      <c r="C557" s="43" t="s">
        <v>237</v>
      </c>
      <c r="D557" s="44">
        <v>373</v>
      </c>
      <c r="E557" s="42" t="s">
        <v>2230</v>
      </c>
      <c r="F557" s="42" t="s">
        <v>2231</v>
      </c>
      <c r="G557" s="42" t="s">
        <v>358</v>
      </c>
      <c r="H557" s="42" t="s">
        <v>359</v>
      </c>
      <c r="I557" s="42" t="s">
        <v>1880</v>
      </c>
      <c r="J557" s="42" t="s">
        <v>2232</v>
      </c>
      <c r="K557" s="45">
        <v>100000</v>
      </c>
      <c r="L557" s="42" t="s">
        <v>305</v>
      </c>
      <c r="M557" s="42" t="s">
        <v>2230</v>
      </c>
      <c r="N557" s="42" t="s">
        <v>2233</v>
      </c>
      <c r="O557" s="42" t="s">
        <v>2234</v>
      </c>
      <c r="P557" s="46">
        <v>1</v>
      </c>
      <c r="Q557" s="45">
        <v>100000</v>
      </c>
      <c r="R557" s="45">
        <v>100000</v>
      </c>
      <c r="S557" s="42" t="s">
        <v>309</v>
      </c>
      <c r="T557" s="42" t="s">
        <v>310</v>
      </c>
      <c r="U557" s="42" t="s">
        <v>311</v>
      </c>
      <c r="V557" s="42" t="s">
        <v>107</v>
      </c>
      <c r="W557" s="42" t="s">
        <v>111</v>
      </c>
      <c r="X557" s="42" t="s">
        <v>121</v>
      </c>
      <c r="Y557" s="42" t="s">
        <v>312</v>
      </c>
      <c r="Z557" s="42" t="s">
        <v>312</v>
      </c>
      <c r="AA557" s="9" t="s">
        <v>139</v>
      </c>
      <c r="AB557" s="42" t="s">
        <v>466</v>
      </c>
      <c r="AC557" s="45">
        <v>100000</v>
      </c>
    </row>
    <row r="558" spans="1:29" ht="12.75" hidden="1" customHeight="1" x14ac:dyDescent="0.2">
      <c r="A558" s="42" t="s">
        <v>2181</v>
      </c>
      <c r="B558" s="42" t="s">
        <v>16</v>
      </c>
      <c r="C558" s="43" t="s">
        <v>237</v>
      </c>
      <c r="D558" s="44">
        <v>374</v>
      </c>
      <c r="E558" s="42" t="s">
        <v>2235</v>
      </c>
      <c r="F558" s="42" t="s">
        <v>2231</v>
      </c>
      <c r="G558" s="42" t="s">
        <v>358</v>
      </c>
      <c r="H558" s="42" t="s">
        <v>359</v>
      </c>
      <c r="I558" s="42" t="s">
        <v>1356</v>
      </c>
      <c r="J558" s="42" t="s">
        <v>2236</v>
      </c>
      <c r="K558" s="45">
        <v>80000</v>
      </c>
      <c r="L558" s="42" t="s">
        <v>305</v>
      </c>
      <c r="M558" s="42" t="s">
        <v>2235</v>
      </c>
      <c r="N558" s="42" t="s">
        <v>2237</v>
      </c>
      <c r="O558" s="42" t="s">
        <v>351</v>
      </c>
      <c r="P558" s="46">
        <v>1</v>
      </c>
      <c r="Q558" s="45">
        <v>80000</v>
      </c>
      <c r="R558" s="45">
        <v>80000</v>
      </c>
      <c r="S558" s="42" t="s">
        <v>309</v>
      </c>
      <c r="T558" s="42" t="s">
        <v>310</v>
      </c>
      <c r="U558" s="42" t="s">
        <v>311</v>
      </c>
      <c r="V558" s="42" t="s">
        <v>107</v>
      </c>
      <c r="W558" s="42" t="s">
        <v>111</v>
      </c>
      <c r="X558" s="42" t="s">
        <v>121</v>
      </c>
      <c r="Y558" s="42" t="s">
        <v>312</v>
      </c>
      <c r="Z558" s="42" t="s">
        <v>312</v>
      </c>
      <c r="AA558" s="9" t="s">
        <v>139</v>
      </c>
      <c r="AB558" s="42" t="s">
        <v>466</v>
      </c>
      <c r="AC558" s="45">
        <v>80000</v>
      </c>
    </row>
    <row r="559" spans="1:29" ht="12.75" hidden="1" customHeight="1" x14ac:dyDescent="0.2">
      <c r="A559" s="42" t="s">
        <v>2173</v>
      </c>
      <c r="B559" s="42" t="s">
        <v>64</v>
      </c>
      <c r="C559" s="43" t="s">
        <v>162</v>
      </c>
      <c r="D559" s="44">
        <v>375</v>
      </c>
      <c r="E559" s="42" t="s">
        <v>2238</v>
      </c>
      <c r="F559" s="42" t="s">
        <v>2239</v>
      </c>
      <c r="G559" s="42" t="s">
        <v>481</v>
      </c>
      <c r="H559" s="42" t="s">
        <v>670</v>
      </c>
      <c r="I559" s="42" t="s">
        <v>2240</v>
      </c>
      <c r="J559" s="42" t="s">
        <v>828</v>
      </c>
      <c r="K559" s="45">
        <v>20000</v>
      </c>
      <c r="L559" s="42" t="s">
        <v>305</v>
      </c>
      <c r="M559" s="42" t="s">
        <v>2238</v>
      </c>
      <c r="N559" s="42" t="s">
        <v>2241</v>
      </c>
      <c r="O559" s="42" t="s">
        <v>2242</v>
      </c>
      <c r="P559" s="46">
        <v>1</v>
      </c>
      <c r="Q559" s="45">
        <v>20000</v>
      </c>
      <c r="R559" s="45">
        <v>20000</v>
      </c>
      <c r="S559" s="42" t="s">
        <v>309</v>
      </c>
      <c r="T559" s="42" t="s">
        <v>310</v>
      </c>
      <c r="U559" s="42" t="s">
        <v>311</v>
      </c>
      <c r="V559" s="42" t="s">
        <v>107</v>
      </c>
      <c r="W559" s="42" t="s">
        <v>114</v>
      </c>
      <c r="X559" s="42" t="s">
        <v>127</v>
      </c>
      <c r="Y559" s="42" t="s">
        <v>312</v>
      </c>
      <c r="Z559" s="42" t="s">
        <v>312</v>
      </c>
      <c r="AA559" s="9" t="s">
        <v>139</v>
      </c>
      <c r="AB559" s="42" t="s">
        <v>598</v>
      </c>
      <c r="AC559" s="45">
        <v>20000</v>
      </c>
    </row>
    <row r="560" spans="1:29" ht="12.75" hidden="1" customHeight="1" x14ac:dyDescent="0.2">
      <c r="A560" s="42" t="s">
        <v>2181</v>
      </c>
      <c r="B560" s="42" t="s">
        <v>16</v>
      </c>
      <c r="C560" s="43" t="s">
        <v>237</v>
      </c>
      <c r="D560" s="44">
        <v>376</v>
      </c>
      <c r="E560" s="42" t="s">
        <v>2243</v>
      </c>
      <c r="F560" s="42" t="s">
        <v>2244</v>
      </c>
      <c r="G560" s="42" t="s">
        <v>301</v>
      </c>
      <c r="H560" s="42" t="s">
        <v>384</v>
      </c>
      <c r="I560" s="42" t="s">
        <v>2245</v>
      </c>
      <c r="J560" s="42" t="s">
        <v>2246</v>
      </c>
      <c r="K560" s="45">
        <v>275000</v>
      </c>
      <c r="L560" s="42" t="s">
        <v>305</v>
      </c>
      <c r="M560" s="42" t="s">
        <v>2243</v>
      </c>
      <c r="N560" s="42" t="s">
        <v>2247</v>
      </c>
      <c r="O560" s="42" t="s">
        <v>351</v>
      </c>
      <c r="P560" s="46">
        <v>10</v>
      </c>
      <c r="Q560" s="45">
        <v>27500</v>
      </c>
      <c r="R560" s="45">
        <v>275000</v>
      </c>
      <c r="S560" s="42" t="s">
        <v>309</v>
      </c>
      <c r="T560" s="42" t="s">
        <v>310</v>
      </c>
      <c r="U560" s="42" t="s">
        <v>311</v>
      </c>
      <c r="V560" s="42" t="s">
        <v>107</v>
      </c>
      <c r="W560" s="42" t="s">
        <v>114</v>
      </c>
      <c r="X560" s="42" t="s">
        <v>127</v>
      </c>
      <c r="Y560" s="42" t="s">
        <v>312</v>
      </c>
      <c r="Z560" s="42" t="s">
        <v>312</v>
      </c>
      <c r="AA560" s="9" t="s">
        <v>139</v>
      </c>
      <c r="AB560" s="42" t="s">
        <v>466</v>
      </c>
      <c r="AC560" s="45">
        <v>275000</v>
      </c>
    </row>
    <row r="561" spans="1:29" ht="12.75" hidden="1" customHeight="1" x14ac:dyDescent="0.2">
      <c r="A561" s="42" t="s">
        <v>2173</v>
      </c>
      <c r="B561" s="42" t="s">
        <v>64</v>
      </c>
      <c r="C561" s="43" t="s">
        <v>162</v>
      </c>
      <c r="D561" s="44">
        <v>378</v>
      </c>
      <c r="E561" s="42" t="s">
        <v>2248</v>
      </c>
      <c r="F561" s="42" t="s">
        <v>2249</v>
      </c>
      <c r="G561" s="42" t="s">
        <v>481</v>
      </c>
      <c r="H561" s="42" t="s">
        <v>670</v>
      </c>
      <c r="I561" s="42" t="s">
        <v>2250</v>
      </c>
      <c r="J561" s="42" t="s">
        <v>2251</v>
      </c>
      <c r="K561" s="45">
        <v>9000</v>
      </c>
      <c r="L561" s="42" t="s">
        <v>305</v>
      </c>
      <c r="M561" s="42" t="s">
        <v>2248</v>
      </c>
      <c r="N561" s="42" t="s">
        <v>2249</v>
      </c>
      <c r="O561" s="42" t="s">
        <v>2223</v>
      </c>
      <c r="P561" s="46">
        <v>1</v>
      </c>
      <c r="Q561" s="45">
        <v>9000</v>
      </c>
      <c r="R561" s="45">
        <v>9000</v>
      </c>
      <c r="S561" s="42" t="s">
        <v>309</v>
      </c>
      <c r="T561" s="42" t="s">
        <v>310</v>
      </c>
      <c r="U561" s="42" t="s">
        <v>311</v>
      </c>
      <c r="V561" s="42" t="s">
        <v>107</v>
      </c>
      <c r="W561" s="42" t="s">
        <v>113</v>
      </c>
      <c r="X561" s="42" t="s">
        <v>125</v>
      </c>
      <c r="Y561" s="42" t="s">
        <v>312</v>
      </c>
      <c r="Z561" s="42" t="s">
        <v>312</v>
      </c>
      <c r="AA561" s="9" t="s">
        <v>139</v>
      </c>
      <c r="AB561" s="42" t="s">
        <v>598</v>
      </c>
      <c r="AC561" s="45">
        <v>9000</v>
      </c>
    </row>
    <row r="562" spans="1:29" ht="12.75" hidden="1" customHeight="1" x14ac:dyDescent="0.2">
      <c r="A562" s="42" t="s">
        <v>2173</v>
      </c>
      <c r="B562" s="42" t="s">
        <v>64</v>
      </c>
      <c r="C562" s="43" t="s">
        <v>162</v>
      </c>
      <c r="D562" s="44">
        <v>380</v>
      </c>
      <c r="E562" s="42" t="s">
        <v>2252</v>
      </c>
      <c r="F562" s="42" t="s">
        <v>2253</v>
      </c>
      <c r="G562" s="42" t="s">
        <v>358</v>
      </c>
      <c r="H562" s="42" t="s">
        <v>359</v>
      </c>
      <c r="I562" s="42" t="s">
        <v>2254</v>
      </c>
      <c r="J562" s="42" t="s">
        <v>2255</v>
      </c>
      <c r="K562" s="45">
        <v>4500</v>
      </c>
      <c r="L562" s="42" t="s">
        <v>305</v>
      </c>
      <c r="M562" s="42" t="s">
        <v>2252</v>
      </c>
      <c r="N562" s="42" t="s">
        <v>2253</v>
      </c>
      <c r="O562" s="42" t="s">
        <v>2179</v>
      </c>
      <c r="P562" s="46">
        <v>1</v>
      </c>
      <c r="Q562" s="45">
        <v>4500</v>
      </c>
      <c r="R562" s="45">
        <v>4500</v>
      </c>
      <c r="S562" s="42" t="s">
        <v>309</v>
      </c>
      <c r="T562" s="42" t="s">
        <v>310</v>
      </c>
      <c r="U562" s="42" t="s">
        <v>311</v>
      </c>
      <c r="V562" s="42" t="s">
        <v>107</v>
      </c>
      <c r="W562" s="42" t="s">
        <v>111</v>
      </c>
      <c r="X562" s="42" t="s">
        <v>120</v>
      </c>
      <c r="Y562" s="42" t="s">
        <v>312</v>
      </c>
      <c r="Z562" s="42" t="s">
        <v>312</v>
      </c>
      <c r="AA562" s="9" t="s">
        <v>139</v>
      </c>
      <c r="AB562" s="42" t="s">
        <v>598</v>
      </c>
      <c r="AC562" s="45">
        <v>4500</v>
      </c>
    </row>
    <row r="563" spans="1:29" ht="12.75" hidden="1" customHeight="1" x14ac:dyDescent="0.2">
      <c r="A563" s="42" t="s">
        <v>2181</v>
      </c>
      <c r="B563" s="42" t="s">
        <v>16</v>
      </c>
      <c r="C563" s="43" t="s">
        <v>237</v>
      </c>
      <c r="D563" s="44">
        <v>381</v>
      </c>
      <c r="E563" s="42" t="s">
        <v>2256</v>
      </c>
      <c r="F563" s="42" t="s">
        <v>2257</v>
      </c>
      <c r="G563" s="42" t="s">
        <v>481</v>
      </c>
      <c r="H563" s="42" t="s">
        <v>482</v>
      </c>
      <c r="I563" s="42" t="s">
        <v>2258</v>
      </c>
      <c r="J563" s="42" t="s">
        <v>2184</v>
      </c>
      <c r="K563" s="45">
        <v>50000</v>
      </c>
      <c r="L563" s="42" t="s">
        <v>305</v>
      </c>
      <c r="M563" s="42" t="s">
        <v>2256</v>
      </c>
      <c r="N563" s="42" t="s">
        <v>2237</v>
      </c>
      <c r="O563" s="42" t="s">
        <v>351</v>
      </c>
      <c r="P563" s="46">
        <v>1</v>
      </c>
      <c r="Q563" s="45">
        <v>50000</v>
      </c>
      <c r="R563" s="45">
        <v>50000</v>
      </c>
      <c r="S563" s="42" t="s">
        <v>309</v>
      </c>
      <c r="T563" s="42" t="s">
        <v>310</v>
      </c>
      <c r="U563" s="42" t="s">
        <v>311</v>
      </c>
      <c r="V563" s="42" t="s">
        <v>107</v>
      </c>
      <c r="W563" s="42" t="s">
        <v>113</v>
      </c>
      <c r="X563" s="42" t="s">
        <v>126</v>
      </c>
      <c r="Y563" s="42" t="s">
        <v>312</v>
      </c>
      <c r="Z563" s="42" t="s">
        <v>312</v>
      </c>
      <c r="AA563" s="9" t="s">
        <v>139</v>
      </c>
      <c r="AB563" s="42" t="s">
        <v>466</v>
      </c>
      <c r="AC563" s="45">
        <v>50000</v>
      </c>
    </row>
    <row r="564" spans="1:29" ht="12.75" hidden="1" customHeight="1" x14ac:dyDescent="0.2">
      <c r="A564" s="42" t="s">
        <v>2181</v>
      </c>
      <c r="B564" s="42" t="s">
        <v>16</v>
      </c>
      <c r="C564" s="43" t="s">
        <v>237</v>
      </c>
      <c r="D564" s="44">
        <v>382</v>
      </c>
      <c r="E564" s="42" t="s">
        <v>2259</v>
      </c>
      <c r="F564" s="42" t="s">
        <v>2260</v>
      </c>
      <c r="G564" s="42" t="s">
        <v>301</v>
      </c>
      <c r="H564" s="42" t="s">
        <v>630</v>
      </c>
      <c r="I564" s="42" t="s">
        <v>2261</v>
      </c>
      <c r="J564" s="42" t="s">
        <v>2262</v>
      </c>
      <c r="K564" s="45">
        <v>250000</v>
      </c>
      <c r="L564" s="42" t="s">
        <v>305</v>
      </c>
      <c r="M564" s="42" t="s">
        <v>2263</v>
      </c>
      <c r="N564" s="42" t="s">
        <v>2264</v>
      </c>
      <c r="O564" s="42" t="s">
        <v>351</v>
      </c>
      <c r="P564" s="46">
        <v>1</v>
      </c>
      <c r="Q564" s="45">
        <v>250000</v>
      </c>
      <c r="R564" s="45">
        <v>250000</v>
      </c>
      <c r="S564" s="42" t="s">
        <v>309</v>
      </c>
      <c r="T564" s="42" t="s">
        <v>310</v>
      </c>
      <c r="U564" s="42" t="s">
        <v>311</v>
      </c>
      <c r="V564" s="42" t="s">
        <v>107</v>
      </c>
      <c r="W564" s="42" t="s">
        <v>110</v>
      </c>
      <c r="X564" s="42" t="s">
        <v>116</v>
      </c>
      <c r="Y564" s="42" t="s">
        <v>312</v>
      </c>
      <c r="Z564" s="42" t="s">
        <v>312</v>
      </c>
      <c r="AA564" s="9" t="s">
        <v>139</v>
      </c>
      <c r="AB564" s="42" t="s">
        <v>377</v>
      </c>
      <c r="AC564" s="45">
        <v>250000</v>
      </c>
    </row>
    <row r="565" spans="1:29" ht="12.75" hidden="1" customHeight="1" x14ac:dyDescent="0.2">
      <c r="A565" s="42" t="s">
        <v>2173</v>
      </c>
      <c r="B565" s="42" t="s">
        <v>64</v>
      </c>
      <c r="C565" s="43" t="s">
        <v>162</v>
      </c>
      <c r="D565" s="44">
        <v>383</v>
      </c>
      <c r="E565" s="42" t="s">
        <v>2265</v>
      </c>
      <c r="F565" s="42" t="s">
        <v>2266</v>
      </c>
      <c r="G565" s="42" t="s">
        <v>301</v>
      </c>
      <c r="H565" s="42" t="s">
        <v>384</v>
      </c>
      <c r="I565" s="42" t="s">
        <v>2267</v>
      </c>
      <c r="J565" s="42" t="s">
        <v>2268</v>
      </c>
      <c r="K565" s="45">
        <v>45000</v>
      </c>
      <c r="L565" s="42" t="s">
        <v>305</v>
      </c>
      <c r="M565" s="42" t="s">
        <v>2265</v>
      </c>
      <c r="N565" s="42" t="s">
        <v>2266</v>
      </c>
      <c r="O565" s="42" t="s">
        <v>2242</v>
      </c>
      <c r="P565" s="46">
        <v>1</v>
      </c>
      <c r="Q565" s="45">
        <v>45000</v>
      </c>
      <c r="R565" s="45">
        <v>45000</v>
      </c>
      <c r="S565" s="42" t="s">
        <v>309</v>
      </c>
      <c r="T565" s="42" t="s">
        <v>310</v>
      </c>
      <c r="U565" s="42" t="s">
        <v>311</v>
      </c>
      <c r="V565" s="42" t="s">
        <v>107</v>
      </c>
      <c r="W565" s="42" t="s">
        <v>114</v>
      </c>
      <c r="X565" s="42" t="s">
        <v>127</v>
      </c>
      <c r="Y565" s="42" t="s">
        <v>312</v>
      </c>
      <c r="Z565" s="42" t="s">
        <v>312</v>
      </c>
      <c r="AA565" s="9" t="s">
        <v>139</v>
      </c>
      <c r="AB565" s="42" t="s">
        <v>598</v>
      </c>
      <c r="AC565" s="45">
        <v>45000</v>
      </c>
    </row>
    <row r="566" spans="1:29" ht="12.75" hidden="1" customHeight="1" x14ac:dyDescent="0.2">
      <c r="A566" s="42" t="s">
        <v>2173</v>
      </c>
      <c r="B566" s="42" t="s">
        <v>64</v>
      </c>
      <c r="C566" s="43" t="s">
        <v>162</v>
      </c>
      <c r="D566" s="44">
        <v>384</v>
      </c>
      <c r="E566" s="42" t="s">
        <v>2269</v>
      </c>
      <c r="F566" s="42" t="s">
        <v>2270</v>
      </c>
      <c r="G566" s="42" t="s">
        <v>301</v>
      </c>
      <c r="H566" s="42" t="s">
        <v>384</v>
      </c>
      <c r="I566" s="42" t="s">
        <v>2267</v>
      </c>
      <c r="J566" s="42" t="s">
        <v>2271</v>
      </c>
      <c r="K566" s="45">
        <v>28040</v>
      </c>
      <c r="L566" s="42" t="s">
        <v>305</v>
      </c>
      <c r="M566" s="42" t="s">
        <v>2269</v>
      </c>
      <c r="N566" s="42" t="s">
        <v>2270</v>
      </c>
      <c r="O566" s="42" t="s">
        <v>2272</v>
      </c>
      <c r="P566" s="46">
        <v>1</v>
      </c>
      <c r="Q566" s="45">
        <v>28040</v>
      </c>
      <c r="R566" s="45">
        <v>28040</v>
      </c>
      <c r="S566" s="42" t="s">
        <v>309</v>
      </c>
      <c r="T566" s="42" t="s">
        <v>310</v>
      </c>
      <c r="U566" s="42" t="s">
        <v>311</v>
      </c>
      <c r="V566" s="42" t="s">
        <v>107</v>
      </c>
      <c r="W566" s="42" t="s">
        <v>112</v>
      </c>
      <c r="X566" s="42" t="s">
        <v>122</v>
      </c>
      <c r="Y566" s="42" t="s">
        <v>312</v>
      </c>
      <c r="Z566" s="42" t="s">
        <v>312</v>
      </c>
      <c r="AA566" s="9" t="s">
        <v>139</v>
      </c>
      <c r="AB566" s="42" t="s">
        <v>648</v>
      </c>
      <c r="AC566" s="45">
        <v>28040</v>
      </c>
    </row>
    <row r="567" spans="1:29" ht="12.75" hidden="1" customHeight="1" x14ac:dyDescent="0.2">
      <c r="A567" s="42" t="s">
        <v>1614</v>
      </c>
      <c r="B567" s="42" t="s">
        <v>62</v>
      </c>
      <c r="C567" s="43" t="s">
        <v>161</v>
      </c>
      <c r="D567" s="44">
        <v>385</v>
      </c>
      <c r="E567" s="42" t="s">
        <v>2273</v>
      </c>
      <c r="F567" s="42" t="s">
        <v>2274</v>
      </c>
      <c r="G567" s="42" t="s">
        <v>301</v>
      </c>
      <c r="H567" s="42" t="s">
        <v>302</v>
      </c>
      <c r="I567" s="42" t="s">
        <v>2275</v>
      </c>
      <c r="J567" s="42" t="s">
        <v>2276</v>
      </c>
      <c r="K567" s="45">
        <v>80000</v>
      </c>
      <c r="L567" s="42" t="s">
        <v>305</v>
      </c>
      <c r="M567" s="42" t="s">
        <v>2277</v>
      </c>
      <c r="N567" s="42" t="s">
        <v>2278</v>
      </c>
      <c r="O567" s="42" t="s">
        <v>351</v>
      </c>
      <c r="P567" s="46">
        <v>1</v>
      </c>
      <c r="Q567" s="45">
        <v>80000</v>
      </c>
      <c r="R567" s="45">
        <v>80000</v>
      </c>
      <c r="S567" s="42" t="s">
        <v>309</v>
      </c>
      <c r="T567" s="42" t="s">
        <v>310</v>
      </c>
      <c r="U567" s="42" t="s">
        <v>311</v>
      </c>
      <c r="V567" s="42" t="s">
        <v>109</v>
      </c>
      <c r="W567" s="42" t="s">
        <v>115</v>
      </c>
      <c r="X567" s="42" t="s">
        <v>132</v>
      </c>
      <c r="Y567" s="42" t="s">
        <v>312</v>
      </c>
      <c r="Z567" s="42" t="s">
        <v>312</v>
      </c>
      <c r="AA567" s="9" t="s">
        <v>139</v>
      </c>
      <c r="AB567" s="42" t="s">
        <v>648</v>
      </c>
      <c r="AC567" s="45">
        <v>80000</v>
      </c>
    </row>
    <row r="568" spans="1:29" ht="12.75" hidden="1" customHeight="1" x14ac:dyDescent="0.2">
      <c r="A568" s="42" t="s">
        <v>2173</v>
      </c>
      <c r="B568" s="42" t="s">
        <v>64</v>
      </c>
      <c r="C568" s="43" t="s">
        <v>162</v>
      </c>
      <c r="D568" s="44">
        <v>386</v>
      </c>
      <c r="E568" s="42" t="s">
        <v>2279</v>
      </c>
      <c r="F568" s="42" t="s">
        <v>2280</v>
      </c>
      <c r="G568" s="42" t="s">
        <v>301</v>
      </c>
      <c r="H568" s="42" t="s">
        <v>384</v>
      </c>
      <c r="I568" s="42" t="s">
        <v>2281</v>
      </c>
      <c r="J568" s="42" t="s">
        <v>2282</v>
      </c>
      <c r="K568" s="45">
        <v>45000</v>
      </c>
      <c r="L568" s="42" t="s">
        <v>305</v>
      </c>
      <c r="M568" s="42" t="s">
        <v>2279</v>
      </c>
      <c r="N568" s="42" t="s">
        <v>2283</v>
      </c>
      <c r="O568" s="42" t="s">
        <v>2284</v>
      </c>
      <c r="P568" s="46">
        <v>1</v>
      </c>
      <c r="Q568" s="45">
        <v>45000</v>
      </c>
      <c r="R568" s="45">
        <v>45000</v>
      </c>
      <c r="S568" s="42" t="s">
        <v>309</v>
      </c>
      <c r="T568" s="42" t="s">
        <v>310</v>
      </c>
      <c r="U568" s="42" t="s">
        <v>311</v>
      </c>
      <c r="V568" s="42" t="s">
        <v>107</v>
      </c>
      <c r="W568" s="42" t="s">
        <v>114</v>
      </c>
      <c r="X568" s="42" t="s">
        <v>127</v>
      </c>
      <c r="Y568" s="42" t="s">
        <v>312</v>
      </c>
      <c r="Z568" s="42" t="s">
        <v>312</v>
      </c>
      <c r="AA568" s="9" t="s">
        <v>139</v>
      </c>
      <c r="AB568" s="42" t="s">
        <v>598</v>
      </c>
      <c r="AC568" s="45">
        <v>45000</v>
      </c>
    </row>
    <row r="569" spans="1:29" ht="12.75" hidden="1" customHeight="1" x14ac:dyDescent="0.2">
      <c r="A569" s="42" t="s">
        <v>2181</v>
      </c>
      <c r="B569" s="42" t="s">
        <v>16</v>
      </c>
      <c r="C569" s="43" t="s">
        <v>237</v>
      </c>
      <c r="D569" s="44">
        <v>387</v>
      </c>
      <c r="E569" s="42" t="s">
        <v>2285</v>
      </c>
      <c r="F569" s="42" t="s">
        <v>2286</v>
      </c>
      <c r="G569" s="42" t="s">
        <v>301</v>
      </c>
      <c r="H569" s="42" t="s">
        <v>302</v>
      </c>
      <c r="I569" s="42" t="s">
        <v>2287</v>
      </c>
      <c r="J569" s="42" t="s">
        <v>2288</v>
      </c>
      <c r="K569" s="45">
        <v>236000</v>
      </c>
      <c r="L569" s="42" t="s">
        <v>305</v>
      </c>
      <c r="M569" s="42" t="s">
        <v>2289</v>
      </c>
      <c r="N569" s="42" t="s">
        <v>2237</v>
      </c>
      <c r="O569" s="42" t="s">
        <v>351</v>
      </c>
      <c r="P569" s="46">
        <v>1</v>
      </c>
      <c r="Q569" s="45">
        <v>236000</v>
      </c>
      <c r="R569" s="45">
        <v>236000</v>
      </c>
      <c r="S569" s="42" t="s">
        <v>309</v>
      </c>
      <c r="T569" s="42" t="s">
        <v>310</v>
      </c>
      <c r="U569" s="42" t="s">
        <v>311</v>
      </c>
      <c r="V569" s="42" t="s">
        <v>107</v>
      </c>
      <c r="W569" s="42" t="s">
        <v>114</v>
      </c>
      <c r="X569" s="42" t="s">
        <v>127</v>
      </c>
      <c r="Y569" s="42" t="s">
        <v>312</v>
      </c>
      <c r="Z569" s="42" t="s">
        <v>312</v>
      </c>
      <c r="AA569" s="9" t="s">
        <v>139</v>
      </c>
      <c r="AB569" s="42" t="s">
        <v>377</v>
      </c>
      <c r="AC569" s="45">
        <v>236000</v>
      </c>
    </row>
    <row r="570" spans="1:29" ht="12.75" hidden="1" customHeight="1" x14ac:dyDescent="0.2">
      <c r="A570" s="42" t="s">
        <v>2181</v>
      </c>
      <c r="B570" s="42" t="s">
        <v>16</v>
      </c>
      <c r="C570" s="43" t="s">
        <v>237</v>
      </c>
      <c r="D570" s="44">
        <v>388</v>
      </c>
      <c r="E570" s="42" t="s">
        <v>2290</v>
      </c>
      <c r="F570" s="42" t="s">
        <v>2291</v>
      </c>
      <c r="G570" s="42" t="s">
        <v>358</v>
      </c>
      <c r="H570" s="42" t="s">
        <v>359</v>
      </c>
      <c r="I570" s="42" t="s">
        <v>2292</v>
      </c>
      <c r="J570" s="42" t="s">
        <v>2293</v>
      </c>
      <c r="K570" s="45">
        <v>50000</v>
      </c>
      <c r="L570" s="42" t="s">
        <v>305</v>
      </c>
      <c r="M570" s="42" t="s">
        <v>2290</v>
      </c>
      <c r="N570" s="42" t="s">
        <v>2237</v>
      </c>
      <c r="O570" s="42" t="s">
        <v>351</v>
      </c>
      <c r="P570" s="46">
        <v>1</v>
      </c>
      <c r="Q570" s="45">
        <v>50000</v>
      </c>
      <c r="R570" s="45">
        <v>50000</v>
      </c>
      <c r="S570" s="42" t="s">
        <v>309</v>
      </c>
      <c r="T570" s="42" t="s">
        <v>310</v>
      </c>
      <c r="U570" s="42" t="s">
        <v>311</v>
      </c>
      <c r="V570" s="42" t="s">
        <v>109</v>
      </c>
      <c r="W570" s="42" t="s">
        <v>115</v>
      </c>
      <c r="X570" s="42" t="s">
        <v>136</v>
      </c>
      <c r="Y570" s="42" t="s">
        <v>312</v>
      </c>
      <c r="Z570" s="42" t="s">
        <v>312</v>
      </c>
      <c r="AA570" s="9" t="s">
        <v>139</v>
      </c>
      <c r="AB570" s="42" t="s">
        <v>466</v>
      </c>
      <c r="AC570" s="45">
        <v>50000</v>
      </c>
    </row>
    <row r="571" spans="1:29" ht="12.75" hidden="1" customHeight="1" x14ac:dyDescent="0.2">
      <c r="A571" s="42" t="s">
        <v>2181</v>
      </c>
      <c r="B571" s="42" t="s">
        <v>16</v>
      </c>
      <c r="C571" s="43" t="s">
        <v>237</v>
      </c>
      <c r="D571" s="44">
        <v>390</v>
      </c>
      <c r="E571" s="42" t="s">
        <v>2294</v>
      </c>
      <c r="F571" s="42" t="s">
        <v>2295</v>
      </c>
      <c r="G571" s="42" t="s">
        <v>301</v>
      </c>
      <c r="H571" s="42" t="s">
        <v>384</v>
      </c>
      <c r="I571" s="42" t="s">
        <v>2296</v>
      </c>
      <c r="J571" s="42" t="s">
        <v>2297</v>
      </c>
      <c r="K571" s="45">
        <v>300000</v>
      </c>
      <c r="L571" s="42" t="s">
        <v>305</v>
      </c>
      <c r="M571" s="42" t="s">
        <v>2294</v>
      </c>
      <c r="N571" s="42" t="s">
        <v>2298</v>
      </c>
      <c r="O571" s="42" t="s">
        <v>351</v>
      </c>
      <c r="P571" s="46">
        <v>1</v>
      </c>
      <c r="Q571" s="45">
        <v>300000</v>
      </c>
      <c r="R571" s="45">
        <v>300000</v>
      </c>
      <c r="S571" s="42" t="s">
        <v>309</v>
      </c>
      <c r="T571" s="42" t="s">
        <v>310</v>
      </c>
      <c r="U571" s="42" t="s">
        <v>311</v>
      </c>
      <c r="V571" s="42" t="s">
        <v>107</v>
      </c>
      <c r="W571" s="42" t="s">
        <v>110</v>
      </c>
      <c r="X571" s="42" t="s">
        <v>116</v>
      </c>
      <c r="Y571" s="42" t="s">
        <v>312</v>
      </c>
      <c r="Z571" s="42" t="s">
        <v>312</v>
      </c>
      <c r="AA571" s="9" t="s">
        <v>139</v>
      </c>
      <c r="AB571" s="42" t="s">
        <v>466</v>
      </c>
      <c r="AC571" s="45">
        <v>300000</v>
      </c>
    </row>
    <row r="572" spans="1:29" ht="12.75" hidden="1" customHeight="1" x14ac:dyDescent="0.2">
      <c r="A572" s="42" t="s">
        <v>2181</v>
      </c>
      <c r="B572" s="42" t="s">
        <v>16</v>
      </c>
      <c r="C572" s="43" t="s">
        <v>237</v>
      </c>
      <c r="D572" s="44">
        <v>391</v>
      </c>
      <c r="E572" s="42" t="s">
        <v>2299</v>
      </c>
      <c r="F572" s="42" t="s">
        <v>2300</v>
      </c>
      <c r="G572" s="42" t="s">
        <v>301</v>
      </c>
      <c r="H572" s="42" t="s">
        <v>384</v>
      </c>
      <c r="I572" s="42" t="s">
        <v>2301</v>
      </c>
      <c r="J572" s="42" t="s">
        <v>711</v>
      </c>
      <c r="K572" s="45">
        <v>1304379.8999999999</v>
      </c>
      <c r="L572" s="42" t="s">
        <v>511</v>
      </c>
      <c r="M572" s="42" t="s">
        <v>238</v>
      </c>
      <c r="N572" s="42" t="s">
        <v>2302</v>
      </c>
      <c r="O572" s="42" t="s">
        <v>2303</v>
      </c>
      <c r="P572" s="46">
        <v>1</v>
      </c>
      <c r="Q572" s="45">
        <v>1304379.8999999999</v>
      </c>
      <c r="R572" s="45">
        <v>1304379.8999999999</v>
      </c>
      <c r="S572" s="42" t="s">
        <v>309</v>
      </c>
      <c r="T572" s="42" t="s">
        <v>310</v>
      </c>
      <c r="U572" s="42" t="s">
        <v>2304</v>
      </c>
      <c r="V572" s="42" t="s">
        <v>107</v>
      </c>
      <c r="W572" s="42" t="s">
        <v>238</v>
      </c>
      <c r="X572" s="42" t="s">
        <v>513</v>
      </c>
      <c r="Y572" s="42" t="s">
        <v>312</v>
      </c>
      <c r="Z572" s="42" t="s">
        <v>312</v>
      </c>
      <c r="AA572" s="9" t="s">
        <v>140</v>
      </c>
      <c r="AB572" s="42" t="s">
        <v>502</v>
      </c>
      <c r="AC572" s="45">
        <v>1304379.8999999999</v>
      </c>
    </row>
    <row r="573" spans="1:29" ht="12.75" hidden="1" customHeight="1" x14ac:dyDescent="0.2">
      <c r="A573" s="42" t="s">
        <v>2173</v>
      </c>
      <c r="B573" s="42" t="s">
        <v>64</v>
      </c>
      <c r="C573" s="43" t="s">
        <v>162</v>
      </c>
      <c r="D573" s="44">
        <v>392</v>
      </c>
      <c r="E573" s="42" t="s">
        <v>2305</v>
      </c>
      <c r="F573" s="42" t="s">
        <v>2306</v>
      </c>
      <c r="G573" s="42" t="s">
        <v>301</v>
      </c>
      <c r="H573" s="42" t="s">
        <v>384</v>
      </c>
      <c r="I573" s="42" t="s">
        <v>2281</v>
      </c>
      <c r="J573" s="42" t="s">
        <v>2282</v>
      </c>
      <c r="K573" s="45">
        <v>23255</v>
      </c>
      <c r="L573" s="42" t="s">
        <v>305</v>
      </c>
      <c r="M573" s="42" t="s">
        <v>2305</v>
      </c>
      <c r="N573" s="42" t="s">
        <v>2306</v>
      </c>
      <c r="O573" s="42" t="s">
        <v>2223</v>
      </c>
      <c r="P573" s="46">
        <v>1</v>
      </c>
      <c r="Q573" s="45">
        <v>23255</v>
      </c>
      <c r="R573" s="45">
        <v>23255</v>
      </c>
      <c r="S573" s="42" t="s">
        <v>309</v>
      </c>
      <c r="T573" s="42" t="s">
        <v>310</v>
      </c>
      <c r="U573" s="42" t="s">
        <v>311</v>
      </c>
      <c r="V573" s="42" t="s">
        <v>107</v>
      </c>
      <c r="W573" s="42" t="s">
        <v>113</v>
      </c>
      <c r="X573" s="42" t="s">
        <v>126</v>
      </c>
      <c r="Y573" s="42" t="s">
        <v>312</v>
      </c>
      <c r="Z573" s="42" t="s">
        <v>312</v>
      </c>
      <c r="AA573" s="9" t="s">
        <v>139</v>
      </c>
      <c r="AB573" s="42" t="s">
        <v>598</v>
      </c>
      <c r="AC573" s="45">
        <v>23255</v>
      </c>
    </row>
    <row r="574" spans="1:29" ht="12.75" hidden="1" customHeight="1" x14ac:dyDescent="0.2">
      <c r="A574" s="42" t="s">
        <v>1614</v>
      </c>
      <c r="B574" s="42" t="s">
        <v>62</v>
      </c>
      <c r="C574" s="43" t="s">
        <v>161</v>
      </c>
      <c r="D574" s="44">
        <v>393</v>
      </c>
      <c r="E574" s="42" t="s">
        <v>2307</v>
      </c>
      <c r="F574" s="42" t="s">
        <v>2308</v>
      </c>
      <c r="G574" s="42" t="s">
        <v>301</v>
      </c>
      <c r="H574" s="42" t="s">
        <v>302</v>
      </c>
      <c r="I574" s="42" t="s">
        <v>2309</v>
      </c>
      <c r="J574" s="42" t="s">
        <v>2310</v>
      </c>
      <c r="K574" s="45">
        <v>50000</v>
      </c>
      <c r="L574" s="42" t="s">
        <v>305</v>
      </c>
      <c r="M574" s="42" t="s">
        <v>2311</v>
      </c>
      <c r="N574" s="42" t="s">
        <v>2312</v>
      </c>
      <c r="O574" s="42" t="s">
        <v>635</v>
      </c>
      <c r="P574" s="46">
        <v>1</v>
      </c>
      <c r="Q574" s="45">
        <v>50000</v>
      </c>
      <c r="R574" s="45">
        <v>50000</v>
      </c>
      <c r="S574" s="42" t="s">
        <v>309</v>
      </c>
      <c r="T574" s="42" t="s">
        <v>310</v>
      </c>
      <c r="U574" s="42" t="s">
        <v>311</v>
      </c>
      <c r="V574" s="42" t="s">
        <v>109</v>
      </c>
      <c r="W574" s="42" t="s">
        <v>115</v>
      </c>
      <c r="X574" s="42" t="s">
        <v>636</v>
      </c>
      <c r="Y574" s="42" t="s">
        <v>312</v>
      </c>
      <c r="Z574" s="42" t="s">
        <v>312</v>
      </c>
      <c r="AA574" s="9" t="s">
        <v>139</v>
      </c>
      <c r="AB574" s="42" t="s">
        <v>2313</v>
      </c>
      <c r="AC574" s="45">
        <v>50000</v>
      </c>
    </row>
    <row r="575" spans="1:29" ht="12.75" hidden="1" customHeight="1" x14ac:dyDescent="0.2">
      <c r="A575" s="42" t="s">
        <v>2173</v>
      </c>
      <c r="B575" s="42" t="s">
        <v>64</v>
      </c>
      <c r="C575" s="43" t="s">
        <v>162</v>
      </c>
      <c r="D575" s="44">
        <v>394</v>
      </c>
      <c r="E575" s="42" t="s">
        <v>2314</v>
      </c>
      <c r="F575" s="42" t="s">
        <v>2315</v>
      </c>
      <c r="G575" s="42" t="s">
        <v>481</v>
      </c>
      <c r="H575" s="42" t="s">
        <v>482</v>
      </c>
      <c r="I575" s="42" t="s">
        <v>2316</v>
      </c>
      <c r="J575" s="42" t="s">
        <v>2317</v>
      </c>
      <c r="K575" s="45">
        <v>20000</v>
      </c>
      <c r="L575" s="42" t="s">
        <v>305</v>
      </c>
      <c r="M575" s="42" t="s">
        <v>2314</v>
      </c>
      <c r="N575" s="42" t="s">
        <v>2315</v>
      </c>
      <c r="O575" s="42" t="s">
        <v>351</v>
      </c>
      <c r="P575" s="46">
        <v>2</v>
      </c>
      <c r="Q575" s="45">
        <v>10000</v>
      </c>
      <c r="R575" s="45">
        <v>20000</v>
      </c>
      <c r="S575" s="42" t="s">
        <v>309</v>
      </c>
      <c r="T575" s="42" t="s">
        <v>310</v>
      </c>
      <c r="U575" s="42" t="s">
        <v>311</v>
      </c>
      <c r="V575" s="42" t="s">
        <v>107</v>
      </c>
      <c r="W575" s="42" t="s">
        <v>113</v>
      </c>
      <c r="X575" s="42" t="s">
        <v>126</v>
      </c>
      <c r="Y575" s="42" t="s">
        <v>312</v>
      </c>
      <c r="Z575" s="42" t="s">
        <v>312</v>
      </c>
      <c r="AA575" s="9" t="s">
        <v>139</v>
      </c>
      <c r="AB575" s="42" t="s">
        <v>598</v>
      </c>
      <c r="AC575" s="45">
        <v>20000</v>
      </c>
    </row>
    <row r="576" spans="1:29" ht="12.75" hidden="1" customHeight="1" x14ac:dyDescent="0.2">
      <c r="A576" s="42" t="s">
        <v>1805</v>
      </c>
      <c r="B576" s="42" t="s">
        <v>18</v>
      </c>
      <c r="C576" s="43" t="s">
        <v>143</v>
      </c>
      <c r="D576" s="44">
        <v>397</v>
      </c>
      <c r="E576" s="42" t="s">
        <v>2318</v>
      </c>
      <c r="F576" s="42" t="s">
        <v>2319</v>
      </c>
      <c r="G576" s="42" t="s">
        <v>301</v>
      </c>
      <c r="H576" s="42" t="s">
        <v>384</v>
      </c>
      <c r="I576" s="42" t="s">
        <v>2320</v>
      </c>
      <c r="J576" s="42" t="s">
        <v>2321</v>
      </c>
      <c r="K576" s="45">
        <v>275000</v>
      </c>
      <c r="L576" s="42" t="s">
        <v>305</v>
      </c>
      <c r="M576" s="42" t="s">
        <v>2322</v>
      </c>
      <c r="N576" s="42" t="s">
        <v>2323</v>
      </c>
      <c r="O576" s="42" t="s">
        <v>341</v>
      </c>
      <c r="P576" s="46">
        <v>1</v>
      </c>
      <c r="Q576" s="45">
        <v>275000</v>
      </c>
      <c r="R576" s="45">
        <v>275000</v>
      </c>
      <c r="S576" s="42" t="s">
        <v>309</v>
      </c>
      <c r="T576" s="42" t="s">
        <v>310</v>
      </c>
      <c r="U576" s="42" t="s">
        <v>311</v>
      </c>
      <c r="V576" s="42" t="s">
        <v>107</v>
      </c>
      <c r="W576" s="42" t="s">
        <v>114</v>
      </c>
      <c r="X576" s="42" t="s">
        <v>127</v>
      </c>
      <c r="Y576" s="42" t="s">
        <v>312</v>
      </c>
      <c r="Z576" s="42" t="s">
        <v>312</v>
      </c>
      <c r="AA576" s="9" t="s">
        <v>139</v>
      </c>
      <c r="AB576" s="42" t="s">
        <v>388</v>
      </c>
      <c r="AC576" s="45">
        <v>275000</v>
      </c>
    </row>
    <row r="577" spans="1:29" ht="12.75" hidden="1" customHeight="1" x14ac:dyDescent="0.2">
      <c r="A577" s="42" t="s">
        <v>1614</v>
      </c>
      <c r="B577" s="42" t="s">
        <v>62</v>
      </c>
      <c r="C577" s="43" t="s">
        <v>161</v>
      </c>
      <c r="D577" s="44">
        <v>398</v>
      </c>
      <c r="E577" s="42" t="s">
        <v>2324</v>
      </c>
      <c r="F577" s="42" t="s">
        <v>2325</v>
      </c>
      <c r="G577" s="42" t="s">
        <v>301</v>
      </c>
      <c r="H577" s="42" t="s">
        <v>384</v>
      </c>
      <c r="I577" s="42" t="s">
        <v>2326</v>
      </c>
      <c r="J577" s="42" t="s">
        <v>2327</v>
      </c>
      <c r="K577" s="45">
        <v>436269</v>
      </c>
      <c r="L577" s="42" t="s">
        <v>305</v>
      </c>
      <c r="M577" s="42" t="s">
        <v>2328</v>
      </c>
      <c r="N577" s="42" t="s">
        <v>2329</v>
      </c>
      <c r="O577" s="42" t="s">
        <v>351</v>
      </c>
      <c r="P577" s="46">
        <v>1</v>
      </c>
      <c r="Q577" s="45">
        <v>436269</v>
      </c>
      <c r="R577" s="45">
        <v>436269</v>
      </c>
      <c r="S577" s="42" t="s">
        <v>309</v>
      </c>
      <c r="T577" s="42" t="s">
        <v>310</v>
      </c>
      <c r="U577" s="42" t="s">
        <v>311</v>
      </c>
      <c r="V577" s="42" t="s">
        <v>107</v>
      </c>
      <c r="W577" s="42" t="s">
        <v>114</v>
      </c>
      <c r="X577" s="42" t="s">
        <v>127</v>
      </c>
      <c r="Y577" s="42" t="s">
        <v>312</v>
      </c>
      <c r="Z577" s="42" t="s">
        <v>312</v>
      </c>
      <c r="AA577" s="9" t="s">
        <v>139</v>
      </c>
      <c r="AB577" s="42" t="s">
        <v>388</v>
      </c>
      <c r="AC577" s="45">
        <v>436269</v>
      </c>
    </row>
    <row r="578" spans="1:29" ht="12.75" hidden="1" customHeight="1" x14ac:dyDescent="0.2">
      <c r="A578" s="42" t="s">
        <v>2173</v>
      </c>
      <c r="B578" s="42" t="s">
        <v>64</v>
      </c>
      <c r="C578" s="43" t="s">
        <v>162</v>
      </c>
      <c r="D578" s="44">
        <v>400</v>
      </c>
      <c r="E578" s="42" t="s">
        <v>2330</v>
      </c>
      <c r="F578" s="42" t="s">
        <v>2331</v>
      </c>
      <c r="G578" s="42" t="s">
        <v>481</v>
      </c>
      <c r="H578" s="42" t="s">
        <v>482</v>
      </c>
      <c r="I578" s="42" t="s">
        <v>1950</v>
      </c>
      <c r="J578" s="42" t="s">
        <v>2332</v>
      </c>
      <c r="K578" s="45">
        <v>545157</v>
      </c>
      <c r="L578" s="42" t="s">
        <v>511</v>
      </c>
      <c r="M578" s="42" t="s">
        <v>261</v>
      </c>
      <c r="N578" s="42" t="s">
        <v>2331</v>
      </c>
      <c r="O578" s="42" t="s">
        <v>528</v>
      </c>
      <c r="P578" s="46">
        <v>1</v>
      </c>
      <c r="Q578" s="45">
        <v>545157</v>
      </c>
      <c r="R578" s="45">
        <v>545157</v>
      </c>
      <c r="S578" s="42" t="s">
        <v>309</v>
      </c>
      <c r="T578" s="42" t="s">
        <v>310</v>
      </c>
      <c r="U578" s="42" t="s">
        <v>311</v>
      </c>
      <c r="V578" s="42" t="s">
        <v>107</v>
      </c>
      <c r="W578" s="42" t="s">
        <v>261</v>
      </c>
      <c r="X578" s="42" t="s">
        <v>513</v>
      </c>
      <c r="Y578" s="42" t="s">
        <v>312</v>
      </c>
      <c r="Z578" s="42" t="s">
        <v>312</v>
      </c>
      <c r="AA578" s="9" t="s">
        <v>140</v>
      </c>
      <c r="AB578" s="42" t="s">
        <v>555</v>
      </c>
      <c r="AC578" s="45">
        <v>545157</v>
      </c>
    </row>
    <row r="579" spans="1:29" ht="12.75" hidden="1" customHeight="1" x14ac:dyDescent="0.2">
      <c r="A579" s="42" t="s">
        <v>1614</v>
      </c>
      <c r="B579" s="42" t="s">
        <v>62</v>
      </c>
      <c r="C579" s="43" t="s">
        <v>161</v>
      </c>
      <c r="D579" s="44">
        <v>401</v>
      </c>
      <c r="E579" s="42" t="s">
        <v>2333</v>
      </c>
      <c r="F579" s="42" t="s">
        <v>2334</v>
      </c>
      <c r="G579" s="42" t="s">
        <v>481</v>
      </c>
      <c r="H579" s="42" t="s">
        <v>482</v>
      </c>
      <c r="I579" s="42" t="s">
        <v>2335</v>
      </c>
      <c r="J579" s="42" t="s">
        <v>828</v>
      </c>
      <c r="K579" s="45">
        <v>250000</v>
      </c>
      <c r="L579" s="42" t="s">
        <v>305</v>
      </c>
      <c r="M579" s="42" t="s">
        <v>2336</v>
      </c>
      <c r="N579" s="42" t="s">
        <v>2337</v>
      </c>
      <c r="O579" s="42" t="s">
        <v>568</v>
      </c>
      <c r="P579" s="46">
        <v>20</v>
      </c>
      <c r="Q579" s="45">
        <v>12500</v>
      </c>
      <c r="R579" s="45">
        <v>250000</v>
      </c>
      <c r="S579" s="42" t="s">
        <v>309</v>
      </c>
      <c r="T579" s="42" t="s">
        <v>310</v>
      </c>
      <c r="U579" s="42" t="s">
        <v>311</v>
      </c>
      <c r="V579" s="42" t="s">
        <v>107</v>
      </c>
      <c r="W579" s="42" t="s">
        <v>114</v>
      </c>
      <c r="X579" s="42" t="s">
        <v>127</v>
      </c>
      <c r="Y579" s="42" t="s">
        <v>312</v>
      </c>
      <c r="Z579" s="42" t="s">
        <v>312</v>
      </c>
      <c r="AA579" s="9" t="s">
        <v>139</v>
      </c>
      <c r="AB579" s="42" t="s">
        <v>461</v>
      </c>
      <c r="AC579" s="45">
        <v>250000</v>
      </c>
    </row>
    <row r="580" spans="1:29" ht="12.75" hidden="1" customHeight="1" x14ac:dyDescent="0.2">
      <c r="A580" s="42" t="s">
        <v>2017</v>
      </c>
      <c r="B580" s="42" t="s">
        <v>48</v>
      </c>
      <c r="C580" s="43" t="s">
        <v>156</v>
      </c>
      <c r="D580" s="44">
        <v>403</v>
      </c>
      <c r="E580" s="42" t="s">
        <v>2338</v>
      </c>
      <c r="F580" s="42" t="s">
        <v>2339</v>
      </c>
      <c r="G580" s="42" t="s">
        <v>301</v>
      </c>
      <c r="H580" s="42" t="s">
        <v>302</v>
      </c>
      <c r="I580" s="42" t="s">
        <v>1356</v>
      </c>
      <c r="J580" s="42" t="s">
        <v>2340</v>
      </c>
      <c r="K580" s="45">
        <v>30000</v>
      </c>
      <c r="L580" s="42" t="s">
        <v>305</v>
      </c>
      <c r="M580" s="42" t="s">
        <v>2338</v>
      </c>
      <c r="N580" s="42" t="s">
        <v>2341</v>
      </c>
      <c r="O580" s="42" t="s">
        <v>2342</v>
      </c>
      <c r="P580" s="46">
        <v>1</v>
      </c>
      <c r="Q580" s="45">
        <v>30000</v>
      </c>
      <c r="R580" s="45">
        <v>30000</v>
      </c>
      <c r="S580" s="42" t="s">
        <v>309</v>
      </c>
      <c r="T580" s="42" t="s">
        <v>310</v>
      </c>
      <c r="U580" s="42" t="s">
        <v>311</v>
      </c>
      <c r="V580" s="42" t="s">
        <v>107</v>
      </c>
      <c r="W580" s="42" t="s">
        <v>110</v>
      </c>
      <c r="X580" s="42" t="s">
        <v>116</v>
      </c>
      <c r="Y580" s="42" t="s">
        <v>312</v>
      </c>
      <c r="Z580" s="42" t="s">
        <v>312</v>
      </c>
      <c r="AA580" s="9" t="s">
        <v>139</v>
      </c>
      <c r="AB580" s="42" t="s">
        <v>354</v>
      </c>
      <c r="AC580" s="45">
        <v>30000</v>
      </c>
    </row>
    <row r="581" spans="1:29" ht="12.75" hidden="1" customHeight="1" x14ac:dyDescent="0.2">
      <c r="A581" s="42" t="s">
        <v>2173</v>
      </c>
      <c r="B581" s="42" t="s">
        <v>64</v>
      </c>
      <c r="C581" s="43" t="s">
        <v>162</v>
      </c>
      <c r="D581" s="44">
        <v>404</v>
      </c>
      <c r="E581" s="42" t="s">
        <v>2343</v>
      </c>
      <c r="F581" s="42" t="s">
        <v>2344</v>
      </c>
      <c r="G581" s="42" t="s">
        <v>301</v>
      </c>
      <c r="H581" s="42" t="s">
        <v>630</v>
      </c>
      <c r="I581" s="42" t="s">
        <v>2345</v>
      </c>
      <c r="J581" s="42" t="s">
        <v>828</v>
      </c>
      <c r="K581" s="45">
        <v>30000</v>
      </c>
      <c r="L581" s="42" t="s">
        <v>305</v>
      </c>
      <c r="M581" s="42" t="s">
        <v>2343</v>
      </c>
      <c r="N581" s="42" t="s">
        <v>2346</v>
      </c>
      <c r="O581" s="42" t="s">
        <v>351</v>
      </c>
      <c r="P581" s="46">
        <v>1</v>
      </c>
      <c r="Q581" s="45">
        <v>30000</v>
      </c>
      <c r="R581" s="45">
        <v>30000</v>
      </c>
      <c r="S581" s="42" t="s">
        <v>309</v>
      </c>
      <c r="T581" s="42" t="s">
        <v>310</v>
      </c>
      <c r="U581" s="42" t="s">
        <v>311</v>
      </c>
      <c r="V581" s="42" t="s">
        <v>107</v>
      </c>
      <c r="W581" s="42" t="s">
        <v>114</v>
      </c>
      <c r="X581" s="42" t="s">
        <v>127</v>
      </c>
      <c r="Y581" s="42" t="s">
        <v>312</v>
      </c>
      <c r="Z581" s="42" t="s">
        <v>312</v>
      </c>
      <c r="AA581" s="9" t="s">
        <v>139</v>
      </c>
      <c r="AB581" s="42" t="s">
        <v>598</v>
      </c>
      <c r="AC581" s="45">
        <v>30000</v>
      </c>
    </row>
    <row r="582" spans="1:29" ht="12.75" hidden="1" customHeight="1" x14ac:dyDescent="0.2">
      <c r="A582" s="42" t="s">
        <v>1805</v>
      </c>
      <c r="B582" s="42" t="s">
        <v>18</v>
      </c>
      <c r="C582" s="43" t="s">
        <v>143</v>
      </c>
      <c r="D582" s="44">
        <v>405</v>
      </c>
      <c r="E582" s="42" t="s">
        <v>2347</v>
      </c>
      <c r="F582" s="42" t="s">
        <v>2348</v>
      </c>
      <c r="G582" s="42" t="s">
        <v>301</v>
      </c>
      <c r="H582" s="42" t="s">
        <v>384</v>
      </c>
      <c r="I582" s="42" t="s">
        <v>2349</v>
      </c>
      <c r="J582" s="42" t="s">
        <v>2350</v>
      </c>
      <c r="K582" s="45">
        <v>320000</v>
      </c>
      <c r="L582" s="42" t="s">
        <v>305</v>
      </c>
      <c r="M582" s="42" t="s">
        <v>2347</v>
      </c>
      <c r="N582" s="42" t="s">
        <v>2351</v>
      </c>
      <c r="O582" s="42" t="s">
        <v>341</v>
      </c>
      <c r="P582" s="46">
        <v>1</v>
      </c>
      <c r="Q582" s="45">
        <v>320000</v>
      </c>
      <c r="R582" s="45">
        <v>320000</v>
      </c>
      <c r="S582" s="42" t="s">
        <v>309</v>
      </c>
      <c r="T582" s="42" t="s">
        <v>310</v>
      </c>
      <c r="U582" s="42" t="s">
        <v>311</v>
      </c>
      <c r="V582" s="42" t="s">
        <v>107</v>
      </c>
      <c r="W582" s="42" t="s">
        <v>114</v>
      </c>
      <c r="X582" s="42" t="s">
        <v>127</v>
      </c>
      <c r="Y582" s="42" t="s">
        <v>312</v>
      </c>
      <c r="Z582" s="42" t="s">
        <v>312</v>
      </c>
      <c r="AA582" s="9" t="s">
        <v>139</v>
      </c>
      <c r="AB582" s="42" t="s">
        <v>388</v>
      </c>
      <c r="AC582" s="45">
        <v>320000</v>
      </c>
    </row>
    <row r="583" spans="1:29" ht="12.75" hidden="1" customHeight="1" x14ac:dyDescent="0.2">
      <c r="A583" s="42" t="s">
        <v>1805</v>
      </c>
      <c r="B583" s="42" t="s">
        <v>18</v>
      </c>
      <c r="C583" s="43" t="s">
        <v>143</v>
      </c>
      <c r="D583" s="44">
        <v>406</v>
      </c>
      <c r="E583" s="42" t="s">
        <v>2352</v>
      </c>
      <c r="F583" s="42" t="s">
        <v>2353</v>
      </c>
      <c r="G583" s="42" t="s">
        <v>301</v>
      </c>
      <c r="H583" s="42" t="s">
        <v>384</v>
      </c>
      <c r="I583" s="42" t="s">
        <v>2320</v>
      </c>
      <c r="J583" s="42" t="s">
        <v>2354</v>
      </c>
      <c r="K583" s="45">
        <v>280000</v>
      </c>
      <c r="L583" s="42" t="s">
        <v>305</v>
      </c>
      <c r="M583" s="42" t="s">
        <v>2352</v>
      </c>
      <c r="N583" s="42" t="s">
        <v>2355</v>
      </c>
      <c r="O583" s="42" t="s">
        <v>341</v>
      </c>
      <c r="P583" s="46">
        <v>1</v>
      </c>
      <c r="Q583" s="45">
        <v>280000</v>
      </c>
      <c r="R583" s="45">
        <v>280000</v>
      </c>
      <c r="S583" s="42" t="s">
        <v>309</v>
      </c>
      <c r="T583" s="42" t="s">
        <v>310</v>
      </c>
      <c r="U583" s="42" t="s">
        <v>311</v>
      </c>
      <c r="V583" s="42" t="s">
        <v>107</v>
      </c>
      <c r="W583" s="42" t="s">
        <v>114</v>
      </c>
      <c r="X583" s="42" t="s">
        <v>127</v>
      </c>
      <c r="Y583" s="42" t="s">
        <v>312</v>
      </c>
      <c r="Z583" s="42" t="s">
        <v>312</v>
      </c>
      <c r="AA583" s="9" t="s">
        <v>139</v>
      </c>
      <c r="AB583" s="42" t="s">
        <v>388</v>
      </c>
      <c r="AC583" s="45">
        <v>280000</v>
      </c>
    </row>
    <row r="584" spans="1:29" ht="12.75" hidden="1" customHeight="1" x14ac:dyDescent="0.2">
      <c r="A584" s="42" t="s">
        <v>1805</v>
      </c>
      <c r="B584" s="42" t="s">
        <v>18</v>
      </c>
      <c r="C584" s="43" t="s">
        <v>143</v>
      </c>
      <c r="D584" s="44">
        <v>407</v>
      </c>
      <c r="E584" s="42" t="s">
        <v>2356</v>
      </c>
      <c r="F584" s="42" t="s">
        <v>2357</v>
      </c>
      <c r="G584" s="42" t="s">
        <v>301</v>
      </c>
      <c r="H584" s="42" t="s">
        <v>384</v>
      </c>
      <c r="I584" s="42" t="s">
        <v>2320</v>
      </c>
      <c r="J584" s="42" t="s">
        <v>2358</v>
      </c>
      <c r="K584" s="45">
        <v>399970.37</v>
      </c>
      <c r="L584" s="42" t="s">
        <v>305</v>
      </c>
      <c r="M584" s="42" t="s">
        <v>2356</v>
      </c>
      <c r="N584" s="42" t="s">
        <v>2359</v>
      </c>
      <c r="O584" s="42" t="s">
        <v>1811</v>
      </c>
      <c r="P584" s="46">
        <v>1</v>
      </c>
      <c r="Q584" s="45">
        <v>399970.37</v>
      </c>
      <c r="R584" s="45">
        <v>399970.37</v>
      </c>
      <c r="S584" s="42" t="s">
        <v>309</v>
      </c>
      <c r="T584" s="42" t="s">
        <v>310</v>
      </c>
      <c r="U584" s="42" t="s">
        <v>311</v>
      </c>
      <c r="V584" s="42" t="s">
        <v>107</v>
      </c>
      <c r="W584" s="42" t="s">
        <v>114</v>
      </c>
      <c r="X584" s="42" t="s">
        <v>127</v>
      </c>
      <c r="Y584" s="42" t="s">
        <v>312</v>
      </c>
      <c r="Z584" s="42" t="s">
        <v>312</v>
      </c>
      <c r="AA584" s="9" t="s">
        <v>139</v>
      </c>
      <c r="AB584" s="42" t="s">
        <v>388</v>
      </c>
      <c r="AC584" s="45">
        <v>399970.37</v>
      </c>
    </row>
    <row r="585" spans="1:29" ht="12.75" hidden="1" customHeight="1" x14ac:dyDescent="0.2">
      <c r="A585" s="42" t="s">
        <v>1805</v>
      </c>
      <c r="B585" s="42" t="s">
        <v>18</v>
      </c>
      <c r="C585" s="43" t="s">
        <v>143</v>
      </c>
      <c r="D585" s="44">
        <v>408</v>
      </c>
      <c r="E585" s="42" t="s">
        <v>2360</v>
      </c>
      <c r="F585" s="42" t="s">
        <v>2361</v>
      </c>
      <c r="G585" s="42" t="s">
        <v>301</v>
      </c>
      <c r="H585" s="42" t="s">
        <v>384</v>
      </c>
      <c r="I585" s="42" t="s">
        <v>2362</v>
      </c>
      <c r="J585" s="42" t="s">
        <v>2363</v>
      </c>
      <c r="K585" s="45">
        <v>398869.04</v>
      </c>
      <c r="L585" s="42" t="s">
        <v>305</v>
      </c>
      <c r="M585" s="42" t="s">
        <v>2360</v>
      </c>
      <c r="N585" s="42" t="s">
        <v>2364</v>
      </c>
      <c r="O585" s="42" t="s">
        <v>341</v>
      </c>
      <c r="P585" s="46">
        <v>1</v>
      </c>
      <c r="Q585" s="45">
        <v>398869.04</v>
      </c>
      <c r="R585" s="45">
        <v>398869.04</v>
      </c>
      <c r="S585" s="42" t="s">
        <v>309</v>
      </c>
      <c r="T585" s="42" t="s">
        <v>310</v>
      </c>
      <c r="U585" s="42" t="s">
        <v>311</v>
      </c>
      <c r="V585" s="42" t="s">
        <v>107</v>
      </c>
      <c r="W585" s="42" t="s">
        <v>114</v>
      </c>
      <c r="X585" s="42" t="s">
        <v>127</v>
      </c>
      <c r="Y585" s="42" t="s">
        <v>312</v>
      </c>
      <c r="Z585" s="42" t="s">
        <v>312</v>
      </c>
      <c r="AA585" s="9" t="s">
        <v>139</v>
      </c>
      <c r="AB585" s="42" t="s">
        <v>388</v>
      </c>
      <c r="AC585" s="45">
        <v>398869.04</v>
      </c>
    </row>
    <row r="586" spans="1:29" ht="12.75" hidden="1" customHeight="1" x14ac:dyDescent="0.2">
      <c r="A586" s="42" t="s">
        <v>1805</v>
      </c>
      <c r="B586" s="42" t="s">
        <v>18</v>
      </c>
      <c r="C586" s="43" t="s">
        <v>143</v>
      </c>
      <c r="D586" s="44">
        <v>409</v>
      </c>
      <c r="E586" s="42" t="s">
        <v>2365</v>
      </c>
      <c r="F586" s="42" t="s">
        <v>2366</v>
      </c>
      <c r="G586" s="42" t="s">
        <v>301</v>
      </c>
      <c r="H586" s="42" t="s">
        <v>384</v>
      </c>
      <c r="I586" s="42" t="s">
        <v>2367</v>
      </c>
      <c r="J586" s="42" t="s">
        <v>2368</v>
      </c>
      <c r="K586" s="45">
        <v>390000</v>
      </c>
      <c r="L586" s="42" t="s">
        <v>305</v>
      </c>
      <c r="M586" s="42" t="s">
        <v>2365</v>
      </c>
      <c r="N586" s="42" t="s">
        <v>2369</v>
      </c>
      <c r="O586" s="42" t="s">
        <v>341</v>
      </c>
      <c r="P586" s="46">
        <v>1</v>
      </c>
      <c r="Q586" s="45">
        <v>390000</v>
      </c>
      <c r="R586" s="45">
        <v>390000</v>
      </c>
      <c r="S586" s="42" t="s">
        <v>309</v>
      </c>
      <c r="T586" s="42" t="s">
        <v>310</v>
      </c>
      <c r="U586" s="42" t="s">
        <v>311</v>
      </c>
      <c r="V586" s="42" t="s">
        <v>107</v>
      </c>
      <c r="W586" s="42" t="s">
        <v>114</v>
      </c>
      <c r="X586" s="42" t="s">
        <v>127</v>
      </c>
      <c r="Y586" s="42" t="s">
        <v>312</v>
      </c>
      <c r="Z586" s="42" t="s">
        <v>312</v>
      </c>
      <c r="AA586" s="9" t="s">
        <v>139</v>
      </c>
      <c r="AB586" s="42" t="s">
        <v>388</v>
      </c>
      <c r="AC586" s="45">
        <v>390000</v>
      </c>
    </row>
    <row r="587" spans="1:29" ht="12.75" hidden="1" customHeight="1" x14ac:dyDescent="0.2">
      <c r="A587" s="42" t="s">
        <v>1805</v>
      </c>
      <c r="B587" s="42" t="s">
        <v>18</v>
      </c>
      <c r="C587" s="43" t="s">
        <v>143</v>
      </c>
      <c r="D587" s="44">
        <v>410</v>
      </c>
      <c r="E587" s="42" t="s">
        <v>2370</v>
      </c>
      <c r="F587" s="42" t="s">
        <v>2371</v>
      </c>
      <c r="G587" s="42" t="s">
        <v>301</v>
      </c>
      <c r="H587" s="42" t="s">
        <v>384</v>
      </c>
      <c r="I587" s="42" t="s">
        <v>2372</v>
      </c>
      <c r="J587" s="42" t="s">
        <v>2373</v>
      </c>
      <c r="K587" s="45">
        <v>316000</v>
      </c>
      <c r="L587" s="42" t="s">
        <v>305</v>
      </c>
      <c r="M587" s="42" t="s">
        <v>2374</v>
      </c>
      <c r="N587" s="42" t="s">
        <v>2375</v>
      </c>
      <c r="O587" s="42" t="s">
        <v>1811</v>
      </c>
      <c r="P587" s="46">
        <v>1</v>
      </c>
      <c r="Q587" s="45">
        <v>316000</v>
      </c>
      <c r="R587" s="45">
        <v>316000</v>
      </c>
      <c r="S587" s="42" t="s">
        <v>309</v>
      </c>
      <c r="T587" s="42" t="s">
        <v>310</v>
      </c>
      <c r="U587" s="42" t="s">
        <v>311</v>
      </c>
      <c r="V587" s="42" t="s">
        <v>107</v>
      </c>
      <c r="W587" s="42" t="s">
        <v>114</v>
      </c>
      <c r="X587" s="42" t="s">
        <v>127</v>
      </c>
      <c r="Y587" s="42" t="s">
        <v>312</v>
      </c>
      <c r="Z587" s="42" t="s">
        <v>312</v>
      </c>
      <c r="AA587" s="9" t="s">
        <v>139</v>
      </c>
      <c r="AB587" s="42" t="s">
        <v>388</v>
      </c>
      <c r="AC587" s="45">
        <v>316000</v>
      </c>
    </row>
    <row r="588" spans="1:29" ht="12.75" hidden="1" customHeight="1" x14ac:dyDescent="0.2">
      <c r="A588" s="42" t="s">
        <v>1805</v>
      </c>
      <c r="B588" s="42" t="s">
        <v>18</v>
      </c>
      <c r="C588" s="43" t="s">
        <v>143</v>
      </c>
      <c r="D588" s="44">
        <v>411</v>
      </c>
      <c r="E588" s="42" t="s">
        <v>2376</v>
      </c>
      <c r="F588" s="42" t="s">
        <v>2377</v>
      </c>
      <c r="G588" s="42" t="s">
        <v>301</v>
      </c>
      <c r="H588" s="42" t="s">
        <v>384</v>
      </c>
      <c r="I588" s="42" t="s">
        <v>2367</v>
      </c>
      <c r="J588" s="42" t="s">
        <v>2378</v>
      </c>
      <c r="K588" s="45">
        <v>399000</v>
      </c>
      <c r="L588" s="42" t="s">
        <v>305</v>
      </c>
      <c r="M588" s="42" t="s">
        <v>2379</v>
      </c>
      <c r="N588" s="42" t="s">
        <v>2380</v>
      </c>
      <c r="O588" s="42" t="s">
        <v>341</v>
      </c>
      <c r="P588" s="46">
        <v>1</v>
      </c>
      <c r="Q588" s="45">
        <v>399000</v>
      </c>
      <c r="R588" s="45">
        <v>399000</v>
      </c>
      <c r="S588" s="42" t="s">
        <v>309</v>
      </c>
      <c r="T588" s="42" t="s">
        <v>310</v>
      </c>
      <c r="U588" s="42" t="s">
        <v>311</v>
      </c>
      <c r="V588" s="42" t="s">
        <v>107</v>
      </c>
      <c r="W588" s="42" t="s">
        <v>114</v>
      </c>
      <c r="X588" s="42" t="s">
        <v>127</v>
      </c>
      <c r="Y588" s="42" t="s">
        <v>312</v>
      </c>
      <c r="Z588" s="42" t="s">
        <v>312</v>
      </c>
      <c r="AA588" s="9" t="s">
        <v>139</v>
      </c>
      <c r="AB588" s="42" t="s">
        <v>388</v>
      </c>
      <c r="AC588" s="45">
        <v>399000</v>
      </c>
    </row>
    <row r="589" spans="1:29" ht="12.75" hidden="1" customHeight="1" x14ac:dyDescent="0.2">
      <c r="A589" s="42" t="s">
        <v>1805</v>
      </c>
      <c r="B589" s="42" t="s">
        <v>18</v>
      </c>
      <c r="C589" s="43" t="s">
        <v>143</v>
      </c>
      <c r="D589" s="44">
        <v>412</v>
      </c>
      <c r="E589" s="42" t="s">
        <v>2381</v>
      </c>
      <c r="F589" s="42" t="s">
        <v>2382</v>
      </c>
      <c r="G589" s="42" t="s">
        <v>301</v>
      </c>
      <c r="H589" s="42" t="s">
        <v>384</v>
      </c>
      <c r="I589" s="42" t="s">
        <v>2367</v>
      </c>
      <c r="J589" s="42" t="s">
        <v>2383</v>
      </c>
      <c r="K589" s="45">
        <v>399654.38</v>
      </c>
      <c r="L589" s="42" t="s">
        <v>305</v>
      </c>
      <c r="M589" s="42" t="s">
        <v>2381</v>
      </c>
      <c r="N589" s="42" t="s">
        <v>2384</v>
      </c>
      <c r="O589" s="42" t="s">
        <v>341</v>
      </c>
      <c r="P589" s="46">
        <v>1</v>
      </c>
      <c r="Q589" s="45">
        <v>399654.38</v>
      </c>
      <c r="R589" s="45">
        <v>399654.38</v>
      </c>
      <c r="S589" s="42" t="s">
        <v>309</v>
      </c>
      <c r="T589" s="42" t="s">
        <v>310</v>
      </c>
      <c r="U589" s="42" t="s">
        <v>311</v>
      </c>
      <c r="V589" s="42" t="s">
        <v>107</v>
      </c>
      <c r="W589" s="42" t="s">
        <v>114</v>
      </c>
      <c r="X589" s="42" t="s">
        <v>127</v>
      </c>
      <c r="Y589" s="42" t="s">
        <v>312</v>
      </c>
      <c r="Z589" s="42" t="s">
        <v>312</v>
      </c>
      <c r="AA589" s="9" t="s">
        <v>139</v>
      </c>
      <c r="AB589" s="42" t="s">
        <v>388</v>
      </c>
      <c r="AC589" s="45">
        <v>399654.38</v>
      </c>
    </row>
    <row r="590" spans="1:29" ht="12.75" hidden="1" customHeight="1" x14ac:dyDescent="0.2">
      <c r="A590" s="42" t="s">
        <v>1805</v>
      </c>
      <c r="B590" s="42" t="s">
        <v>18</v>
      </c>
      <c r="C590" s="43" t="s">
        <v>143</v>
      </c>
      <c r="D590" s="44">
        <v>414</v>
      </c>
      <c r="E590" s="42" t="s">
        <v>2385</v>
      </c>
      <c r="F590" s="42" t="s">
        <v>2386</v>
      </c>
      <c r="G590" s="42" t="s">
        <v>301</v>
      </c>
      <c r="H590" s="42" t="s">
        <v>384</v>
      </c>
      <c r="I590" s="42" t="s">
        <v>2367</v>
      </c>
      <c r="J590" s="42" t="s">
        <v>2387</v>
      </c>
      <c r="K590" s="45">
        <v>380000</v>
      </c>
      <c r="L590" s="42" t="s">
        <v>305</v>
      </c>
      <c r="M590" s="42" t="s">
        <v>2385</v>
      </c>
      <c r="N590" s="42" t="s">
        <v>2388</v>
      </c>
      <c r="O590" s="42" t="s">
        <v>341</v>
      </c>
      <c r="P590" s="46">
        <v>1</v>
      </c>
      <c r="Q590" s="45">
        <v>380000</v>
      </c>
      <c r="R590" s="45">
        <v>380000</v>
      </c>
      <c r="S590" s="42" t="s">
        <v>309</v>
      </c>
      <c r="T590" s="42" t="s">
        <v>310</v>
      </c>
      <c r="U590" s="42" t="s">
        <v>311</v>
      </c>
      <c r="V590" s="42" t="s">
        <v>107</v>
      </c>
      <c r="W590" s="42" t="s">
        <v>114</v>
      </c>
      <c r="X590" s="42" t="s">
        <v>127</v>
      </c>
      <c r="Y590" s="42" t="s">
        <v>312</v>
      </c>
      <c r="Z590" s="42" t="s">
        <v>312</v>
      </c>
      <c r="AA590" s="9" t="s">
        <v>139</v>
      </c>
      <c r="AB590" s="42" t="s">
        <v>388</v>
      </c>
      <c r="AC590" s="45">
        <v>380000</v>
      </c>
    </row>
    <row r="591" spans="1:29" ht="12.75" hidden="1" customHeight="1" x14ac:dyDescent="0.2">
      <c r="A591" s="42" t="s">
        <v>1805</v>
      </c>
      <c r="B591" s="42" t="s">
        <v>18</v>
      </c>
      <c r="C591" s="43" t="s">
        <v>143</v>
      </c>
      <c r="D591" s="44">
        <v>415</v>
      </c>
      <c r="E591" s="42" t="s">
        <v>2389</v>
      </c>
      <c r="F591" s="42" t="s">
        <v>2390</v>
      </c>
      <c r="G591" s="42" t="s">
        <v>301</v>
      </c>
      <c r="H591" s="42" t="s">
        <v>384</v>
      </c>
      <c r="I591" s="42" t="s">
        <v>2367</v>
      </c>
      <c r="J591" s="42" t="s">
        <v>2391</v>
      </c>
      <c r="K591" s="45">
        <v>395000</v>
      </c>
      <c r="L591" s="42" t="s">
        <v>305</v>
      </c>
      <c r="M591" s="42" t="s">
        <v>2389</v>
      </c>
      <c r="N591" s="42" t="s">
        <v>2392</v>
      </c>
      <c r="O591" s="42" t="s">
        <v>341</v>
      </c>
      <c r="P591" s="46">
        <v>1</v>
      </c>
      <c r="Q591" s="45">
        <v>395000</v>
      </c>
      <c r="R591" s="45">
        <v>395000</v>
      </c>
      <c r="S591" s="42" t="s">
        <v>309</v>
      </c>
      <c r="T591" s="42" t="s">
        <v>310</v>
      </c>
      <c r="U591" s="42" t="s">
        <v>311</v>
      </c>
      <c r="V591" s="42" t="s">
        <v>107</v>
      </c>
      <c r="W591" s="42" t="s">
        <v>114</v>
      </c>
      <c r="X591" s="42" t="s">
        <v>127</v>
      </c>
      <c r="Y591" s="42" t="s">
        <v>312</v>
      </c>
      <c r="Z591" s="42" t="s">
        <v>312</v>
      </c>
      <c r="AA591" s="9" t="s">
        <v>139</v>
      </c>
      <c r="AB591" s="42" t="s">
        <v>388</v>
      </c>
      <c r="AC591" s="45">
        <v>395000</v>
      </c>
    </row>
    <row r="592" spans="1:29" ht="12.75" hidden="1" customHeight="1" x14ac:dyDescent="0.2">
      <c r="A592" s="42" t="s">
        <v>2393</v>
      </c>
      <c r="B592" s="42" t="s">
        <v>36</v>
      </c>
      <c r="C592" s="43" t="s">
        <v>181</v>
      </c>
      <c r="D592" s="44">
        <v>418</v>
      </c>
      <c r="E592" s="42" t="s">
        <v>2394</v>
      </c>
      <c r="F592" s="42" t="s">
        <v>2395</v>
      </c>
      <c r="G592" s="42" t="s">
        <v>301</v>
      </c>
      <c r="H592" s="42" t="s">
        <v>384</v>
      </c>
      <c r="I592" s="42" t="s">
        <v>2396</v>
      </c>
      <c r="J592" s="42" t="s">
        <v>2397</v>
      </c>
      <c r="K592" s="45">
        <v>2153044.1</v>
      </c>
      <c r="L592" s="42" t="s">
        <v>511</v>
      </c>
      <c r="M592" s="42" t="s">
        <v>256</v>
      </c>
      <c r="N592" s="42" t="s">
        <v>2398</v>
      </c>
      <c r="O592" s="42" t="s">
        <v>2399</v>
      </c>
      <c r="P592" s="46">
        <v>1</v>
      </c>
      <c r="Q592" s="45">
        <v>2153044.1</v>
      </c>
      <c r="R592" s="45">
        <v>2153044.1</v>
      </c>
      <c r="S592" s="42" t="s">
        <v>309</v>
      </c>
      <c r="T592" s="42" t="s">
        <v>310</v>
      </c>
      <c r="U592" s="42" t="s">
        <v>311</v>
      </c>
      <c r="V592" s="42" t="s">
        <v>107</v>
      </c>
      <c r="W592" s="42" t="s">
        <v>256</v>
      </c>
      <c r="X592" s="42" t="s">
        <v>513</v>
      </c>
      <c r="Y592" s="42" t="s">
        <v>312</v>
      </c>
      <c r="Z592" s="42" t="s">
        <v>312</v>
      </c>
      <c r="AA592" s="9" t="s">
        <v>140</v>
      </c>
      <c r="AB592" s="42" t="s">
        <v>541</v>
      </c>
      <c r="AC592" s="45">
        <v>2153044.1</v>
      </c>
    </row>
    <row r="593" spans="1:29" ht="12.75" hidden="1" customHeight="1" x14ac:dyDescent="0.2">
      <c r="A593" s="42" t="s">
        <v>369</v>
      </c>
      <c r="B593" s="42" t="s">
        <v>22</v>
      </c>
      <c r="C593" s="43" t="s">
        <v>144</v>
      </c>
      <c r="D593" s="44">
        <v>420</v>
      </c>
      <c r="E593" s="42" t="s">
        <v>2400</v>
      </c>
      <c r="F593" s="42" t="s">
        <v>2401</v>
      </c>
      <c r="G593" s="42" t="s">
        <v>301</v>
      </c>
      <c r="H593" s="42" t="s">
        <v>384</v>
      </c>
      <c r="I593" s="42" t="s">
        <v>372</v>
      </c>
      <c r="J593" s="42" t="s">
        <v>373</v>
      </c>
      <c r="K593" s="45">
        <v>370630</v>
      </c>
      <c r="L593" s="42" t="s">
        <v>305</v>
      </c>
      <c r="M593" s="42" t="s">
        <v>2402</v>
      </c>
      <c r="N593" s="42" t="s">
        <v>2403</v>
      </c>
      <c r="O593" s="42" t="s">
        <v>813</v>
      </c>
      <c r="P593" s="46">
        <v>1</v>
      </c>
      <c r="Q593" s="45">
        <v>370630</v>
      </c>
      <c r="R593" s="45">
        <v>370630</v>
      </c>
      <c r="S593" s="42" t="s">
        <v>309</v>
      </c>
      <c r="T593" s="42" t="s">
        <v>310</v>
      </c>
      <c r="U593" s="42" t="s">
        <v>311</v>
      </c>
      <c r="V593" s="42" t="s">
        <v>109</v>
      </c>
      <c r="W593" s="42" t="s">
        <v>115</v>
      </c>
      <c r="X593" s="42" t="s">
        <v>899</v>
      </c>
      <c r="Y593" s="42" t="s">
        <v>312</v>
      </c>
      <c r="Z593" s="42" t="s">
        <v>312</v>
      </c>
      <c r="AA593" s="9" t="s">
        <v>140</v>
      </c>
      <c r="AB593" s="42" t="s">
        <v>935</v>
      </c>
      <c r="AC593" s="45">
        <v>370630</v>
      </c>
    </row>
    <row r="594" spans="1:29" ht="12.75" hidden="1" customHeight="1" x14ac:dyDescent="0.2">
      <c r="A594" s="42" t="s">
        <v>369</v>
      </c>
      <c r="B594" s="42" t="s">
        <v>22</v>
      </c>
      <c r="C594" s="43" t="s">
        <v>144</v>
      </c>
      <c r="D594" s="44">
        <v>421</v>
      </c>
      <c r="E594" s="42" t="s">
        <v>2404</v>
      </c>
      <c r="F594" s="42" t="s">
        <v>2405</v>
      </c>
      <c r="G594" s="42" t="s">
        <v>358</v>
      </c>
      <c r="H594" s="42" t="s">
        <v>469</v>
      </c>
      <c r="I594" s="42" t="s">
        <v>909</v>
      </c>
      <c r="J594" s="42" t="s">
        <v>910</v>
      </c>
      <c r="K594" s="45">
        <v>45000</v>
      </c>
      <c r="L594" s="42" t="s">
        <v>305</v>
      </c>
      <c r="M594" s="42" t="s">
        <v>2406</v>
      </c>
      <c r="N594" s="42" t="s">
        <v>2407</v>
      </c>
      <c r="O594" s="42" t="s">
        <v>2408</v>
      </c>
      <c r="P594" s="46">
        <v>10</v>
      </c>
      <c r="Q594" s="45">
        <v>2000</v>
      </c>
      <c r="R594" s="45">
        <v>20000</v>
      </c>
      <c r="S594" s="42" t="s">
        <v>309</v>
      </c>
      <c r="T594" s="42" t="s">
        <v>310</v>
      </c>
      <c r="U594" s="42" t="s">
        <v>311</v>
      </c>
      <c r="V594" s="42" t="s">
        <v>109</v>
      </c>
      <c r="W594" s="42" t="s">
        <v>115</v>
      </c>
      <c r="X594" s="42" t="s">
        <v>134</v>
      </c>
      <c r="Y594" s="42" t="s">
        <v>312</v>
      </c>
      <c r="Z594" s="42" t="s">
        <v>312</v>
      </c>
      <c r="AA594" s="9" t="s">
        <v>139</v>
      </c>
      <c r="AB594" s="42" t="s">
        <v>365</v>
      </c>
      <c r="AC594" s="45">
        <v>20000</v>
      </c>
    </row>
    <row r="595" spans="1:29" ht="12.75" hidden="1" customHeight="1" x14ac:dyDescent="0.2">
      <c r="A595" s="42" t="s">
        <v>369</v>
      </c>
      <c r="B595" s="42" t="s">
        <v>22</v>
      </c>
      <c r="C595" s="43" t="s">
        <v>144</v>
      </c>
      <c r="D595" s="44">
        <v>421</v>
      </c>
      <c r="E595" s="42" t="s">
        <v>2404</v>
      </c>
      <c r="F595" s="42" t="s">
        <v>2405</v>
      </c>
      <c r="G595" s="42" t="s">
        <v>358</v>
      </c>
      <c r="H595" s="42" t="s">
        <v>469</v>
      </c>
      <c r="I595" s="42" t="s">
        <v>909</v>
      </c>
      <c r="J595" s="42" t="s">
        <v>910</v>
      </c>
      <c r="K595" s="45">
        <v>45000</v>
      </c>
      <c r="L595" s="42" t="s">
        <v>305</v>
      </c>
      <c r="M595" s="42" t="s">
        <v>2409</v>
      </c>
      <c r="N595" s="42" t="s">
        <v>2410</v>
      </c>
      <c r="O595" s="42" t="s">
        <v>813</v>
      </c>
      <c r="P595" s="46">
        <v>5</v>
      </c>
      <c r="Q595" s="45">
        <v>3000</v>
      </c>
      <c r="R595" s="45">
        <v>15000</v>
      </c>
      <c r="S595" s="42" t="s">
        <v>309</v>
      </c>
      <c r="T595" s="42" t="s">
        <v>310</v>
      </c>
      <c r="U595" s="42" t="s">
        <v>311</v>
      </c>
      <c r="V595" s="42" t="s">
        <v>109</v>
      </c>
      <c r="W595" s="42" t="s">
        <v>115</v>
      </c>
      <c r="X595" s="42" t="s">
        <v>134</v>
      </c>
      <c r="Y595" s="42" t="s">
        <v>312</v>
      </c>
      <c r="Z595" s="42" t="s">
        <v>312</v>
      </c>
      <c r="AA595" s="9" t="s">
        <v>139</v>
      </c>
      <c r="AB595" s="42" t="s">
        <v>365</v>
      </c>
      <c r="AC595" s="45">
        <v>15000</v>
      </c>
    </row>
    <row r="596" spans="1:29" ht="12.75" hidden="1" customHeight="1" x14ac:dyDescent="0.2">
      <c r="A596" s="42" t="s">
        <v>369</v>
      </c>
      <c r="B596" s="42" t="s">
        <v>22</v>
      </c>
      <c r="C596" s="43" t="s">
        <v>144</v>
      </c>
      <c r="D596" s="44">
        <v>421</v>
      </c>
      <c r="E596" s="42" t="s">
        <v>2404</v>
      </c>
      <c r="F596" s="42" t="s">
        <v>2405</v>
      </c>
      <c r="G596" s="42" t="s">
        <v>358</v>
      </c>
      <c r="H596" s="42" t="s">
        <v>469</v>
      </c>
      <c r="I596" s="42" t="s">
        <v>909</v>
      </c>
      <c r="J596" s="42" t="s">
        <v>910</v>
      </c>
      <c r="K596" s="45">
        <v>45000</v>
      </c>
      <c r="L596" s="42" t="s">
        <v>305</v>
      </c>
      <c r="M596" s="42" t="s">
        <v>2411</v>
      </c>
      <c r="N596" s="42" t="s">
        <v>2412</v>
      </c>
      <c r="O596" s="42" t="s">
        <v>813</v>
      </c>
      <c r="P596" s="46">
        <v>5</v>
      </c>
      <c r="Q596" s="45">
        <v>2000</v>
      </c>
      <c r="R596" s="45">
        <v>10000</v>
      </c>
      <c r="S596" s="42" t="s">
        <v>309</v>
      </c>
      <c r="T596" s="42" t="s">
        <v>310</v>
      </c>
      <c r="U596" s="42" t="s">
        <v>311</v>
      </c>
      <c r="V596" s="42" t="s">
        <v>109</v>
      </c>
      <c r="W596" s="42" t="s">
        <v>115</v>
      </c>
      <c r="X596" s="42" t="s">
        <v>134</v>
      </c>
      <c r="Y596" s="42" t="s">
        <v>312</v>
      </c>
      <c r="Z596" s="42" t="s">
        <v>312</v>
      </c>
      <c r="AA596" s="9" t="s">
        <v>139</v>
      </c>
      <c r="AB596" s="42" t="s">
        <v>365</v>
      </c>
      <c r="AC596" s="45">
        <v>10000</v>
      </c>
    </row>
    <row r="597" spans="1:29" ht="12.75" hidden="1" customHeight="1" x14ac:dyDescent="0.2">
      <c r="A597" s="42" t="s">
        <v>1805</v>
      </c>
      <c r="B597" s="42" t="s">
        <v>18</v>
      </c>
      <c r="C597" s="43" t="s">
        <v>143</v>
      </c>
      <c r="D597" s="44">
        <v>429</v>
      </c>
      <c r="E597" s="42" t="s">
        <v>2413</v>
      </c>
      <c r="F597" s="42" t="s">
        <v>2414</v>
      </c>
      <c r="G597" s="42" t="s">
        <v>301</v>
      </c>
      <c r="H597" s="42" t="s">
        <v>384</v>
      </c>
      <c r="I597" s="42" t="s">
        <v>2320</v>
      </c>
      <c r="J597" s="42" t="s">
        <v>2415</v>
      </c>
      <c r="K597" s="45">
        <v>119219.71</v>
      </c>
      <c r="L597" s="42" t="s">
        <v>305</v>
      </c>
      <c r="M597" s="42" t="s">
        <v>2413</v>
      </c>
      <c r="N597" s="42" t="s">
        <v>2416</v>
      </c>
      <c r="O597" s="42" t="s">
        <v>341</v>
      </c>
      <c r="P597" s="46">
        <v>1</v>
      </c>
      <c r="Q597" s="45">
        <v>119219.71</v>
      </c>
      <c r="R597" s="45">
        <v>119219.71</v>
      </c>
      <c r="S597" s="42" t="s">
        <v>309</v>
      </c>
      <c r="T597" s="42" t="s">
        <v>310</v>
      </c>
      <c r="U597" s="42" t="s">
        <v>311</v>
      </c>
      <c r="V597" s="42" t="s">
        <v>107</v>
      </c>
      <c r="W597" s="42" t="s">
        <v>114</v>
      </c>
      <c r="X597" s="42" t="s">
        <v>127</v>
      </c>
      <c r="Y597" s="42" t="s">
        <v>312</v>
      </c>
      <c r="Z597" s="42" t="s">
        <v>312</v>
      </c>
      <c r="AA597" s="9" t="s">
        <v>139</v>
      </c>
      <c r="AB597" s="42" t="s">
        <v>388</v>
      </c>
      <c r="AC597" s="45">
        <v>119219.71</v>
      </c>
    </row>
    <row r="598" spans="1:29" ht="12.75" hidden="1" customHeight="1" x14ac:dyDescent="0.2">
      <c r="A598" s="42" t="s">
        <v>814</v>
      </c>
      <c r="B598" s="42" t="s">
        <v>28</v>
      </c>
      <c r="C598" s="43" t="s">
        <v>147</v>
      </c>
      <c r="D598" s="44">
        <v>435</v>
      </c>
      <c r="E598" s="42" t="s">
        <v>2417</v>
      </c>
      <c r="F598" s="42" t="s">
        <v>2418</v>
      </c>
      <c r="G598" s="42" t="s">
        <v>301</v>
      </c>
      <c r="H598" s="42" t="s">
        <v>384</v>
      </c>
      <c r="I598" s="42" t="s">
        <v>2419</v>
      </c>
      <c r="J598" s="42" t="s">
        <v>2420</v>
      </c>
      <c r="K598" s="45">
        <v>48000</v>
      </c>
      <c r="L598" s="42" t="s">
        <v>305</v>
      </c>
      <c r="M598" s="42" t="s">
        <v>2417</v>
      </c>
      <c r="N598" s="42" t="s">
        <v>2421</v>
      </c>
      <c r="O598" s="42" t="s">
        <v>2422</v>
      </c>
      <c r="P598" s="46">
        <v>40</v>
      </c>
      <c r="Q598" s="45">
        <v>1200</v>
      </c>
      <c r="R598" s="45">
        <v>48000</v>
      </c>
      <c r="S598" s="42" t="s">
        <v>309</v>
      </c>
      <c r="T598" s="42" t="s">
        <v>310</v>
      </c>
      <c r="U598" s="42" t="s">
        <v>311</v>
      </c>
      <c r="V598" s="42" t="s">
        <v>107</v>
      </c>
      <c r="W598" s="42" t="s">
        <v>114</v>
      </c>
      <c r="X598" s="42" t="s">
        <v>127</v>
      </c>
      <c r="Y598" s="42" t="s">
        <v>312</v>
      </c>
      <c r="Z598" s="42" t="s">
        <v>312</v>
      </c>
      <c r="AA598" s="9" t="s">
        <v>139</v>
      </c>
      <c r="AB598" s="42" t="s">
        <v>461</v>
      </c>
      <c r="AC598" s="45">
        <v>48000</v>
      </c>
    </row>
    <row r="599" spans="1:29" ht="12.75" hidden="1" customHeight="1" x14ac:dyDescent="0.2">
      <c r="A599" s="42" t="s">
        <v>814</v>
      </c>
      <c r="B599" s="42" t="s">
        <v>28</v>
      </c>
      <c r="C599" s="43" t="s">
        <v>147</v>
      </c>
      <c r="D599" s="44">
        <v>436</v>
      </c>
      <c r="E599" s="42" t="s">
        <v>2423</v>
      </c>
      <c r="F599" s="42" t="s">
        <v>2424</v>
      </c>
      <c r="G599" s="42" t="s">
        <v>301</v>
      </c>
      <c r="H599" s="42" t="s">
        <v>384</v>
      </c>
      <c r="I599" s="42" t="s">
        <v>2425</v>
      </c>
      <c r="J599" s="42" t="s">
        <v>2426</v>
      </c>
      <c r="K599" s="45">
        <v>47999.6</v>
      </c>
      <c r="L599" s="42" t="s">
        <v>305</v>
      </c>
      <c r="M599" s="42" t="s">
        <v>2423</v>
      </c>
      <c r="N599" s="42" t="s">
        <v>2427</v>
      </c>
      <c r="O599" s="42" t="s">
        <v>1011</v>
      </c>
      <c r="P599" s="46">
        <v>40</v>
      </c>
      <c r="Q599" s="45">
        <v>1199.99</v>
      </c>
      <c r="R599" s="45">
        <v>47999.6</v>
      </c>
      <c r="S599" s="42" t="s">
        <v>309</v>
      </c>
      <c r="T599" s="42" t="s">
        <v>310</v>
      </c>
      <c r="U599" s="42" t="s">
        <v>311</v>
      </c>
      <c r="V599" s="42" t="s">
        <v>107</v>
      </c>
      <c r="W599" s="42" t="s">
        <v>114</v>
      </c>
      <c r="X599" s="42" t="s">
        <v>127</v>
      </c>
      <c r="Y599" s="42" t="s">
        <v>312</v>
      </c>
      <c r="Z599" s="42" t="s">
        <v>312</v>
      </c>
      <c r="AA599" s="9" t="s">
        <v>139</v>
      </c>
      <c r="AB599" s="42" t="s">
        <v>461</v>
      </c>
      <c r="AC599" s="45">
        <v>47999.6</v>
      </c>
    </row>
    <row r="600" spans="1:29" ht="12.75" hidden="1" customHeight="1" x14ac:dyDescent="0.2">
      <c r="A600" s="42" t="s">
        <v>814</v>
      </c>
      <c r="B600" s="42" t="s">
        <v>28</v>
      </c>
      <c r="C600" s="43" t="s">
        <v>147</v>
      </c>
      <c r="D600" s="44">
        <v>437</v>
      </c>
      <c r="E600" s="42" t="s">
        <v>2428</v>
      </c>
      <c r="F600" s="42" t="s">
        <v>2429</v>
      </c>
      <c r="G600" s="42" t="s">
        <v>301</v>
      </c>
      <c r="H600" s="42" t="s">
        <v>384</v>
      </c>
      <c r="I600" s="42" t="s">
        <v>2430</v>
      </c>
      <c r="J600" s="42" t="s">
        <v>2431</v>
      </c>
      <c r="K600" s="45">
        <v>80000</v>
      </c>
      <c r="L600" s="42" t="s">
        <v>305</v>
      </c>
      <c r="M600" s="42" t="s">
        <v>2428</v>
      </c>
      <c r="N600" s="42" t="s">
        <v>2432</v>
      </c>
      <c r="O600" s="42" t="s">
        <v>1011</v>
      </c>
      <c r="P600" s="46">
        <v>50</v>
      </c>
      <c r="Q600" s="45">
        <v>1600</v>
      </c>
      <c r="R600" s="45">
        <v>80000</v>
      </c>
      <c r="S600" s="42" t="s">
        <v>309</v>
      </c>
      <c r="T600" s="42" t="s">
        <v>310</v>
      </c>
      <c r="U600" s="42" t="s">
        <v>311</v>
      </c>
      <c r="V600" s="42" t="s">
        <v>107</v>
      </c>
      <c r="W600" s="42" t="s">
        <v>114</v>
      </c>
      <c r="X600" s="42" t="s">
        <v>127</v>
      </c>
      <c r="Y600" s="42" t="s">
        <v>312</v>
      </c>
      <c r="Z600" s="42" t="s">
        <v>312</v>
      </c>
      <c r="AA600" s="9" t="s">
        <v>139</v>
      </c>
      <c r="AB600" s="42" t="s">
        <v>461</v>
      </c>
      <c r="AC600" s="45">
        <v>80000</v>
      </c>
    </row>
    <row r="601" spans="1:29" ht="12.75" hidden="1" customHeight="1" x14ac:dyDescent="0.2">
      <c r="A601" s="42" t="s">
        <v>814</v>
      </c>
      <c r="B601" s="42" t="s">
        <v>28</v>
      </c>
      <c r="C601" s="43" t="s">
        <v>147</v>
      </c>
      <c r="D601" s="44">
        <v>438</v>
      </c>
      <c r="E601" s="42" t="s">
        <v>2433</v>
      </c>
      <c r="F601" s="42" t="s">
        <v>2434</v>
      </c>
      <c r="G601" s="42" t="s">
        <v>358</v>
      </c>
      <c r="H601" s="42" t="s">
        <v>359</v>
      </c>
      <c r="I601" s="42" t="s">
        <v>2435</v>
      </c>
      <c r="J601" s="42" t="s">
        <v>2436</v>
      </c>
      <c r="K601" s="45">
        <v>17500</v>
      </c>
      <c r="L601" s="42" t="s">
        <v>305</v>
      </c>
      <c r="M601" s="42" t="s">
        <v>2437</v>
      </c>
      <c r="N601" s="42" t="s">
        <v>2434</v>
      </c>
      <c r="O601" s="42" t="s">
        <v>996</v>
      </c>
      <c r="P601" s="46">
        <v>5</v>
      </c>
      <c r="Q601" s="45">
        <v>3500</v>
      </c>
      <c r="R601" s="45">
        <v>17500</v>
      </c>
      <c r="S601" s="42" t="s">
        <v>309</v>
      </c>
      <c r="T601" s="42" t="s">
        <v>310</v>
      </c>
      <c r="U601" s="42" t="s">
        <v>311</v>
      </c>
      <c r="V601" s="42" t="s">
        <v>107</v>
      </c>
      <c r="W601" s="42" t="s">
        <v>110</v>
      </c>
      <c r="X601" s="42" t="s">
        <v>971</v>
      </c>
      <c r="Y601" s="42" t="s">
        <v>312</v>
      </c>
      <c r="Z601" s="42" t="s">
        <v>312</v>
      </c>
      <c r="AA601" s="9" t="s">
        <v>139</v>
      </c>
      <c r="AB601" s="42" t="s">
        <v>354</v>
      </c>
      <c r="AC601" s="45">
        <v>17500</v>
      </c>
    </row>
    <row r="602" spans="1:29" ht="12.75" hidden="1" customHeight="1" x14ac:dyDescent="0.2">
      <c r="A602" s="42" t="s">
        <v>814</v>
      </c>
      <c r="B602" s="42" t="s">
        <v>28</v>
      </c>
      <c r="C602" s="43" t="s">
        <v>147</v>
      </c>
      <c r="D602" s="44">
        <v>439</v>
      </c>
      <c r="E602" s="42" t="s">
        <v>2438</v>
      </c>
      <c r="F602" s="42" t="s">
        <v>2439</v>
      </c>
      <c r="G602" s="42" t="s">
        <v>358</v>
      </c>
      <c r="H602" s="42" t="s">
        <v>359</v>
      </c>
      <c r="I602" s="42" t="s">
        <v>1007</v>
      </c>
      <c r="J602" s="42" t="s">
        <v>2440</v>
      </c>
      <c r="K602" s="45">
        <v>57500</v>
      </c>
      <c r="L602" s="42" t="s">
        <v>305</v>
      </c>
      <c r="M602" s="42" t="s">
        <v>2441</v>
      </c>
      <c r="N602" s="42" t="s">
        <v>2442</v>
      </c>
      <c r="O602" s="42" t="s">
        <v>996</v>
      </c>
      <c r="P602" s="46">
        <v>1</v>
      </c>
      <c r="Q602" s="45">
        <v>17500</v>
      </c>
      <c r="R602" s="45">
        <v>17500</v>
      </c>
      <c r="S602" s="42" t="s">
        <v>309</v>
      </c>
      <c r="T602" s="42" t="s">
        <v>310</v>
      </c>
      <c r="U602" s="42" t="s">
        <v>311</v>
      </c>
      <c r="V602" s="42" t="s">
        <v>109</v>
      </c>
      <c r="W602" s="42" t="s">
        <v>115</v>
      </c>
      <c r="X602" s="42" t="s">
        <v>136</v>
      </c>
      <c r="Y602" s="42" t="s">
        <v>312</v>
      </c>
      <c r="Z602" s="42" t="s">
        <v>312</v>
      </c>
      <c r="AA602" s="9" t="s">
        <v>139</v>
      </c>
      <c r="AB602" s="42" t="s">
        <v>354</v>
      </c>
      <c r="AC602" s="45">
        <v>17500</v>
      </c>
    </row>
    <row r="603" spans="1:29" ht="12.75" hidden="1" customHeight="1" x14ac:dyDescent="0.2">
      <c r="A603" s="42" t="s">
        <v>814</v>
      </c>
      <c r="B603" s="42" t="s">
        <v>28</v>
      </c>
      <c r="C603" s="43" t="s">
        <v>147</v>
      </c>
      <c r="D603" s="44">
        <v>439</v>
      </c>
      <c r="E603" s="42" t="s">
        <v>2438</v>
      </c>
      <c r="F603" s="42" t="s">
        <v>2439</v>
      </c>
      <c r="G603" s="42" t="s">
        <v>358</v>
      </c>
      <c r="H603" s="42" t="s">
        <v>359</v>
      </c>
      <c r="I603" s="42" t="s">
        <v>1007</v>
      </c>
      <c r="J603" s="42" t="s">
        <v>2440</v>
      </c>
      <c r="K603" s="45">
        <v>57500</v>
      </c>
      <c r="L603" s="42" t="s">
        <v>305</v>
      </c>
      <c r="M603" s="42" t="s">
        <v>2443</v>
      </c>
      <c r="N603" s="42" t="s">
        <v>2444</v>
      </c>
      <c r="O603" s="42" t="s">
        <v>996</v>
      </c>
      <c r="P603" s="46">
        <v>1</v>
      </c>
      <c r="Q603" s="45">
        <v>20000</v>
      </c>
      <c r="R603" s="45">
        <v>20000</v>
      </c>
      <c r="S603" s="42" t="s">
        <v>309</v>
      </c>
      <c r="T603" s="42" t="s">
        <v>310</v>
      </c>
      <c r="U603" s="42" t="s">
        <v>311</v>
      </c>
      <c r="V603" s="42" t="s">
        <v>109</v>
      </c>
      <c r="W603" s="42" t="s">
        <v>115</v>
      </c>
      <c r="X603" s="42" t="s">
        <v>136</v>
      </c>
      <c r="Y603" s="42" t="s">
        <v>312</v>
      </c>
      <c r="Z603" s="42" t="s">
        <v>312</v>
      </c>
      <c r="AA603" s="9" t="s">
        <v>139</v>
      </c>
      <c r="AB603" s="42" t="s">
        <v>354</v>
      </c>
      <c r="AC603" s="45">
        <v>20000</v>
      </c>
    </row>
    <row r="604" spans="1:29" ht="12.75" hidden="1" customHeight="1" x14ac:dyDescent="0.2">
      <c r="A604" s="42" t="s">
        <v>814</v>
      </c>
      <c r="B604" s="42" t="s">
        <v>28</v>
      </c>
      <c r="C604" s="43" t="s">
        <v>147</v>
      </c>
      <c r="D604" s="44">
        <v>439</v>
      </c>
      <c r="E604" s="42" t="s">
        <v>2438</v>
      </c>
      <c r="F604" s="42" t="s">
        <v>2439</v>
      </c>
      <c r="G604" s="42" t="s">
        <v>358</v>
      </c>
      <c r="H604" s="42" t="s">
        <v>359</v>
      </c>
      <c r="I604" s="42" t="s">
        <v>1007</v>
      </c>
      <c r="J604" s="42" t="s">
        <v>2440</v>
      </c>
      <c r="K604" s="45">
        <v>57500</v>
      </c>
      <c r="L604" s="42" t="s">
        <v>305</v>
      </c>
      <c r="M604" s="42" t="s">
        <v>2445</v>
      </c>
      <c r="N604" s="42" t="s">
        <v>2446</v>
      </c>
      <c r="O604" s="42" t="s">
        <v>996</v>
      </c>
      <c r="P604" s="46">
        <v>1</v>
      </c>
      <c r="Q604" s="45">
        <v>20000</v>
      </c>
      <c r="R604" s="45">
        <v>20000</v>
      </c>
      <c r="S604" s="42" t="s">
        <v>309</v>
      </c>
      <c r="T604" s="42" t="s">
        <v>310</v>
      </c>
      <c r="U604" s="42" t="s">
        <v>311</v>
      </c>
      <c r="V604" s="42" t="s">
        <v>109</v>
      </c>
      <c r="W604" s="42" t="s">
        <v>115</v>
      </c>
      <c r="X604" s="42" t="s">
        <v>136</v>
      </c>
      <c r="Y604" s="42" t="s">
        <v>312</v>
      </c>
      <c r="Z604" s="42" t="s">
        <v>312</v>
      </c>
      <c r="AA604" s="9" t="s">
        <v>139</v>
      </c>
      <c r="AB604" s="42" t="s">
        <v>354</v>
      </c>
      <c r="AC604" s="45">
        <v>20000</v>
      </c>
    </row>
    <row r="605" spans="1:29" ht="12.75" hidden="1" customHeight="1" x14ac:dyDescent="0.2">
      <c r="A605" s="42" t="s">
        <v>1614</v>
      </c>
      <c r="B605" s="42" t="s">
        <v>62</v>
      </c>
      <c r="C605" s="43" t="s">
        <v>161</v>
      </c>
      <c r="D605" s="44">
        <v>440</v>
      </c>
      <c r="E605" s="42" t="s">
        <v>2447</v>
      </c>
      <c r="F605" s="42" t="s">
        <v>2448</v>
      </c>
      <c r="G605" s="42" t="s">
        <v>358</v>
      </c>
      <c r="H605" s="42" t="s">
        <v>469</v>
      </c>
      <c r="I605" s="42" t="s">
        <v>2449</v>
      </c>
      <c r="J605" s="42" t="s">
        <v>1791</v>
      </c>
      <c r="K605" s="45">
        <v>20000</v>
      </c>
      <c r="L605" s="42" t="s">
        <v>305</v>
      </c>
      <c r="M605" s="42" t="s">
        <v>2450</v>
      </c>
      <c r="N605" s="42" t="s">
        <v>2451</v>
      </c>
      <c r="O605" s="42" t="s">
        <v>351</v>
      </c>
      <c r="P605" s="46">
        <v>1</v>
      </c>
      <c r="Q605" s="45">
        <v>20000</v>
      </c>
      <c r="R605" s="45">
        <v>20000</v>
      </c>
      <c r="S605" s="42" t="s">
        <v>309</v>
      </c>
      <c r="T605" s="42" t="s">
        <v>310</v>
      </c>
      <c r="U605" s="42" t="s">
        <v>311</v>
      </c>
      <c r="V605" s="42" t="s">
        <v>107</v>
      </c>
      <c r="W605" s="42" t="s">
        <v>111</v>
      </c>
      <c r="X605" s="42" t="s">
        <v>121</v>
      </c>
      <c r="Y605" s="42" t="s">
        <v>312</v>
      </c>
      <c r="Z605" s="42" t="s">
        <v>312</v>
      </c>
      <c r="AA605" s="9" t="s">
        <v>139</v>
      </c>
      <c r="AB605" s="42" t="s">
        <v>354</v>
      </c>
      <c r="AC605" s="45">
        <v>20000</v>
      </c>
    </row>
    <row r="606" spans="1:29" ht="12.75" hidden="1" customHeight="1" x14ac:dyDescent="0.2">
      <c r="A606" s="42" t="s">
        <v>814</v>
      </c>
      <c r="B606" s="42" t="s">
        <v>28</v>
      </c>
      <c r="C606" s="43" t="s">
        <v>147</v>
      </c>
      <c r="D606" s="44">
        <v>441</v>
      </c>
      <c r="E606" s="42" t="s">
        <v>2452</v>
      </c>
      <c r="F606" s="42" t="s">
        <v>2453</v>
      </c>
      <c r="G606" s="42" t="s">
        <v>301</v>
      </c>
      <c r="H606" s="42" t="s">
        <v>302</v>
      </c>
      <c r="I606" s="42" t="s">
        <v>1173</v>
      </c>
      <c r="J606" s="42" t="s">
        <v>2454</v>
      </c>
      <c r="K606" s="45">
        <v>9843</v>
      </c>
      <c r="L606" s="42" t="s">
        <v>305</v>
      </c>
      <c r="M606" s="42" t="s">
        <v>2455</v>
      </c>
      <c r="N606" s="42" t="s">
        <v>2456</v>
      </c>
      <c r="O606" s="42" t="s">
        <v>611</v>
      </c>
      <c r="P606" s="46">
        <v>10</v>
      </c>
      <c r="Q606" s="45">
        <v>984.3</v>
      </c>
      <c r="R606" s="45">
        <v>9843</v>
      </c>
      <c r="S606" s="42" t="s">
        <v>309</v>
      </c>
      <c r="T606" s="42" t="s">
        <v>310</v>
      </c>
      <c r="U606" s="42" t="s">
        <v>311</v>
      </c>
      <c r="V606" s="42" t="s">
        <v>107</v>
      </c>
      <c r="W606" s="42" t="s">
        <v>114</v>
      </c>
      <c r="X606" s="42" t="s">
        <v>127</v>
      </c>
      <c r="Y606" s="42" t="s">
        <v>312</v>
      </c>
      <c r="Z606" s="42" t="s">
        <v>312</v>
      </c>
      <c r="AA606" s="9" t="s">
        <v>139</v>
      </c>
      <c r="AB606" s="42" t="s">
        <v>1430</v>
      </c>
      <c r="AC606" s="45">
        <v>9843</v>
      </c>
    </row>
    <row r="607" spans="1:29" ht="12.75" hidden="1" customHeight="1" x14ac:dyDescent="0.2">
      <c r="A607" s="42" t="s">
        <v>1614</v>
      </c>
      <c r="B607" s="42" t="s">
        <v>62</v>
      </c>
      <c r="C607" s="43" t="s">
        <v>161</v>
      </c>
      <c r="D607" s="44">
        <v>442</v>
      </c>
      <c r="E607" s="42" t="s">
        <v>2457</v>
      </c>
      <c r="F607" s="42" t="s">
        <v>2458</v>
      </c>
      <c r="G607" s="42" t="s">
        <v>301</v>
      </c>
      <c r="H607" s="42" t="s">
        <v>302</v>
      </c>
      <c r="I607" s="42" t="s">
        <v>2459</v>
      </c>
      <c r="J607" s="42" t="s">
        <v>1059</v>
      </c>
      <c r="K607" s="45">
        <v>34000</v>
      </c>
      <c r="L607" s="42" t="s">
        <v>305</v>
      </c>
      <c r="M607" s="42" t="s">
        <v>2460</v>
      </c>
      <c r="N607" s="42" t="s">
        <v>2461</v>
      </c>
      <c r="O607" s="42" t="s">
        <v>351</v>
      </c>
      <c r="P607" s="46">
        <v>1</v>
      </c>
      <c r="Q607" s="45">
        <v>34000</v>
      </c>
      <c r="R607" s="45">
        <v>34000</v>
      </c>
      <c r="S607" s="42" t="s">
        <v>309</v>
      </c>
      <c r="T607" s="42" t="s">
        <v>310</v>
      </c>
      <c r="U607" s="42" t="s">
        <v>311</v>
      </c>
      <c r="V607" s="42" t="s">
        <v>109</v>
      </c>
      <c r="W607" s="42" t="s">
        <v>115</v>
      </c>
      <c r="X607" s="42" t="s">
        <v>134</v>
      </c>
      <c r="Y607" s="42" t="s">
        <v>312</v>
      </c>
      <c r="Z607" s="42" t="s">
        <v>312</v>
      </c>
      <c r="AA607" s="9" t="s">
        <v>139</v>
      </c>
      <c r="AB607" s="42" t="s">
        <v>365</v>
      </c>
      <c r="AC607" s="45">
        <v>34000</v>
      </c>
    </row>
    <row r="608" spans="1:29" ht="12.75" hidden="1" customHeight="1" x14ac:dyDescent="0.2">
      <c r="A608" s="42" t="s">
        <v>1805</v>
      </c>
      <c r="B608" s="42" t="s">
        <v>18</v>
      </c>
      <c r="C608" s="43" t="s">
        <v>143</v>
      </c>
      <c r="D608" s="44">
        <v>443</v>
      </c>
      <c r="E608" s="42" t="s">
        <v>2462</v>
      </c>
      <c r="F608" s="42" t="s">
        <v>2463</v>
      </c>
      <c r="G608" s="42" t="s">
        <v>481</v>
      </c>
      <c r="H608" s="42" t="s">
        <v>482</v>
      </c>
      <c r="I608" s="42" t="s">
        <v>2464</v>
      </c>
      <c r="J608" s="42" t="s">
        <v>2465</v>
      </c>
      <c r="K608" s="45">
        <v>1610942.31</v>
      </c>
      <c r="L608" s="42" t="s">
        <v>511</v>
      </c>
      <c r="M608" s="42" t="s">
        <v>241</v>
      </c>
      <c r="N608" s="42" t="s">
        <v>2466</v>
      </c>
      <c r="O608" s="42" t="s">
        <v>1811</v>
      </c>
      <c r="P608" s="46">
        <v>1</v>
      </c>
      <c r="Q608" s="45">
        <v>1610942.31</v>
      </c>
      <c r="R608" s="45">
        <v>1610942.31</v>
      </c>
      <c r="S608" s="42" t="s">
        <v>309</v>
      </c>
      <c r="T608" s="42" t="s">
        <v>310</v>
      </c>
      <c r="U608" s="42" t="s">
        <v>311</v>
      </c>
      <c r="V608" s="42" t="s">
        <v>107</v>
      </c>
      <c r="W608" s="42" t="s">
        <v>241</v>
      </c>
      <c r="X608" s="42" t="s">
        <v>513</v>
      </c>
      <c r="Y608" s="42" t="s">
        <v>312</v>
      </c>
      <c r="Z608" s="42" t="s">
        <v>312</v>
      </c>
      <c r="AA608" s="9" t="s">
        <v>140</v>
      </c>
      <c r="AB608" s="42" t="s">
        <v>541</v>
      </c>
      <c r="AC608" s="45">
        <v>1610942.31</v>
      </c>
    </row>
    <row r="609" spans="1:29" ht="12.75" hidden="1" customHeight="1" x14ac:dyDescent="0.2">
      <c r="A609" s="42" t="s">
        <v>1301</v>
      </c>
      <c r="B609" s="42" t="s">
        <v>42</v>
      </c>
      <c r="C609" s="43" t="s">
        <v>153</v>
      </c>
      <c r="D609" s="44">
        <v>444</v>
      </c>
      <c r="E609" s="42" t="s">
        <v>2467</v>
      </c>
      <c r="F609" s="42" t="s">
        <v>2468</v>
      </c>
      <c r="G609" s="42" t="s">
        <v>301</v>
      </c>
      <c r="H609" s="42" t="s">
        <v>384</v>
      </c>
      <c r="I609" s="42" t="s">
        <v>2469</v>
      </c>
      <c r="J609" s="42" t="s">
        <v>2470</v>
      </c>
      <c r="K609" s="45">
        <v>26400</v>
      </c>
      <c r="L609" s="42" t="s">
        <v>305</v>
      </c>
      <c r="M609" s="42" t="s">
        <v>2471</v>
      </c>
      <c r="N609" s="42" t="s">
        <v>2472</v>
      </c>
      <c r="O609" s="42" t="s">
        <v>387</v>
      </c>
      <c r="P609" s="46">
        <v>1</v>
      </c>
      <c r="Q609" s="45">
        <v>26400</v>
      </c>
      <c r="R609" s="45">
        <v>26400</v>
      </c>
      <c r="S609" s="42" t="s">
        <v>309</v>
      </c>
      <c r="T609" s="42" t="s">
        <v>2473</v>
      </c>
      <c r="U609" s="42" t="s">
        <v>438</v>
      </c>
      <c r="V609" s="42" t="s">
        <v>108</v>
      </c>
      <c r="W609" s="42" t="s">
        <v>115</v>
      </c>
      <c r="X609" s="42" t="s">
        <v>128</v>
      </c>
      <c r="Y609" s="42" t="s">
        <v>312</v>
      </c>
      <c r="Z609" s="42" t="s">
        <v>312</v>
      </c>
      <c r="AA609" s="9" t="s">
        <v>139</v>
      </c>
      <c r="AB609" s="42" t="s">
        <v>466</v>
      </c>
      <c r="AC609" s="45">
        <v>26400</v>
      </c>
    </row>
    <row r="610" spans="1:29" ht="12.75" hidden="1" customHeight="1" x14ac:dyDescent="0.2">
      <c r="A610" s="42" t="s">
        <v>814</v>
      </c>
      <c r="B610" s="42" t="s">
        <v>28</v>
      </c>
      <c r="C610" s="43" t="s">
        <v>147</v>
      </c>
      <c r="D610" s="44">
        <v>445</v>
      </c>
      <c r="E610" s="42" t="s">
        <v>2474</v>
      </c>
      <c r="F610" s="42" t="s">
        <v>2475</v>
      </c>
      <c r="G610" s="42" t="s">
        <v>481</v>
      </c>
      <c r="H610" s="42" t="s">
        <v>482</v>
      </c>
      <c r="I610" s="42" t="s">
        <v>1015</v>
      </c>
      <c r="J610" s="42" t="s">
        <v>2476</v>
      </c>
      <c r="K610" s="45">
        <v>12000</v>
      </c>
      <c r="L610" s="42" t="s">
        <v>305</v>
      </c>
      <c r="M610" s="42" t="s">
        <v>2477</v>
      </c>
      <c r="N610" s="42" t="s">
        <v>2475</v>
      </c>
      <c r="O610" s="42" t="s">
        <v>996</v>
      </c>
      <c r="P610" s="46">
        <v>1</v>
      </c>
      <c r="Q610" s="45">
        <v>12000</v>
      </c>
      <c r="R610" s="45">
        <v>12000</v>
      </c>
      <c r="S610" s="42" t="s">
        <v>309</v>
      </c>
      <c r="T610" s="42" t="s">
        <v>310</v>
      </c>
      <c r="U610" s="42" t="s">
        <v>311</v>
      </c>
      <c r="V610" s="42" t="s">
        <v>107</v>
      </c>
      <c r="W610" s="42" t="s">
        <v>112</v>
      </c>
      <c r="X610" s="42" t="s">
        <v>123</v>
      </c>
      <c r="Y610" s="42" t="s">
        <v>312</v>
      </c>
      <c r="Z610" s="42" t="s">
        <v>312</v>
      </c>
      <c r="AA610" s="9" t="s">
        <v>139</v>
      </c>
      <c r="AB610" s="42" t="s">
        <v>354</v>
      </c>
      <c r="AC610" s="45">
        <v>12000</v>
      </c>
    </row>
    <row r="611" spans="1:29" ht="12.75" hidden="1" customHeight="1" x14ac:dyDescent="0.2">
      <c r="A611" s="42" t="s">
        <v>814</v>
      </c>
      <c r="B611" s="42" t="s">
        <v>28</v>
      </c>
      <c r="C611" s="43" t="s">
        <v>147</v>
      </c>
      <c r="D611" s="44">
        <v>446</v>
      </c>
      <c r="E611" s="42" t="s">
        <v>2478</v>
      </c>
      <c r="F611" s="42" t="s">
        <v>966</v>
      </c>
      <c r="G611" s="42" t="s">
        <v>301</v>
      </c>
      <c r="H611" s="42" t="s">
        <v>630</v>
      </c>
      <c r="I611" s="42" t="s">
        <v>2479</v>
      </c>
      <c r="J611" s="42" t="s">
        <v>968</v>
      </c>
      <c r="K611" s="45">
        <v>164500</v>
      </c>
      <c r="L611" s="42" t="s">
        <v>305</v>
      </c>
      <c r="M611" s="42" t="s">
        <v>2478</v>
      </c>
      <c r="N611" s="42" t="s">
        <v>966</v>
      </c>
      <c r="O611" s="42" t="s">
        <v>730</v>
      </c>
      <c r="P611" s="46">
        <v>1</v>
      </c>
      <c r="Q611" s="45">
        <v>164500</v>
      </c>
      <c r="R611" s="45">
        <v>164500</v>
      </c>
      <c r="S611" s="42" t="s">
        <v>309</v>
      </c>
      <c r="T611" s="42" t="s">
        <v>310</v>
      </c>
      <c r="U611" s="42" t="s">
        <v>311</v>
      </c>
      <c r="V611" s="42" t="s">
        <v>107</v>
      </c>
      <c r="W611" s="42" t="s">
        <v>110</v>
      </c>
      <c r="X611" s="42" t="s">
        <v>971</v>
      </c>
      <c r="Y611" s="42" t="s">
        <v>312</v>
      </c>
      <c r="Z611" s="42" t="s">
        <v>312</v>
      </c>
      <c r="AA611" s="9" t="s">
        <v>139</v>
      </c>
      <c r="AB611" s="42" t="s">
        <v>648</v>
      </c>
      <c r="AC611" s="45">
        <v>164500</v>
      </c>
    </row>
    <row r="612" spans="1:29" ht="12.75" hidden="1" customHeight="1" x14ac:dyDescent="0.2">
      <c r="A612" s="42" t="s">
        <v>1805</v>
      </c>
      <c r="B612" s="42" t="s">
        <v>18</v>
      </c>
      <c r="C612" s="43" t="s">
        <v>143</v>
      </c>
      <c r="D612" s="44">
        <v>448</v>
      </c>
      <c r="E612" s="42" t="s">
        <v>2480</v>
      </c>
      <c r="F612" s="42" t="s">
        <v>2481</v>
      </c>
      <c r="G612" s="42" t="s">
        <v>481</v>
      </c>
      <c r="H612" s="42" t="s">
        <v>482</v>
      </c>
      <c r="I612" s="42" t="s">
        <v>2482</v>
      </c>
      <c r="J612" s="42" t="s">
        <v>2483</v>
      </c>
      <c r="K612" s="45">
        <v>598429.93999999994</v>
      </c>
      <c r="L612" s="42" t="s">
        <v>305</v>
      </c>
      <c r="M612" s="42" t="s">
        <v>1144</v>
      </c>
      <c r="N612" s="42" t="s">
        <v>2484</v>
      </c>
      <c r="O612" s="42" t="s">
        <v>1418</v>
      </c>
      <c r="P612" s="46">
        <v>1</v>
      </c>
      <c r="Q612" s="45">
        <v>598429.93999999994</v>
      </c>
      <c r="R612" s="45">
        <v>598429.93999999994</v>
      </c>
      <c r="S612" s="42" t="s">
        <v>309</v>
      </c>
      <c r="T612" s="42" t="s">
        <v>310</v>
      </c>
      <c r="U612" s="42" t="s">
        <v>311</v>
      </c>
      <c r="V612" s="42" t="s">
        <v>107</v>
      </c>
      <c r="W612" s="42" t="s">
        <v>114</v>
      </c>
      <c r="X612" s="42" t="s">
        <v>127</v>
      </c>
      <c r="Y612" s="42" t="s">
        <v>312</v>
      </c>
      <c r="Z612" s="42" t="s">
        <v>312</v>
      </c>
      <c r="AA612" s="9" t="s">
        <v>140</v>
      </c>
      <c r="AB612" s="42" t="s">
        <v>342</v>
      </c>
      <c r="AC612" s="45">
        <v>598429.93999999994</v>
      </c>
    </row>
    <row r="613" spans="1:29" ht="12.75" hidden="1" customHeight="1" x14ac:dyDescent="0.2">
      <c r="A613" s="42" t="s">
        <v>369</v>
      </c>
      <c r="B613" s="42" t="s">
        <v>22</v>
      </c>
      <c r="C613" s="43" t="s">
        <v>144</v>
      </c>
      <c r="D613" s="44">
        <v>449</v>
      </c>
      <c r="E613" s="42" t="s">
        <v>2485</v>
      </c>
      <c r="F613" s="42" t="s">
        <v>2486</v>
      </c>
      <c r="G613" s="42" t="s">
        <v>301</v>
      </c>
      <c r="H613" s="42" t="s">
        <v>384</v>
      </c>
      <c r="I613" s="42" t="s">
        <v>2487</v>
      </c>
      <c r="J613" s="42" t="s">
        <v>2488</v>
      </c>
      <c r="K613" s="45">
        <v>742240</v>
      </c>
      <c r="L613" s="42" t="s">
        <v>511</v>
      </c>
      <c r="M613" s="42" t="s">
        <v>248</v>
      </c>
      <c r="N613" s="42" t="s">
        <v>2489</v>
      </c>
      <c r="O613" s="42" t="s">
        <v>2490</v>
      </c>
      <c r="P613" s="46">
        <v>100</v>
      </c>
      <c r="Q613" s="45">
        <v>7422.4</v>
      </c>
      <c r="R613" s="45">
        <v>742240</v>
      </c>
      <c r="S613" s="42" t="s">
        <v>309</v>
      </c>
      <c r="T613" s="42" t="s">
        <v>310</v>
      </c>
      <c r="U613" s="42" t="s">
        <v>2304</v>
      </c>
      <c r="V613" s="42" t="s">
        <v>107</v>
      </c>
      <c r="W613" s="42" t="s">
        <v>248</v>
      </c>
      <c r="X613" s="42" t="s">
        <v>513</v>
      </c>
      <c r="Y613" s="42" t="s">
        <v>312</v>
      </c>
      <c r="Z613" s="42" t="s">
        <v>312</v>
      </c>
      <c r="AA613" s="9" t="s">
        <v>140</v>
      </c>
      <c r="AB613" s="42" t="s">
        <v>514</v>
      </c>
      <c r="AC613" s="45">
        <v>742240</v>
      </c>
    </row>
    <row r="614" spans="1:29" ht="12.75" hidden="1" customHeight="1" x14ac:dyDescent="0.2">
      <c r="A614" s="42" t="s">
        <v>369</v>
      </c>
      <c r="B614" s="42" t="s">
        <v>22</v>
      </c>
      <c r="C614" s="43" t="s">
        <v>144</v>
      </c>
      <c r="D614" s="44">
        <v>451</v>
      </c>
      <c r="E614" s="42" t="s">
        <v>2491</v>
      </c>
      <c r="F614" s="42" t="s">
        <v>2492</v>
      </c>
      <c r="G614" s="42" t="s">
        <v>301</v>
      </c>
      <c r="H614" s="42" t="s">
        <v>384</v>
      </c>
      <c r="I614" s="42" t="s">
        <v>2487</v>
      </c>
      <c r="J614" s="42" t="s">
        <v>2493</v>
      </c>
      <c r="K614" s="45">
        <v>501618</v>
      </c>
      <c r="L614" s="42" t="s">
        <v>511</v>
      </c>
      <c r="M614" s="42" t="s">
        <v>249</v>
      </c>
      <c r="N614" s="42" t="s">
        <v>2494</v>
      </c>
      <c r="O614" s="42" t="s">
        <v>2490</v>
      </c>
      <c r="P614" s="46">
        <v>100</v>
      </c>
      <c r="Q614" s="45">
        <v>5016.18</v>
      </c>
      <c r="R614" s="45">
        <v>501618</v>
      </c>
      <c r="S614" s="42" t="s">
        <v>309</v>
      </c>
      <c r="T614" s="42" t="s">
        <v>310</v>
      </c>
      <c r="U614" s="42" t="s">
        <v>311</v>
      </c>
      <c r="V614" s="42" t="s">
        <v>107</v>
      </c>
      <c r="W614" s="42" t="s">
        <v>249</v>
      </c>
      <c r="X614" s="42" t="s">
        <v>513</v>
      </c>
      <c r="Y614" s="42" t="s">
        <v>312</v>
      </c>
      <c r="Z614" s="42" t="s">
        <v>312</v>
      </c>
      <c r="AA614" s="9" t="s">
        <v>140</v>
      </c>
      <c r="AB614" s="42" t="s">
        <v>514</v>
      </c>
      <c r="AC614" s="45">
        <v>501618</v>
      </c>
    </row>
    <row r="615" spans="1:29" ht="12.75" hidden="1" customHeight="1" x14ac:dyDescent="0.2">
      <c r="A615" s="42" t="s">
        <v>731</v>
      </c>
      <c r="B615" s="42" t="s">
        <v>14</v>
      </c>
      <c r="C615" s="43" t="s">
        <v>142</v>
      </c>
      <c r="D615" s="44">
        <v>452</v>
      </c>
      <c r="E615" s="42" t="s">
        <v>2495</v>
      </c>
      <c r="F615" s="42" t="s">
        <v>2496</v>
      </c>
      <c r="G615" s="42" t="s">
        <v>301</v>
      </c>
      <c r="H615" s="42" t="s">
        <v>384</v>
      </c>
      <c r="I615" s="42" t="s">
        <v>2497</v>
      </c>
      <c r="J615" s="42" t="s">
        <v>2498</v>
      </c>
      <c r="K615" s="45">
        <v>555000</v>
      </c>
      <c r="L615" s="42" t="s">
        <v>511</v>
      </c>
      <c r="M615" s="42" t="s">
        <v>236</v>
      </c>
      <c r="N615" s="42" t="s">
        <v>2499</v>
      </c>
      <c r="O615" s="42" t="s">
        <v>341</v>
      </c>
      <c r="P615" s="46">
        <v>30</v>
      </c>
      <c r="Q615" s="45">
        <v>16619.66</v>
      </c>
      <c r="R615" s="45">
        <v>498589.8</v>
      </c>
      <c r="S615" s="42" t="s">
        <v>309</v>
      </c>
      <c r="T615" s="42" t="s">
        <v>310</v>
      </c>
      <c r="U615" s="42" t="s">
        <v>311</v>
      </c>
      <c r="V615" s="42" t="s">
        <v>107</v>
      </c>
      <c r="W615" s="42" t="s">
        <v>236</v>
      </c>
      <c r="X615" s="42" t="s">
        <v>2500</v>
      </c>
      <c r="Y615" s="42" t="s">
        <v>312</v>
      </c>
      <c r="Z615" s="42" t="s">
        <v>312</v>
      </c>
      <c r="AA615" s="9" t="s">
        <v>140</v>
      </c>
      <c r="AB615" s="42" t="s">
        <v>1183</v>
      </c>
      <c r="AC615" s="45">
        <v>498589.8</v>
      </c>
    </row>
    <row r="616" spans="1:29" ht="12.75" hidden="1" customHeight="1" x14ac:dyDescent="0.2">
      <c r="A616" s="42" t="s">
        <v>731</v>
      </c>
      <c r="B616" s="42" t="s">
        <v>14</v>
      </c>
      <c r="C616" s="43" t="s">
        <v>142</v>
      </c>
      <c r="D616" s="44">
        <v>452</v>
      </c>
      <c r="E616" s="42" t="s">
        <v>2495</v>
      </c>
      <c r="F616" s="42" t="s">
        <v>2496</v>
      </c>
      <c r="G616" s="42" t="s">
        <v>301</v>
      </c>
      <c r="H616" s="42" t="s">
        <v>384</v>
      </c>
      <c r="I616" s="42" t="s">
        <v>2497</v>
      </c>
      <c r="J616" s="42" t="s">
        <v>2498</v>
      </c>
      <c r="K616" s="45">
        <v>555000</v>
      </c>
      <c r="L616" s="42" t="s">
        <v>511</v>
      </c>
      <c r="M616" s="42" t="s">
        <v>236</v>
      </c>
      <c r="N616" s="42" t="s">
        <v>2499</v>
      </c>
      <c r="O616" s="42" t="s">
        <v>341</v>
      </c>
      <c r="P616" s="46">
        <v>1</v>
      </c>
      <c r="Q616" s="45">
        <v>56410.2</v>
      </c>
      <c r="R616" s="45">
        <v>56410.2</v>
      </c>
      <c r="S616" s="42" t="s">
        <v>309</v>
      </c>
      <c r="T616" s="42" t="s">
        <v>310</v>
      </c>
      <c r="U616" s="42" t="s">
        <v>311</v>
      </c>
      <c r="V616" s="42" t="s">
        <v>107</v>
      </c>
      <c r="W616" s="42" t="s">
        <v>236</v>
      </c>
      <c r="X616" s="42" t="s">
        <v>2500</v>
      </c>
      <c r="Y616" s="42" t="s">
        <v>312</v>
      </c>
      <c r="Z616" s="42" t="s">
        <v>312</v>
      </c>
      <c r="AA616" s="9" t="s">
        <v>140</v>
      </c>
      <c r="AB616" s="42" t="s">
        <v>507</v>
      </c>
      <c r="AC616" s="45">
        <v>56410.2</v>
      </c>
    </row>
    <row r="617" spans="1:29" ht="12.75" hidden="1" customHeight="1" x14ac:dyDescent="0.2">
      <c r="A617" s="42" t="s">
        <v>2017</v>
      </c>
      <c r="B617" s="42" t="s">
        <v>48</v>
      </c>
      <c r="C617" s="43" t="s">
        <v>156</v>
      </c>
      <c r="D617" s="44">
        <v>453</v>
      </c>
      <c r="E617" s="42" t="s">
        <v>2501</v>
      </c>
      <c r="F617" s="42" t="s">
        <v>2502</v>
      </c>
      <c r="G617" s="42" t="s">
        <v>301</v>
      </c>
      <c r="H617" s="42" t="s">
        <v>630</v>
      </c>
      <c r="I617" s="42" t="s">
        <v>2154</v>
      </c>
      <c r="J617" s="42" t="s">
        <v>2503</v>
      </c>
      <c r="K617" s="45">
        <v>31722.400000000001</v>
      </c>
      <c r="L617" s="42" t="s">
        <v>305</v>
      </c>
      <c r="M617" s="42" t="s">
        <v>2504</v>
      </c>
      <c r="N617" s="42" t="s">
        <v>2505</v>
      </c>
      <c r="O617" s="42" t="s">
        <v>351</v>
      </c>
      <c r="P617" s="46">
        <v>1</v>
      </c>
      <c r="Q617" s="45">
        <v>31722.400000000001</v>
      </c>
      <c r="R617" s="45">
        <v>31722.400000000001</v>
      </c>
      <c r="S617" s="42" t="s">
        <v>309</v>
      </c>
      <c r="T617" s="42" t="s">
        <v>310</v>
      </c>
      <c r="U617" s="42" t="s">
        <v>311</v>
      </c>
      <c r="V617" s="42" t="s">
        <v>107</v>
      </c>
      <c r="W617" s="42" t="s">
        <v>114</v>
      </c>
      <c r="X617" s="42" t="s">
        <v>127</v>
      </c>
      <c r="Y617" s="42" t="s">
        <v>312</v>
      </c>
      <c r="Z617" s="42" t="s">
        <v>312</v>
      </c>
      <c r="AA617" s="9" t="s">
        <v>139</v>
      </c>
      <c r="AB617" s="42" t="s">
        <v>388</v>
      </c>
      <c r="AC617" s="45">
        <v>31722.400000000001</v>
      </c>
    </row>
    <row r="618" spans="1:29" ht="12.75" hidden="1" customHeight="1" x14ac:dyDescent="0.2">
      <c r="A618" s="42" t="s">
        <v>731</v>
      </c>
      <c r="B618" s="42" t="s">
        <v>14</v>
      </c>
      <c r="C618" s="43" t="s">
        <v>142</v>
      </c>
      <c r="D618" s="44">
        <v>455</v>
      </c>
      <c r="E618" s="42" t="s">
        <v>2506</v>
      </c>
      <c r="F618" s="42" t="s">
        <v>2507</v>
      </c>
      <c r="G618" s="42" t="s">
        <v>301</v>
      </c>
      <c r="H618" s="42" t="s">
        <v>384</v>
      </c>
      <c r="I618" s="42" t="s">
        <v>2508</v>
      </c>
      <c r="J618" s="42" t="s">
        <v>2509</v>
      </c>
      <c r="K618" s="45">
        <v>605000</v>
      </c>
      <c r="L618" s="42" t="s">
        <v>511</v>
      </c>
      <c r="M618" s="42" t="s">
        <v>177</v>
      </c>
      <c r="N618" s="42" t="s">
        <v>2510</v>
      </c>
      <c r="O618" s="42" t="s">
        <v>341</v>
      </c>
      <c r="P618" s="46">
        <v>1</v>
      </c>
      <c r="Q618" s="45">
        <v>105000</v>
      </c>
      <c r="R618" s="45">
        <v>105000</v>
      </c>
      <c r="S618" s="42" t="s">
        <v>309</v>
      </c>
      <c r="T618" s="42" t="s">
        <v>310</v>
      </c>
      <c r="U618" s="42" t="s">
        <v>311</v>
      </c>
      <c r="V618" s="42" t="s">
        <v>107</v>
      </c>
      <c r="W618" s="42" t="s">
        <v>177</v>
      </c>
      <c r="X618" s="42" t="s">
        <v>513</v>
      </c>
      <c r="Y618" s="42" t="s">
        <v>312</v>
      </c>
      <c r="Z618" s="42" t="s">
        <v>312</v>
      </c>
      <c r="AA618" s="9" t="s">
        <v>140</v>
      </c>
      <c r="AB618" s="42" t="s">
        <v>620</v>
      </c>
      <c r="AC618" s="45">
        <v>105000</v>
      </c>
    </row>
    <row r="619" spans="1:29" ht="12.75" hidden="1" customHeight="1" x14ac:dyDescent="0.2">
      <c r="A619" s="42" t="s">
        <v>731</v>
      </c>
      <c r="B619" s="42" t="s">
        <v>14</v>
      </c>
      <c r="C619" s="43" t="s">
        <v>142</v>
      </c>
      <c r="D619" s="44">
        <v>455</v>
      </c>
      <c r="E619" s="42" t="s">
        <v>2506</v>
      </c>
      <c r="F619" s="42" t="s">
        <v>2507</v>
      </c>
      <c r="G619" s="42" t="s">
        <v>301</v>
      </c>
      <c r="H619" s="42" t="s">
        <v>384</v>
      </c>
      <c r="I619" s="42" t="s">
        <v>2508</v>
      </c>
      <c r="J619" s="42" t="s">
        <v>2509</v>
      </c>
      <c r="K619" s="45">
        <v>605000</v>
      </c>
      <c r="L619" s="42" t="s">
        <v>511</v>
      </c>
      <c r="M619" s="42" t="s">
        <v>177</v>
      </c>
      <c r="N619" s="42" t="s">
        <v>2510</v>
      </c>
      <c r="O619" s="42" t="s">
        <v>341</v>
      </c>
      <c r="P619" s="46">
        <v>2</v>
      </c>
      <c r="Q619" s="45">
        <v>250000</v>
      </c>
      <c r="R619" s="45">
        <v>500000</v>
      </c>
      <c r="S619" s="42" t="s">
        <v>309</v>
      </c>
      <c r="T619" s="42" t="s">
        <v>310</v>
      </c>
      <c r="U619" s="42" t="s">
        <v>311</v>
      </c>
      <c r="V619" s="42" t="s">
        <v>107</v>
      </c>
      <c r="W619" s="42" t="s">
        <v>177</v>
      </c>
      <c r="X619" s="42" t="s">
        <v>513</v>
      </c>
      <c r="Y619" s="42" t="s">
        <v>312</v>
      </c>
      <c r="Z619" s="42" t="s">
        <v>312</v>
      </c>
      <c r="AA619" s="9" t="s">
        <v>140</v>
      </c>
      <c r="AB619" s="42" t="s">
        <v>1183</v>
      </c>
      <c r="AC619" s="45">
        <v>500000</v>
      </c>
    </row>
    <row r="620" spans="1:29" ht="12.75" hidden="1" customHeight="1" x14ac:dyDescent="0.2">
      <c r="A620" s="42" t="s">
        <v>2017</v>
      </c>
      <c r="B620" s="42" t="s">
        <v>48</v>
      </c>
      <c r="C620" s="43" t="s">
        <v>156</v>
      </c>
      <c r="D620" s="44">
        <v>457</v>
      </c>
      <c r="E620" s="42" t="s">
        <v>2511</v>
      </c>
      <c r="F620" s="42" t="s">
        <v>2512</v>
      </c>
      <c r="G620" s="42" t="s">
        <v>301</v>
      </c>
      <c r="H620" s="42" t="s">
        <v>384</v>
      </c>
      <c r="I620" s="42" t="s">
        <v>1950</v>
      </c>
      <c r="J620" s="42" t="s">
        <v>2513</v>
      </c>
      <c r="K620" s="45">
        <v>1151893</v>
      </c>
      <c r="L620" s="42" t="s">
        <v>511</v>
      </c>
      <c r="M620" s="42" t="s">
        <v>259</v>
      </c>
      <c r="N620" s="42" t="s">
        <v>2514</v>
      </c>
      <c r="O620" s="42" t="s">
        <v>2076</v>
      </c>
      <c r="P620" s="46">
        <v>1</v>
      </c>
      <c r="Q620" s="45">
        <v>1151893</v>
      </c>
      <c r="R620" s="45">
        <v>1151893</v>
      </c>
      <c r="S620" s="42" t="s">
        <v>309</v>
      </c>
      <c r="T620" s="42" t="s">
        <v>310</v>
      </c>
      <c r="U620" s="42" t="s">
        <v>311</v>
      </c>
      <c r="V620" s="42" t="s">
        <v>107</v>
      </c>
      <c r="W620" s="42" t="s">
        <v>259</v>
      </c>
      <c r="X620" s="42" t="s">
        <v>513</v>
      </c>
      <c r="Y620" s="42" t="s">
        <v>312</v>
      </c>
      <c r="Z620" s="42" t="s">
        <v>312</v>
      </c>
      <c r="AA620" s="9" t="s">
        <v>140</v>
      </c>
      <c r="AB620" s="42" t="s">
        <v>541</v>
      </c>
      <c r="AC620" s="45">
        <v>1151893</v>
      </c>
    </row>
    <row r="621" spans="1:29" ht="12.75" hidden="1" customHeight="1" x14ac:dyDescent="0.2">
      <c r="A621" s="42" t="s">
        <v>731</v>
      </c>
      <c r="B621" s="42" t="s">
        <v>14</v>
      </c>
      <c r="C621" s="43" t="s">
        <v>142</v>
      </c>
      <c r="D621" s="44">
        <v>458</v>
      </c>
      <c r="E621" s="42" t="s">
        <v>2515</v>
      </c>
      <c r="F621" s="42" t="s">
        <v>2516</v>
      </c>
      <c r="G621" s="42" t="s">
        <v>301</v>
      </c>
      <c r="H621" s="42" t="s">
        <v>384</v>
      </c>
      <c r="I621" s="42" t="s">
        <v>2517</v>
      </c>
      <c r="J621" s="42" t="s">
        <v>2518</v>
      </c>
      <c r="K621" s="45">
        <v>524016</v>
      </c>
      <c r="L621" s="42" t="s">
        <v>511</v>
      </c>
      <c r="M621" s="42" t="s">
        <v>178</v>
      </c>
      <c r="N621" s="42" t="s">
        <v>2519</v>
      </c>
      <c r="O621" s="42" t="s">
        <v>341</v>
      </c>
      <c r="P621" s="46">
        <v>18</v>
      </c>
      <c r="Q621" s="45">
        <v>12312.22</v>
      </c>
      <c r="R621" s="45">
        <v>221619.96</v>
      </c>
      <c r="S621" s="42" t="s">
        <v>309</v>
      </c>
      <c r="T621" s="42" t="s">
        <v>310</v>
      </c>
      <c r="U621" s="42" t="s">
        <v>311</v>
      </c>
      <c r="V621" s="42" t="s">
        <v>107</v>
      </c>
      <c r="W621" s="42" t="s">
        <v>178</v>
      </c>
      <c r="X621" s="42" t="s">
        <v>513</v>
      </c>
      <c r="Y621" s="42" t="s">
        <v>312</v>
      </c>
      <c r="Z621" s="42" t="s">
        <v>312</v>
      </c>
      <c r="AA621" s="9" t="s">
        <v>140</v>
      </c>
      <c r="AB621" s="42" t="s">
        <v>620</v>
      </c>
      <c r="AC621" s="45">
        <v>221619.96</v>
      </c>
    </row>
    <row r="622" spans="1:29" ht="12.75" hidden="1" customHeight="1" x14ac:dyDescent="0.2">
      <c r="A622" s="42" t="s">
        <v>731</v>
      </c>
      <c r="B622" s="42" t="s">
        <v>14</v>
      </c>
      <c r="C622" s="43" t="s">
        <v>142</v>
      </c>
      <c r="D622" s="44">
        <v>458</v>
      </c>
      <c r="E622" s="42" t="s">
        <v>2515</v>
      </c>
      <c r="F622" s="42" t="s">
        <v>2516</v>
      </c>
      <c r="G622" s="42" t="s">
        <v>301</v>
      </c>
      <c r="H622" s="42" t="s">
        <v>384</v>
      </c>
      <c r="I622" s="42" t="s">
        <v>2517</v>
      </c>
      <c r="J622" s="42" t="s">
        <v>2518</v>
      </c>
      <c r="K622" s="45">
        <v>524016</v>
      </c>
      <c r="L622" s="42" t="s">
        <v>511</v>
      </c>
      <c r="M622" s="42" t="s">
        <v>178</v>
      </c>
      <c r="N622" s="42" t="s">
        <v>2519</v>
      </c>
      <c r="O622" s="42" t="s">
        <v>341</v>
      </c>
      <c r="P622" s="46">
        <v>4</v>
      </c>
      <c r="Q622" s="45">
        <v>3917.5</v>
      </c>
      <c r="R622" s="45">
        <v>15670</v>
      </c>
      <c r="S622" s="42" t="s">
        <v>309</v>
      </c>
      <c r="T622" s="42" t="s">
        <v>310</v>
      </c>
      <c r="U622" s="42" t="s">
        <v>311</v>
      </c>
      <c r="V622" s="42" t="s">
        <v>107</v>
      </c>
      <c r="W622" s="42" t="s">
        <v>178</v>
      </c>
      <c r="X622" s="42" t="s">
        <v>513</v>
      </c>
      <c r="Y622" s="42" t="s">
        <v>312</v>
      </c>
      <c r="Z622" s="42" t="s">
        <v>312</v>
      </c>
      <c r="AA622" s="9" t="s">
        <v>140</v>
      </c>
      <c r="AB622" s="42" t="s">
        <v>1183</v>
      </c>
      <c r="AC622" s="45">
        <v>15670</v>
      </c>
    </row>
    <row r="623" spans="1:29" ht="12.75" hidden="1" customHeight="1" x14ac:dyDescent="0.2">
      <c r="A623" s="42" t="s">
        <v>731</v>
      </c>
      <c r="B623" s="42" t="s">
        <v>14</v>
      </c>
      <c r="C623" s="43" t="s">
        <v>142</v>
      </c>
      <c r="D623" s="44">
        <v>458</v>
      </c>
      <c r="E623" s="42" t="s">
        <v>2515</v>
      </c>
      <c r="F623" s="42" t="s">
        <v>2516</v>
      </c>
      <c r="G623" s="42" t="s">
        <v>301</v>
      </c>
      <c r="H623" s="42" t="s">
        <v>384</v>
      </c>
      <c r="I623" s="42" t="s">
        <v>2517</v>
      </c>
      <c r="J623" s="42" t="s">
        <v>2518</v>
      </c>
      <c r="K623" s="45">
        <v>524016</v>
      </c>
      <c r="L623" s="42" t="s">
        <v>511</v>
      </c>
      <c r="M623" s="42" t="s">
        <v>178</v>
      </c>
      <c r="N623" s="42" t="s">
        <v>2519</v>
      </c>
      <c r="O623" s="42" t="s">
        <v>341</v>
      </c>
      <c r="P623" s="46">
        <v>3</v>
      </c>
      <c r="Q623" s="45">
        <v>19675.32</v>
      </c>
      <c r="R623" s="45">
        <v>59025.96</v>
      </c>
      <c r="S623" s="42" t="s">
        <v>309</v>
      </c>
      <c r="T623" s="42" t="s">
        <v>310</v>
      </c>
      <c r="U623" s="42" t="s">
        <v>311</v>
      </c>
      <c r="V623" s="42" t="s">
        <v>107</v>
      </c>
      <c r="W623" s="42" t="s">
        <v>178</v>
      </c>
      <c r="X623" s="42" t="s">
        <v>513</v>
      </c>
      <c r="Y623" s="42" t="s">
        <v>312</v>
      </c>
      <c r="Z623" s="42" t="s">
        <v>312</v>
      </c>
      <c r="AA623" s="9" t="s">
        <v>140</v>
      </c>
      <c r="AB623" s="42" t="s">
        <v>507</v>
      </c>
      <c r="AC623" s="45">
        <v>59025.96</v>
      </c>
    </row>
    <row r="624" spans="1:29" ht="12.75" hidden="1" customHeight="1" x14ac:dyDescent="0.2">
      <c r="A624" s="42" t="s">
        <v>731</v>
      </c>
      <c r="B624" s="42" t="s">
        <v>14</v>
      </c>
      <c r="C624" s="43" t="s">
        <v>142</v>
      </c>
      <c r="D624" s="44">
        <v>458</v>
      </c>
      <c r="E624" s="42" t="s">
        <v>2515</v>
      </c>
      <c r="F624" s="42" t="s">
        <v>2516</v>
      </c>
      <c r="G624" s="42" t="s">
        <v>301</v>
      </c>
      <c r="H624" s="42" t="s">
        <v>384</v>
      </c>
      <c r="I624" s="42" t="s">
        <v>2517</v>
      </c>
      <c r="J624" s="42" t="s">
        <v>2518</v>
      </c>
      <c r="K624" s="45">
        <v>524016</v>
      </c>
      <c r="L624" s="42" t="s">
        <v>511</v>
      </c>
      <c r="M624" s="42" t="s">
        <v>178</v>
      </c>
      <c r="N624" s="42" t="s">
        <v>2519</v>
      </c>
      <c r="O624" s="42" t="s">
        <v>341</v>
      </c>
      <c r="P624" s="46">
        <v>2</v>
      </c>
      <c r="Q624" s="45">
        <v>31050</v>
      </c>
      <c r="R624" s="45">
        <v>62100</v>
      </c>
      <c r="S624" s="42" t="s">
        <v>309</v>
      </c>
      <c r="T624" s="42" t="s">
        <v>310</v>
      </c>
      <c r="U624" s="42" t="s">
        <v>311</v>
      </c>
      <c r="V624" s="42" t="s">
        <v>107</v>
      </c>
      <c r="W624" s="42" t="s">
        <v>178</v>
      </c>
      <c r="X624" s="42" t="s">
        <v>513</v>
      </c>
      <c r="Y624" s="42" t="s">
        <v>312</v>
      </c>
      <c r="Z624" s="42" t="s">
        <v>312</v>
      </c>
      <c r="AA624" s="9" t="s">
        <v>140</v>
      </c>
      <c r="AB624" s="42" t="s">
        <v>1152</v>
      </c>
      <c r="AC624" s="45">
        <v>62100</v>
      </c>
    </row>
    <row r="625" spans="1:29" ht="12.75" hidden="1" customHeight="1" x14ac:dyDescent="0.2">
      <c r="A625" s="42" t="s">
        <v>731</v>
      </c>
      <c r="B625" s="42" t="s">
        <v>14</v>
      </c>
      <c r="C625" s="43" t="s">
        <v>142</v>
      </c>
      <c r="D625" s="44">
        <v>458</v>
      </c>
      <c r="E625" s="42" t="s">
        <v>2515</v>
      </c>
      <c r="F625" s="42" t="s">
        <v>2516</v>
      </c>
      <c r="G625" s="42" t="s">
        <v>301</v>
      </c>
      <c r="H625" s="42" t="s">
        <v>384</v>
      </c>
      <c r="I625" s="42" t="s">
        <v>2517</v>
      </c>
      <c r="J625" s="42" t="s">
        <v>2518</v>
      </c>
      <c r="K625" s="45">
        <v>524016</v>
      </c>
      <c r="L625" s="42" t="s">
        <v>511</v>
      </c>
      <c r="M625" s="42" t="s">
        <v>178</v>
      </c>
      <c r="N625" s="42" t="s">
        <v>2519</v>
      </c>
      <c r="O625" s="42" t="s">
        <v>341</v>
      </c>
      <c r="P625" s="46">
        <v>2</v>
      </c>
      <c r="Q625" s="45">
        <v>3100.02</v>
      </c>
      <c r="R625" s="45">
        <v>6200.04</v>
      </c>
      <c r="S625" s="42" t="s">
        <v>309</v>
      </c>
      <c r="T625" s="42" t="s">
        <v>310</v>
      </c>
      <c r="U625" s="42" t="s">
        <v>311</v>
      </c>
      <c r="V625" s="42" t="s">
        <v>107</v>
      </c>
      <c r="W625" s="42" t="s">
        <v>178</v>
      </c>
      <c r="X625" s="42" t="s">
        <v>513</v>
      </c>
      <c r="Y625" s="42" t="s">
        <v>312</v>
      </c>
      <c r="Z625" s="42" t="s">
        <v>312</v>
      </c>
      <c r="AA625" s="9" t="s">
        <v>140</v>
      </c>
      <c r="AB625" s="42" t="s">
        <v>940</v>
      </c>
      <c r="AC625" s="45">
        <v>6200.04</v>
      </c>
    </row>
    <row r="626" spans="1:29" ht="12.75" hidden="1" customHeight="1" x14ac:dyDescent="0.2">
      <c r="A626" s="42" t="s">
        <v>731</v>
      </c>
      <c r="B626" s="42" t="s">
        <v>14</v>
      </c>
      <c r="C626" s="43" t="s">
        <v>142</v>
      </c>
      <c r="D626" s="44">
        <v>458</v>
      </c>
      <c r="E626" s="42" t="s">
        <v>2515</v>
      </c>
      <c r="F626" s="42" t="s">
        <v>2516</v>
      </c>
      <c r="G626" s="42" t="s">
        <v>301</v>
      </c>
      <c r="H626" s="42" t="s">
        <v>384</v>
      </c>
      <c r="I626" s="42" t="s">
        <v>2517</v>
      </c>
      <c r="J626" s="42" t="s">
        <v>2518</v>
      </c>
      <c r="K626" s="45">
        <v>524016</v>
      </c>
      <c r="L626" s="42" t="s">
        <v>511</v>
      </c>
      <c r="M626" s="42" t="s">
        <v>178</v>
      </c>
      <c r="N626" s="42" t="s">
        <v>2519</v>
      </c>
      <c r="O626" s="42" t="s">
        <v>341</v>
      </c>
      <c r="P626" s="46">
        <v>4</v>
      </c>
      <c r="Q626" s="45">
        <v>39850.01</v>
      </c>
      <c r="R626" s="45">
        <v>159400.04</v>
      </c>
      <c r="S626" s="42" t="s">
        <v>309</v>
      </c>
      <c r="T626" s="42" t="s">
        <v>310</v>
      </c>
      <c r="U626" s="42" t="s">
        <v>311</v>
      </c>
      <c r="V626" s="42" t="s">
        <v>107</v>
      </c>
      <c r="W626" s="42" t="s">
        <v>178</v>
      </c>
      <c r="X626" s="42" t="s">
        <v>513</v>
      </c>
      <c r="Y626" s="42" t="s">
        <v>312</v>
      </c>
      <c r="Z626" s="42" t="s">
        <v>312</v>
      </c>
      <c r="AA626" s="9" t="s">
        <v>140</v>
      </c>
      <c r="AB626" s="42" t="s">
        <v>747</v>
      </c>
      <c r="AC626" s="45">
        <v>159400.04</v>
      </c>
    </row>
    <row r="627" spans="1:29" ht="12.75" hidden="1" customHeight="1" x14ac:dyDescent="0.2">
      <c r="A627" s="42" t="s">
        <v>2064</v>
      </c>
      <c r="B627" s="42" t="s">
        <v>24</v>
      </c>
      <c r="C627" s="43" t="s">
        <v>145</v>
      </c>
      <c r="D627" s="44">
        <v>459</v>
      </c>
      <c r="E627" s="42" t="s">
        <v>2520</v>
      </c>
      <c r="F627" s="42" t="s">
        <v>2521</v>
      </c>
      <c r="G627" s="42" t="s">
        <v>301</v>
      </c>
      <c r="H627" s="42" t="s">
        <v>630</v>
      </c>
      <c r="I627" s="42" t="s">
        <v>2067</v>
      </c>
      <c r="J627" s="42" t="s">
        <v>2068</v>
      </c>
      <c r="K627" s="45">
        <v>1300000</v>
      </c>
      <c r="L627" s="42" t="s">
        <v>305</v>
      </c>
      <c r="M627" s="42" t="s">
        <v>2520</v>
      </c>
      <c r="N627" s="42" t="s">
        <v>2521</v>
      </c>
      <c r="O627" s="42" t="s">
        <v>512</v>
      </c>
      <c r="P627" s="46">
        <v>1</v>
      </c>
      <c r="Q627" s="45">
        <v>1300000</v>
      </c>
      <c r="R627" s="45">
        <v>1300000</v>
      </c>
      <c r="S627" s="42" t="s">
        <v>309</v>
      </c>
      <c r="T627" s="42" t="s">
        <v>310</v>
      </c>
      <c r="U627" s="42" t="s">
        <v>311</v>
      </c>
      <c r="V627" s="42" t="s">
        <v>107</v>
      </c>
      <c r="W627" s="42" t="s">
        <v>114</v>
      </c>
      <c r="X627" s="42" t="s">
        <v>127</v>
      </c>
      <c r="Y627" s="42" t="s">
        <v>312</v>
      </c>
      <c r="Z627" s="42" t="s">
        <v>312</v>
      </c>
      <c r="AA627" s="9" t="s">
        <v>140</v>
      </c>
      <c r="AB627" s="42" t="s">
        <v>342</v>
      </c>
      <c r="AC627" s="45">
        <v>1300000</v>
      </c>
    </row>
    <row r="628" spans="1:29" ht="12.75" hidden="1" customHeight="1" x14ac:dyDescent="0.2">
      <c r="A628" s="42" t="s">
        <v>2064</v>
      </c>
      <c r="B628" s="42" t="s">
        <v>24</v>
      </c>
      <c r="C628" s="43" t="s">
        <v>145</v>
      </c>
      <c r="D628" s="44">
        <v>460</v>
      </c>
      <c r="E628" s="42" t="s">
        <v>2522</v>
      </c>
      <c r="F628" s="42" t="s">
        <v>2523</v>
      </c>
      <c r="G628" s="42" t="s">
        <v>301</v>
      </c>
      <c r="H628" s="42" t="s">
        <v>630</v>
      </c>
      <c r="I628" s="42" t="s">
        <v>2067</v>
      </c>
      <c r="J628" s="42" t="s">
        <v>2068</v>
      </c>
      <c r="K628" s="45">
        <v>201298</v>
      </c>
      <c r="L628" s="42" t="s">
        <v>305</v>
      </c>
      <c r="M628" s="42" t="s">
        <v>2524</v>
      </c>
      <c r="N628" s="42" t="s">
        <v>2525</v>
      </c>
      <c r="O628" s="42" t="s">
        <v>813</v>
      </c>
      <c r="P628" s="46">
        <v>1</v>
      </c>
      <c r="Q628" s="45">
        <v>201298</v>
      </c>
      <c r="R628" s="45">
        <v>201298</v>
      </c>
      <c r="S628" s="42" t="s">
        <v>309</v>
      </c>
      <c r="T628" s="42" t="s">
        <v>310</v>
      </c>
      <c r="U628" s="42" t="s">
        <v>311</v>
      </c>
      <c r="V628" s="42" t="s">
        <v>109</v>
      </c>
      <c r="W628" s="42" t="s">
        <v>115</v>
      </c>
      <c r="X628" s="42" t="s">
        <v>132</v>
      </c>
      <c r="Y628" s="42" t="s">
        <v>312</v>
      </c>
      <c r="Z628" s="42" t="s">
        <v>312</v>
      </c>
      <c r="AA628" s="9" t="s">
        <v>139</v>
      </c>
      <c r="AB628" s="42" t="s">
        <v>2086</v>
      </c>
      <c r="AC628" s="45">
        <v>201298</v>
      </c>
    </row>
    <row r="629" spans="1:29" ht="12.75" hidden="1" customHeight="1" x14ac:dyDescent="0.2">
      <c r="A629" s="42" t="s">
        <v>2181</v>
      </c>
      <c r="B629" s="42" t="s">
        <v>16</v>
      </c>
      <c r="C629" s="43" t="s">
        <v>237</v>
      </c>
      <c r="D629" s="44">
        <v>461</v>
      </c>
      <c r="E629" s="42" t="s">
        <v>2526</v>
      </c>
      <c r="F629" s="42" t="s">
        <v>2527</v>
      </c>
      <c r="G629" s="42" t="s">
        <v>301</v>
      </c>
      <c r="H629" s="42" t="s">
        <v>302</v>
      </c>
      <c r="I629" s="42" t="s">
        <v>2528</v>
      </c>
      <c r="J629" s="42" t="s">
        <v>2529</v>
      </c>
      <c r="K629" s="45">
        <v>1300000</v>
      </c>
      <c r="L629" s="42" t="s">
        <v>305</v>
      </c>
      <c r="M629" s="42" t="s">
        <v>2530</v>
      </c>
      <c r="N629" s="42" t="s">
        <v>2531</v>
      </c>
      <c r="O629" s="42" t="s">
        <v>635</v>
      </c>
      <c r="P629" s="46">
        <v>1</v>
      </c>
      <c r="Q629" s="45">
        <v>1300000</v>
      </c>
      <c r="R629" s="45">
        <v>1300000</v>
      </c>
      <c r="S629" s="42" t="s">
        <v>309</v>
      </c>
      <c r="T629" s="42" t="s">
        <v>310</v>
      </c>
      <c r="U629" s="42" t="s">
        <v>311</v>
      </c>
      <c r="V629" s="42" t="s">
        <v>107</v>
      </c>
      <c r="W629" s="42" t="s">
        <v>114</v>
      </c>
      <c r="X629" s="42" t="s">
        <v>127</v>
      </c>
      <c r="Y629" s="42" t="s">
        <v>312</v>
      </c>
      <c r="Z629" s="42" t="s">
        <v>312</v>
      </c>
      <c r="AA629" s="9" t="s">
        <v>140</v>
      </c>
      <c r="AB629" s="42" t="s">
        <v>342</v>
      </c>
      <c r="AC629" s="45">
        <v>1300000</v>
      </c>
    </row>
    <row r="630" spans="1:29" ht="12.75" hidden="1" customHeight="1" x14ac:dyDescent="0.2">
      <c r="A630" s="42" t="s">
        <v>701</v>
      </c>
      <c r="B630" s="42" t="s">
        <v>44</v>
      </c>
      <c r="C630" s="43" t="s">
        <v>154</v>
      </c>
      <c r="D630" s="44">
        <v>462</v>
      </c>
      <c r="E630" s="42" t="s">
        <v>2532</v>
      </c>
      <c r="F630" s="42" t="s">
        <v>2533</v>
      </c>
      <c r="G630" s="42" t="s">
        <v>301</v>
      </c>
      <c r="H630" s="42" t="s">
        <v>302</v>
      </c>
      <c r="I630" s="42" t="s">
        <v>2534</v>
      </c>
      <c r="J630" s="42" t="s">
        <v>2535</v>
      </c>
      <c r="K630" s="45">
        <v>299986</v>
      </c>
      <c r="L630" s="42" t="s">
        <v>305</v>
      </c>
      <c r="M630" s="42" t="s">
        <v>2536</v>
      </c>
      <c r="N630" s="42" t="s">
        <v>2533</v>
      </c>
      <c r="O630" s="42" t="s">
        <v>1121</v>
      </c>
      <c r="P630" s="46">
        <v>1</v>
      </c>
      <c r="Q630" s="45">
        <v>299986</v>
      </c>
      <c r="R630" s="45">
        <v>299986</v>
      </c>
      <c r="S630" s="42" t="s">
        <v>309</v>
      </c>
      <c r="T630" s="42" t="s">
        <v>310</v>
      </c>
      <c r="U630" s="42" t="s">
        <v>311</v>
      </c>
      <c r="V630" s="42" t="s">
        <v>107</v>
      </c>
      <c r="W630" s="42" t="s">
        <v>114</v>
      </c>
      <c r="X630" s="42" t="s">
        <v>127</v>
      </c>
      <c r="Y630" s="42" t="s">
        <v>312</v>
      </c>
      <c r="Z630" s="42" t="s">
        <v>312</v>
      </c>
      <c r="AA630" s="9" t="s">
        <v>140</v>
      </c>
      <c r="AB630" s="42" t="s">
        <v>718</v>
      </c>
      <c r="AC630" s="45">
        <v>299986</v>
      </c>
    </row>
    <row r="631" spans="1:29" ht="12.75" hidden="1" customHeight="1" x14ac:dyDescent="0.2">
      <c r="A631" s="42" t="s">
        <v>701</v>
      </c>
      <c r="B631" s="42" t="s">
        <v>44</v>
      </c>
      <c r="C631" s="43" t="s">
        <v>154</v>
      </c>
      <c r="D631" s="44">
        <v>463</v>
      </c>
      <c r="E631" s="42" t="s">
        <v>2537</v>
      </c>
      <c r="F631" s="42" t="s">
        <v>2538</v>
      </c>
      <c r="G631" s="42" t="s">
        <v>301</v>
      </c>
      <c r="H631" s="42" t="s">
        <v>302</v>
      </c>
      <c r="I631" s="42" t="s">
        <v>2539</v>
      </c>
      <c r="J631" s="42" t="s">
        <v>2535</v>
      </c>
      <c r="K631" s="45">
        <v>250000</v>
      </c>
      <c r="L631" s="42" t="s">
        <v>305</v>
      </c>
      <c r="M631" s="42" t="s">
        <v>2540</v>
      </c>
      <c r="N631" s="42" t="s">
        <v>2541</v>
      </c>
      <c r="O631" s="42" t="s">
        <v>1121</v>
      </c>
      <c r="P631" s="46">
        <v>1</v>
      </c>
      <c r="Q631" s="45">
        <v>250000</v>
      </c>
      <c r="R631" s="45">
        <v>250000</v>
      </c>
      <c r="S631" s="42" t="s">
        <v>309</v>
      </c>
      <c r="T631" s="42" t="s">
        <v>310</v>
      </c>
      <c r="U631" s="42" t="s">
        <v>311</v>
      </c>
      <c r="V631" s="42" t="s">
        <v>107</v>
      </c>
      <c r="W631" s="42" t="s">
        <v>114</v>
      </c>
      <c r="X631" s="42" t="s">
        <v>127</v>
      </c>
      <c r="Y631" s="42" t="s">
        <v>312</v>
      </c>
      <c r="Z631" s="42" t="s">
        <v>312</v>
      </c>
      <c r="AA631" s="9" t="s">
        <v>140</v>
      </c>
      <c r="AB631" s="42" t="s">
        <v>342</v>
      </c>
      <c r="AC631" s="45">
        <v>250000</v>
      </c>
    </row>
    <row r="632" spans="1:29" ht="12.75" hidden="1" customHeight="1" x14ac:dyDescent="0.2">
      <c r="A632" s="42" t="s">
        <v>701</v>
      </c>
      <c r="B632" s="42" t="s">
        <v>44</v>
      </c>
      <c r="C632" s="43" t="s">
        <v>154</v>
      </c>
      <c r="D632" s="44">
        <v>464</v>
      </c>
      <c r="E632" s="42" t="s">
        <v>2542</v>
      </c>
      <c r="F632" s="42" t="s">
        <v>2543</v>
      </c>
      <c r="G632" s="42" t="s">
        <v>301</v>
      </c>
      <c r="H632" s="42" t="s">
        <v>302</v>
      </c>
      <c r="I632" s="42" t="s">
        <v>2539</v>
      </c>
      <c r="J632" s="42" t="s">
        <v>2535</v>
      </c>
      <c r="K632" s="45">
        <v>350000</v>
      </c>
      <c r="L632" s="42" t="s">
        <v>305</v>
      </c>
      <c r="M632" s="42" t="s">
        <v>2544</v>
      </c>
      <c r="N632" s="42" t="s">
        <v>2545</v>
      </c>
      <c r="O632" s="42" t="s">
        <v>1121</v>
      </c>
      <c r="P632" s="46">
        <v>1</v>
      </c>
      <c r="Q632" s="45">
        <v>350000</v>
      </c>
      <c r="R632" s="45">
        <v>350000</v>
      </c>
      <c r="S632" s="42" t="s">
        <v>309</v>
      </c>
      <c r="T632" s="42" t="s">
        <v>310</v>
      </c>
      <c r="U632" s="42" t="s">
        <v>311</v>
      </c>
      <c r="V632" s="42" t="s">
        <v>107</v>
      </c>
      <c r="W632" s="42" t="s">
        <v>114</v>
      </c>
      <c r="X632" s="42" t="s">
        <v>127</v>
      </c>
      <c r="Y632" s="42" t="s">
        <v>312</v>
      </c>
      <c r="Z632" s="42" t="s">
        <v>312</v>
      </c>
      <c r="AA632" s="9" t="s">
        <v>140</v>
      </c>
      <c r="AB632" s="42" t="s">
        <v>718</v>
      </c>
      <c r="AC632" s="45">
        <v>350000</v>
      </c>
    </row>
    <row r="633" spans="1:29" ht="12.75" hidden="1" customHeight="1" x14ac:dyDescent="0.2">
      <c r="A633" s="42" t="s">
        <v>701</v>
      </c>
      <c r="B633" s="42" t="s">
        <v>44</v>
      </c>
      <c r="C633" s="43" t="s">
        <v>154</v>
      </c>
      <c r="D633" s="44">
        <v>465</v>
      </c>
      <c r="E633" s="42" t="s">
        <v>2546</v>
      </c>
      <c r="F633" s="42" t="s">
        <v>2547</v>
      </c>
      <c r="G633" s="42" t="s">
        <v>301</v>
      </c>
      <c r="H633" s="42" t="s">
        <v>302</v>
      </c>
      <c r="I633" s="42" t="s">
        <v>2539</v>
      </c>
      <c r="J633" s="42" t="s">
        <v>2535</v>
      </c>
      <c r="K633" s="45">
        <v>77220</v>
      </c>
      <c r="L633" s="42" t="s">
        <v>305</v>
      </c>
      <c r="M633" s="42" t="s">
        <v>2548</v>
      </c>
      <c r="N633" s="42" t="s">
        <v>2549</v>
      </c>
      <c r="O633" s="42" t="s">
        <v>1121</v>
      </c>
      <c r="P633" s="46">
        <v>1</v>
      </c>
      <c r="Q633" s="45">
        <v>77220</v>
      </c>
      <c r="R633" s="45">
        <v>77220</v>
      </c>
      <c r="S633" s="42" t="s">
        <v>309</v>
      </c>
      <c r="T633" s="42" t="s">
        <v>310</v>
      </c>
      <c r="U633" s="42" t="s">
        <v>311</v>
      </c>
      <c r="V633" s="42" t="s">
        <v>107</v>
      </c>
      <c r="W633" s="42" t="s">
        <v>114</v>
      </c>
      <c r="X633" s="42" t="s">
        <v>127</v>
      </c>
      <c r="Y633" s="42" t="s">
        <v>312</v>
      </c>
      <c r="Z633" s="42" t="s">
        <v>312</v>
      </c>
      <c r="AA633" s="9" t="s">
        <v>140</v>
      </c>
      <c r="AB633" s="42" t="s">
        <v>342</v>
      </c>
      <c r="AC633" s="45">
        <v>77220</v>
      </c>
    </row>
    <row r="634" spans="1:29" ht="12.75" hidden="1" customHeight="1" x14ac:dyDescent="0.2">
      <c r="A634" s="42" t="s">
        <v>701</v>
      </c>
      <c r="B634" s="42" t="s">
        <v>44</v>
      </c>
      <c r="C634" s="43" t="s">
        <v>154</v>
      </c>
      <c r="D634" s="44">
        <v>466</v>
      </c>
      <c r="E634" s="42" t="s">
        <v>2550</v>
      </c>
      <c r="F634" s="42" t="s">
        <v>2551</v>
      </c>
      <c r="G634" s="42" t="s">
        <v>301</v>
      </c>
      <c r="H634" s="42" t="s">
        <v>302</v>
      </c>
      <c r="I634" s="42" t="s">
        <v>2539</v>
      </c>
      <c r="J634" s="42" t="s">
        <v>2535</v>
      </c>
      <c r="K634" s="45">
        <v>64000</v>
      </c>
      <c r="L634" s="42" t="s">
        <v>305</v>
      </c>
      <c r="M634" s="42" t="s">
        <v>2552</v>
      </c>
      <c r="N634" s="42" t="s">
        <v>2553</v>
      </c>
      <c r="O634" s="42" t="s">
        <v>1121</v>
      </c>
      <c r="P634" s="46">
        <v>1</v>
      </c>
      <c r="Q634" s="45">
        <v>64000</v>
      </c>
      <c r="R634" s="45">
        <v>64000</v>
      </c>
      <c r="S634" s="42" t="s">
        <v>309</v>
      </c>
      <c r="T634" s="42" t="s">
        <v>310</v>
      </c>
      <c r="U634" s="42" t="s">
        <v>311</v>
      </c>
      <c r="V634" s="42" t="s">
        <v>107</v>
      </c>
      <c r="W634" s="42" t="s">
        <v>114</v>
      </c>
      <c r="X634" s="42" t="s">
        <v>127</v>
      </c>
      <c r="Y634" s="42" t="s">
        <v>312</v>
      </c>
      <c r="Z634" s="42" t="s">
        <v>312</v>
      </c>
      <c r="AA634" s="9" t="s">
        <v>140</v>
      </c>
      <c r="AB634" s="42" t="s">
        <v>342</v>
      </c>
      <c r="AC634" s="45">
        <v>64000</v>
      </c>
    </row>
    <row r="635" spans="1:29" ht="12.75" customHeight="1" x14ac:dyDescent="0.2">
      <c r="A635" s="42" t="s">
        <v>1559</v>
      </c>
      <c r="B635" s="42" t="s">
        <v>26</v>
      </c>
      <c r="C635" s="43" t="s">
        <v>146</v>
      </c>
      <c r="D635" s="44">
        <v>467</v>
      </c>
      <c r="E635" s="42" t="s">
        <v>2554</v>
      </c>
      <c r="F635" s="42" t="s">
        <v>2555</v>
      </c>
      <c r="G635" s="42" t="s">
        <v>301</v>
      </c>
      <c r="H635" s="42" t="s">
        <v>384</v>
      </c>
      <c r="I635" s="42" t="s">
        <v>2556</v>
      </c>
      <c r="J635" s="42" t="s">
        <v>2557</v>
      </c>
      <c r="K635" s="45">
        <v>200000</v>
      </c>
      <c r="L635" s="42" t="s">
        <v>305</v>
      </c>
      <c r="M635" s="42" t="s">
        <v>2554</v>
      </c>
      <c r="N635" s="42" t="s">
        <v>2558</v>
      </c>
      <c r="O635" s="42" t="s">
        <v>1011</v>
      </c>
      <c r="P635" s="46">
        <v>1</v>
      </c>
      <c r="Q635" s="45">
        <v>200000</v>
      </c>
      <c r="R635" s="45">
        <v>200000</v>
      </c>
      <c r="S635" s="42" t="s">
        <v>309</v>
      </c>
      <c r="T635" s="42" t="s">
        <v>310</v>
      </c>
      <c r="U635" s="42" t="s">
        <v>311</v>
      </c>
      <c r="V635" s="42" t="s">
        <v>107</v>
      </c>
      <c r="W635" s="42" t="s">
        <v>114</v>
      </c>
      <c r="X635" s="42" t="s">
        <v>127</v>
      </c>
      <c r="Y635" s="42" t="s">
        <v>312</v>
      </c>
      <c r="Z635" s="42" t="s">
        <v>312</v>
      </c>
      <c r="AA635" s="9" t="s">
        <v>139</v>
      </c>
      <c r="AB635" s="42" t="s">
        <v>388</v>
      </c>
      <c r="AC635" s="45">
        <v>200000</v>
      </c>
    </row>
    <row r="636" spans="1:29" ht="12.75" customHeight="1" x14ac:dyDescent="0.2">
      <c r="A636" s="42" t="s">
        <v>1559</v>
      </c>
      <c r="B636" s="42" t="s">
        <v>26</v>
      </c>
      <c r="C636" s="43" t="s">
        <v>146</v>
      </c>
      <c r="D636" s="44">
        <v>468</v>
      </c>
      <c r="E636" s="42" t="s">
        <v>2559</v>
      </c>
      <c r="F636" s="42" t="s">
        <v>2560</v>
      </c>
      <c r="G636" s="42" t="s">
        <v>301</v>
      </c>
      <c r="H636" s="42" t="s">
        <v>384</v>
      </c>
      <c r="I636" s="42" t="s">
        <v>2561</v>
      </c>
      <c r="J636" s="42" t="s">
        <v>2562</v>
      </c>
      <c r="K636" s="45">
        <v>1800000</v>
      </c>
      <c r="L636" s="42" t="s">
        <v>511</v>
      </c>
      <c r="M636" s="42" t="s">
        <v>250</v>
      </c>
      <c r="N636" s="42" t="s">
        <v>2563</v>
      </c>
      <c r="O636" s="42" t="s">
        <v>1155</v>
      </c>
      <c r="P636" s="46">
        <v>24</v>
      </c>
      <c r="Q636" s="45">
        <v>75000</v>
      </c>
      <c r="R636" s="45">
        <v>1800000</v>
      </c>
      <c r="S636" s="42" t="s">
        <v>309</v>
      </c>
      <c r="T636" s="42" t="s">
        <v>310</v>
      </c>
      <c r="U636" s="42" t="s">
        <v>311</v>
      </c>
      <c r="V636" s="42" t="s">
        <v>107</v>
      </c>
      <c r="W636" s="42" t="s">
        <v>250</v>
      </c>
      <c r="X636" s="42" t="s">
        <v>513</v>
      </c>
      <c r="Y636" s="42" t="s">
        <v>312</v>
      </c>
      <c r="Z636" s="42" t="s">
        <v>312</v>
      </c>
      <c r="AA636" s="9" t="s">
        <v>140</v>
      </c>
      <c r="AB636" s="42" t="s">
        <v>747</v>
      </c>
      <c r="AC636" s="45">
        <v>1800000</v>
      </c>
    </row>
    <row r="637" spans="1:29" ht="12.75" hidden="1" customHeight="1" x14ac:dyDescent="0.2">
      <c r="A637" s="42" t="s">
        <v>1353</v>
      </c>
      <c r="B637" s="42" t="s">
        <v>34</v>
      </c>
      <c r="C637" s="43" t="s">
        <v>150</v>
      </c>
      <c r="D637" s="44">
        <v>470</v>
      </c>
      <c r="E637" s="42" t="s">
        <v>2564</v>
      </c>
      <c r="F637" s="42" t="s">
        <v>2565</v>
      </c>
      <c r="G637" s="42" t="s">
        <v>301</v>
      </c>
      <c r="H637" s="42" t="s">
        <v>384</v>
      </c>
      <c r="I637" s="42" t="s">
        <v>2566</v>
      </c>
      <c r="J637" s="42" t="s">
        <v>2567</v>
      </c>
      <c r="K637" s="45">
        <v>1000000</v>
      </c>
      <c r="L637" s="42" t="s">
        <v>511</v>
      </c>
      <c r="M637" s="42" t="s">
        <v>180</v>
      </c>
      <c r="N637" s="42" t="s">
        <v>2568</v>
      </c>
      <c r="O637" s="42" t="s">
        <v>1155</v>
      </c>
      <c r="P637" s="46">
        <v>1</v>
      </c>
      <c r="Q637" s="45">
        <v>1000000</v>
      </c>
      <c r="R637" s="45">
        <v>1000000</v>
      </c>
      <c r="S637" s="42" t="s">
        <v>309</v>
      </c>
      <c r="T637" s="42" t="s">
        <v>310</v>
      </c>
      <c r="U637" s="42" t="s">
        <v>311</v>
      </c>
      <c r="V637" s="42" t="s">
        <v>107</v>
      </c>
      <c r="W637" s="42" t="s">
        <v>180</v>
      </c>
      <c r="X637" s="42" t="s">
        <v>513</v>
      </c>
      <c r="Y637" s="42" t="s">
        <v>312</v>
      </c>
      <c r="Z637" s="42" t="s">
        <v>312</v>
      </c>
      <c r="AA637" s="9" t="s">
        <v>140</v>
      </c>
      <c r="AB637" s="42" t="s">
        <v>747</v>
      </c>
      <c r="AC637" s="45">
        <v>1000000</v>
      </c>
    </row>
    <row r="638" spans="1:29" ht="12.75" hidden="1" customHeight="1" x14ac:dyDescent="0.2">
      <c r="A638" s="42" t="s">
        <v>1353</v>
      </c>
      <c r="B638" s="42" t="s">
        <v>34</v>
      </c>
      <c r="C638" s="43" t="s">
        <v>150</v>
      </c>
      <c r="D638" s="44">
        <v>471</v>
      </c>
      <c r="E638" s="42" t="s">
        <v>2569</v>
      </c>
      <c r="F638" s="42" t="s">
        <v>2570</v>
      </c>
      <c r="G638" s="42" t="s">
        <v>301</v>
      </c>
      <c r="H638" s="42" t="s">
        <v>384</v>
      </c>
      <c r="I638" s="42" t="s">
        <v>2566</v>
      </c>
      <c r="J638" s="42" t="s">
        <v>2571</v>
      </c>
      <c r="K638" s="45">
        <v>1000000</v>
      </c>
      <c r="L638" s="42" t="s">
        <v>511</v>
      </c>
      <c r="M638" s="42" t="s">
        <v>255</v>
      </c>
      <c r="N638" s="42" t="s">
        <v>2572</v>
      </c>
      <c r="O638" s="42" t="s">
        <v>1288</v>
      </c>
      <c r="P638" s="46">
        <v>1</v>
      </c>
      <c r="Q638" s="45">
        <v>1000000</v>
      </c>
      <c r="R638" s="45">
        <v>1000000</v>
      </c>
      <c r="S638" s="42" t="s">
        <v>309</v>
      </c>
      <c r="T638" s="42" t="s">
        <v>310</v>
      </c>
      <c r="U638" s="42" t="s">
        <v>311</v>
      </c>
      <c r="V638" s="42" t="s">
        <v>107</v>
      </c>
      <c r="W638" s="42" t="s">
        <v>255</v>
      </c>
      <c r="X638" s="42" t="s">
        <v>513</v>
      </c>
      <c r="Y638" s="42" t="s">
        <v>312</v>
      </c>
      <c r="Z638" s="42" t="s">
        <v>312</v>
      </c>
      <c r="AA638" s="9" t="s">
        <v>140</v>
      </c>
      <c r="AB638" s="42" t="s">
        <v>541</v>
      </c>
      <c r="AC638" s="45">
        <v>1000000</v>
      </c>
    </row>
    <row r="639" spans="1:29" ht="12.75" hidden="1" customHeight="1" x14ac:dyDescent="0.2">
      <c r="K639" s="19"/>
      <c r="Q639" s="19"/>
      <c r="R639" s="19"/>
      <c r="S639" s="9"/>
      <c r="T639" s="9"/>
      <c r="AC639" s="19">
        <f>SUM(AC2:AC638)</f>
        <v>79999418.350000039</v>
      </c>
    </row>
    <row r="640" spans="1:29" ht="12.75" customHeight="1" x14ac:dyDescent="0.2">
      <c r="K640" s="19"/>
      <c r="Q640" s="19"/>
      <c r="R640" s="19"/>
      <c r="S640" s="9"/>
      <c r="T640" s="9"/>
      <c r="AC640" s="19"/>
    </row>
    <row r="641" spans="11:29" ht="12.75" customHeight="1" x14ac:dyDescent="0.2">
      <c r="K641" s="19"/>
      <c r="Q641" s="19"/>
      <c r="R641" s="19"/>
      <c r="S641" s="9"/>
      <c r="T641" s="9"/>
      <c r="AC641" s="19"/>
    </row>
    <row r="642" spans="11:29" ht="12.75" customHeight="1" x14ac:dyDescent="0.2">
      <c r="K642" s="19"/>
      <c r="Q642" s="19"/>
      <c r="R642" s="19"/>
      <c r="S642" s="9"/>
      <c r="T642" s="9"/>
      <c r="AC642" s="19"/>
    </row>
    <row r="643" spans="11:29" ht="12.75" customHeight="1" x14ac:dyDescent="0.2">
      <c r="K643" s="19"/>
      <c r="Q643" s="19"/>
      <c r="R643" s="19"/>
      <c r="S643" s="9"/>
      <c r="T643" s="9"/>
      <c r="AC643" s="19"/>
    </row>
    <row r="644" spans="11:29" ht="12.75" customHeight="1" x14ac:dyDescent="0.2">
      <c r="K644" s="19"/>
      <c r="Q644" s="19"/>
      <c r="R644" s="19"/>
      <c r="S644" s="9"/>
      <c r="T644" s="9"/>
      <c r="AC644" s="19"/>
    </row>
    <row r="645" spans="11:29" ht="12.75" customHeight="1" x14ac:dyDescent="0.2">
      <c r="K645" s="19"/>
      <c r="Q645" s="19"/>
      <c r="R645" s="19"/>
      <c r="S645" s="9"/>
      <c r="T645" s="9"/>
      <c r="AC645" s="19"/>
    </row>
    <row r="646" spans="11:29" ht="12.75" customHeight="1" x14ac:dyDescent="0.2">
      <c r="K646" s="19"/>
      <c r="Q646" s="19"/>
      <c r="R646" s="19"/>
      <c r="S646" s="9"/>
      <c r="T646" s="9"/>
      <c r="AC646" s="19"/>
    </row>
    <row r="647" spans="11:29" ht="12.75" customHeight="1" x14ac:dyDescent="0.2">
      <c r="K647" s="19"/>
      <c r="Q647" s="19"/>
      <c r="R647" s="19"/>
      <c r="S647" s="9"/>
      <c r="T647" s="9"/>
      <c r="AC647" s="19"/>
    </row>
    <row r="648" spans="11:29" ht="12.75" customHeight="1" x14ac:dyDescent="0.2">
      <c r="K648" s="19"/>
      <c r="Q648" s="19"/>
      <c r="R648" s="19"/>
      <c r="S648" s="9"/>
      <c r="T648" s="9"/>
      <c r="AC648" s="19"/>
    </row>
    <row r="649" spans="11:29" ht="12.75" customHeight="1" x14ac:dyDescent="0.2">
      <c r="K649" s="19"/>
      <c r="Q649" s="19"/>
      <c r="R649" s="19"/>
      <c r="S649" s="9"/>
      <c r="T649" s="9"/>
      <c r="AC649" s="19"/>
    </row>
    <row r="650" spans="11:29" ht="12.75" customHeight="1" x14ac:dyDescent="0.2">
      <c r="K650" s="19"/>
      <c r="Q650" s="19"/>
      <c r="R650" s="19"/>
      <c r="S650" s="9"/>
      <c r="T650" s="9"/>
      <c r="AC650" s="19"/>
    </row>
    <row r="651" spans="11:29" ht="12.75" customHeight="1" x14ac:dyDescent="0.2">
      <c r="K651" s="19"/>
      <c r="Q651" s="19"/>
      <c r="R651" s="19"/>
      <c r="S651" s="9"/>
      <c r="T651" s="9"/>
      <c r="AC651" s="19"/>
    </row>
    <row r="652" spans="11:29" ht="12.75" customHeight="1" x14ac:dyDescent="0.2">
      <c r="K652" s="19"/>
      <c r="Q652" s="19"/>
      <c r="R652" s="19"/>
      <c r="S652" s="9"/>
      <c r="T652" s="9"/>
      <c r="AC652" s="19"/>
    </row>
    <row r="653" spans="11:29" ht="12.75" customHeight="1" x14ac:dyDescent="0.2">
      <c r="K653" s="19"/>
      <c r="Q653" s="19"/>
      <c r="R653" s="19"/>
      <c r="S653" s="9"/>
      <c r="T653" s="9"/>
      <c r="AC653" s="19"/>
    </row>
    <row r="654" spans="11:29" ht="12.75" customHeight="1" x14ac:dyDescent="0.2">
      <c r="K654" s="19"/>
      <c r="Q654" s="19"/>
      <c r="R654" s="19"/>
      <c r="S654" s="9"/>
      <c r="T654" s="9"/>
      <c r="AC654" s="19"/>
    </row>
    <row r="655" spans="11:29" ht="12.75" customHeight="1" x14ac:dyDescent="0.2">
      <c r="K655" s="19"/>
      <c r="Q655" s="19"/>
      <c r="R655" s="19"/>
      <c r="S655" s="9"/>
      <c r="T655" s="9"/>
      <c r="AC655" s="19"/>
    </row>
    <row r="656" spans="11:29" ht="12.75" customHeight="1" x14ac:dyDescent="0.2">
      <c r="K656" s="19"/>
      <c r="Q656" s="19"/>
      <c r="R656" s="19"/>
      <c r="S656" s="9"/>
      <c r="T656" s="9"/>
      <c r="AC656" s="19"/>
    </row>
    <row r="657" spans="11:29" ht="12.75" customHeight="1" x14ac:dyDescent="0.2">
      <c r="K657" s="19"/>
      <c r="Q657" s="19"/>
      <c r="R657" s="19"/>
      <c r="S657" s="9"/>
      <c r="T657" s="9"/>
      <c r="AC657" s="19"/>
    </row>
    <row r="658" spans="11:29" ht="12.75" customHeight="1" x14ac:dyDescent="0.2">
      <c r="K658" s="19"/>
      <c r="Q658" s="19"/>
      <c r="R658" s="19"/>
      <c r="S658" s="9"/>
      <c r="T658" s="9"/>
      <c r="AC658" s="19"/>
    </row>
    <row r="659" spans="11:29" ht="12.75" customHeight="1" x14ac:dyDescent="0.2">
      <c r="K659" s="19"/>
      <c r="Q659" s="19"/>
      <c r="R659" s="19"/>
      <c r="S659" s="9"/>
      <c r="T659" s="9"/>
      <c r="AC659" s="19"/>
    </row>
    <row r="660" spans="11:29" ht="12.75" customHeight="1" x14ac:dyDescent="0.2">
      <c r="K660" s="19"/>
      <c r="Q660" s="19"/>
      <c r="R660" s="19"/>
      <c r="S660" s="9"/>
      <c r="T660" s="9"/>
      <c r="AC660" s="19"/>
    </row>
    <row r="661" spans="11:29" ht="12.75" customHeight="1" x14ac:dyDescent="0.2">
      <c r="K661" s="19"/>
      <c r="Q661" s="19"/>
      <c r="R661" s="19"/>
      <c r="S661" s="9"/>
      <c r="T661" s="9"/>
      <c r="AC661" s="19"/>
    </row>
    <row r="662" spans="11:29" ht="12.75" customHeight="1" x14ac:dyDescent="0.2">
      <c r="K662" s="19"/>
      <c r="Q662" s="19"/>
      <c r="R662" s="19"/>
      <c r="S662" s="9"/>
      <c r="T662" s="9"/>
      <c r="AC662" s="19"/>
    </row>
    <row r="663" spans="11:29" ht="12.75" customHeight="1" x14ac:dyDescent="0.2">
      <c r="K663" s="19"/>
      <c r="Q663" s="19"/>
      <c r="R663" s="19"/>
      <c r="S663" s="9"/>
      <c r="T663" s="9"/>
      <c r="AC663" s="19"/>
    </row>
    <row r="664" spans="11:29" ht="12.75" customHeight="1" x14ac:dyDescent="0.2">
      <c r="K664" s="19"/>
      <c r="Q664" s="19"/>
      <c r="R664" s="19"/>
      <c r="S664" s="9"/>
      <c r="T664" s="9"/>
      <c r="AC664" s="19"/>
    </row>
    <row r="665" spans="11:29" ht="12.75" customHeight="1" x14ac:dyDescent="0.2">
      <c r="K665" s="19"/>
      <c r="Q665" s="19"/>
      <c r="R665" s="19"/>
      <c r="S665" s="9"/>
      <c r="T665" s="9"/>
      <c r="AC665" s="19"/>
    </row>
    <row r="666" spans="11:29" ht="12.75" customHeight="1" x14ac:dyDescent="0.2">
      <c r="K666" s="19"/>
      <c r="Q666" s="19"/>
      <c r="R666" s="19"/>
      <c r="S666" s="9"/>
      <c r="T666" s="9"/>
      <c r="AC666" s="19"/>
    </row>
    <row r="667" spans="11:29" ht="12.75" customHeight="1" x14ac:dyDescent="0.2">
      <c r="K667" s="19"/>
      <c r="Q667" s="19"/>
      <c r="R667" s="19"/>
      <c r="S667" s="9"/>
      <c r="T667" s="9"/>
      <c r="AC667" s="19"/>
    </row>
    <row r="668" spans="11:29" ht="12.75" customHeight="1" x14ac:dyDescent="0.2">
      <c r="K668" s="19"/>
      <c r="Q668" s="19"/>
      <c r="R668" s="19"/>
      <c r="S668" s="9"/>
      <c r="T668" s="9"/>
      <c r="AC668" s="19"/>
    </row>
    <row r="669" spans="11:29" ht="12.75" customHeight="1" x14ac:dyDescent="0.2">
      <c r="K669" s="19"/>
      <c r="Q669" s="19"/>
      <c r="R669" s="19"/>
      <c r="S669" s="9"/>
      <c r="T669" s="9"/>
      <c r="AC669" s="19"/>
    </row>
    <row r="670" spans="11:29" ht="12.75" customHeight="1" x14ac:dyDescent="0.2">
      <c r="K670" s="19"/>
      <c r="Q670" s="19"/>
      <c r="R670" s="19"/>
      <c r="S670" s="9"/>
      <c r="T670" s="9"/>
      <c r="AC670" s="19"/>
    </row>
    <row r="671" spans="11:29" ht="12.75" customHeight="1" x14ac:dyDescent="0.2">
      <c r="K671" s="19"/>
      <c r="Q671" s="19"/>
      <c r="R671" s="19"/>
      <c r="S671" s="9"/>
      <c r="T671" s="9"/>
      <c r="AC671" s="19"/>
    </row>
    <row r="672" spans="11:29" ht="12.75" customHeight="1" x14ac:dyDescent="0.2">
      <c r="K672" s="19"/>
      <c r="Q672" s="19"/>
      <c r="R672" s="19"/>
      <c r="S672" s="9"/>
      <c r="T672" s="9"/>
      <c r="AC672" s="19"/>
    </row>
    <row r="673" spans="11:29" ht="12.75" customHeight="1" x14ac:dyDescent="0.2">
      <c r="K673" s="19"/>
      <c r="Q673" s="19"/>
      <c r="R673" s="19"/>
      <c r="S673" s="9"/>
      <c r="T673" s="9"/>
      <c r="AC673" s="19"/>
    </row>
    <row r="674" spans="11:29" ht="12.75" customHeight="1" x14ac:dyDescent="0.2">
      <c r="K674" s="19"/>
      <c r="Q674" s="19"/>
      <c r="R674" s="19"/>
      <c r="S674" s="9"/>
      <c r="T674" s="9"/>
      <c r="AC674" s="19"/>
    </row>
    <row r="675" spans="11:29" ht="12.75" customHeight="1" x14ac:dyDescent="0.2">
      <c r="K675" s="19"/>
      <c r="Q675" s="19"/>
      <c r="R675" s="19"/>
      <c r="S675" s="9"/>
      <c r="T675" s="9"/>
      <c r="AC675" s="19"/>
    </row>
    <row r="676" spans="11:29" ht="12.75" customHeight="1" x14ac:dyDescent="0.2">
      <c r="K676" s="19"/>
      <c r="Q676" s="19"/>
      <c r="R676" s="19"/>
      <c r="S676" s="9"/>
      <c r="T676" s="9"/>
      <c r="AC676" s="19"/>
    </row>
    <row r="677" spans="11:29" ht="12.75" customHeight="1" x14ac:dyDescent="0.2">
      <c r="K677" s="19"/>
      <c r="Q677" s="19"/>
      <c r="R677" s="19"/>
      <c r="S677" s="9"/>
      <c r="T677" s="9"/>
      <c r="AC677" s="19"/>
    </row>
    <row r="678" spans="11:29" ht="12.75" customHeight="1" x14ac:dyDescent="0.2">
      <c r="K678" s="19"/>
      <c r="Q678" s="19"/>
      <c r="R678" s="19"/>
      <c r="S678" s="9"/>
      <c r="T678" s="9"/>
      <c r="AC678" s="19"/>
    </row>
    <row r="679" spans="11:29" ht="12.75" customHeight="1" x14ac:dyDescent="0.2">
      <c r="K679" s="19"/>
      <c r="Q679" s="19"/>
      <c r="R679" s="19"/>
      <c r="S679" s="9"/>
      <c r="T679" s="9"/>
      <c r="AC679" s="19"/>
    </row>
    <row r="680" spans="11:29" ht="12.75" customHeight="1" x14ac:dyDescent="0.2">
      <c r="K680" s="19"/>
      <c r="Q680" s="19"/>
      <c r="R680" s="19"/>
      <c r="S680" s="9"/>
      <c r="T680" s="9"/>
      <c r="AC680" s="19"/>
    </row>
    <row r="681" spans="11:29" ht="12.75" customHeight="1" x14ac:dyDescent="0.2">
      <c r="K681" s="19"/>
      <c r="Q681" s="19"/>
      <c r="R681" s="19"/>
      <c r="S681" s="9"/>
      <c r="T681" s="9"/>
      <c r="AC681" s="19"/>
    </row>
    <row r="682" spans="11:29" ht="12.75" customHeight="1" x14ac:dyDescent="0.2">
      <c r="K682" s="19"/>
      <c r="Q682" s="19"/>
      <c r="R682" s="19"/>
      <c r="S682" s="9"/>
      <c r="T682" s="9"/>
      <c r="AC682" s="19"/>
    </row>
    <row r="683" spans="11:29" ht="12.75" customHeight="1" x14ac:dyDescent="0.2">
      <c r="K683" s="19"/>
      <c r="Q683" s="19"/>
      <c r="R683" s="19"/>
      <c r="S683" s="9"/>
      <c r="T683" s="9"/>
      <c r="AC683" s="19"/>
    </row>
    <row r="684" spans="11:29" ht="12.75" customHeight="1" x14ac:dyDescent="0.2">
      <c r="K684" s="19"/>
      <c r="Q684" s="19"/>
      <c r="R684" s="19"/>
      <c r="S684" s="9"/>
      <c r="T684" s="9"/>
      <c r="AC684" s="19"/>
    </row>
    <row r="685" spans="11:29" ht="12.75" customHeight="1" x14ac:dyDescent="0.2">
      <c r="K685" s="19"/>
      <c r="Q685" s="19"/>
      <c r="R685" s="19"/>
      <c r="S685" s="9"/>
      <c r="T685" s="9"/>
      <c r="AC685" s="19"/>
    </row>
    <row r="686" spans="11:29" ht="12.75" customHeight="1" x14ac:dyDescent="0.2">
      <c r="K686" s="19"/>
      <c r="Q686" s="19"/>
      <c r="R686" s="19"/>
      <c r="S686" s="9"/>
      <c r="T686" s="9"/>
      <c r="AC686" s="19"/>
    </row>
    <row r="687" spans="11:29" ht="12.75" customHeight="1" x14ac:dyDescent="0.2">
      <c r="K687" s="19"/>
      <c r="Q687" s="19"/>
      <c r="R687" s="19"/>
      <c r="S687" s="9"/>
      <c r="T687" s="9"/>
      <c r="AC687" s="19"/>
    </row>
    <row r="688" spans="11:29" ht="12.75" customHeight="1" x14ac:dyDescent="0.2">
      <c r="K688" s="19"/>
      <c r="Q688" s="19"/>
      <c r="R688" s="19"/>
      <c r="S688" s="9"/>
      <c r="T688" s="9"/>
      <c r="AC688" s="19"/>
    </row>
    <row r="689" spans="11:29" ht="12.75" customHeight="1" x14ac:dyDescent="0.2">
      <c r="K689" s="19"/>
      <c r="Q689" s="19"/>
      <c r="R689" s="19"/>
      <c r="S689" s="9"/>
      <c r="T689" s="9"/>
      <c r="AC689" s="19"/>
    </row>
    <row r="690" spans="11:29" ht="12.75" customHeight="1" x14ac:dyDescent="0.2">
      <c r="K690" s="19"/>
      <c r="Q690" s="19"/>
      <c r="R690" s="19"/>
      <c r="S690" s="9"/>
      <c r="T690" s="9"/>
      <c r="AC690" s="19"/>
    </row>
    <row r="691" spans="11:29" ht="12.75" customHeight="1" x14ac:dyDescent="0.2">
      <c r="K691" s="19"/>
      <c r="Q691" s="19"/>
      <c r="R691" s="19"/>
      <c r="S691" s="9"/>
      <c r="T691" s="9"/>
      <c r="AC691" s="19"/>
    </row>
    <row r="692" spans="11:29" ht="12.75" customHeight="1" x14ac:dyDescent="0.2">
      <c r="K692" s="19"/>
      <c r="Q692" s="19"/>
      <c r="R692" s="19"/>
      <c r="S692" s="9"/>
      <c r="T692" s="9"/>
      <c r="AC692" s="19"/>
    </row>
    <row r="693" spans="11:29" ht="12.75" customHeight="1" x14ac:dyDescent="0.2">
      <c r="K693" s="19"/>
      <c r="Q693" s="19"/>
      <c r="R693" s="19"/>
      <c r="S693" s="9"/>
      <c r="T693" s="9"/>
      <c r="AC693" s="19"/>
    </row>
    <row r="694" spans="11:29" ht="12.75" customHeight="1" x14ac:dyDescent="0.2">
      <c r="K694" s="19"/>
      <c r="Q694" s="19"/>
      <c r="R694" s="19"/>
      <c r="S694" s="9"/>
      <c r="T694" s="9"/>
      <c r="AC694" s="19"/>
    </row>
    <row r="695" spans="11:29" ht="12.75" customHeight="1" x14ac:dyDescent="0.2">
      <c r="K695" s="19"/>
      <c r="Q695" s="19"/>
      <c r="R695" s="19"/>
      <c r="S695" s="9"/>
      <c r="T695" s="9"/>
      <c r="AC695" s="19"/>
    </row>
    <row r="696" spans="11:29" ht="12.75" customHeight="1" x14ac:dyDescent="0.2">
      <c r="K696" s="19"/>
      <c r="Q696" s="19"/>
      <c r="R696" s="19"/>
      <c r="S696" s="9"/>
      <c r="T696" s="9"/>
      <c r="AC696" s="19"/>
    </row>
    <row r="697" spans="11:29" ht="12.75" customHeight="1" x14ac:dyDescent="0.2">
      <c r="K697" s="19"/>
      <c r="Q697" s="19"/>
      <c r="R697" s="19"/>
      <c r="S697" s="9"/>
      <c r="T697" s="9"/>
      <c r="AC697" s="19"/>
    </row>
    <row r="698" spans="11:29" ht="12.75" customHeight="1" x14ac:dyDescent="0.2">
      <c r="K698" s="19"/>
      <c r="Q698" s="19"/>
      <c r="R698" s="19"/>
      <c r="S698" s="9"/>
      <c r="T698" s="9"/>
      <c r="AC698" s="19"/>
    </row>
    <row r="699" spans="11:29" ht="12.75" customHeight="1" x14ac:dyDescent="0.2">
      <c r="K699" s="19"/>
      <c r="Q699" s="19"/>
      <c r="R699" s="19"/>
      <c r="S699" s="9"/>
      <c r="T699" s="9"/>
      <c r="AC699" s="19"/>
    </row>
    <row r="700" spans="11:29" ht="12.75" customHeight="1" x14ac:dyDescent="0.2">
      <c r="K700" s="19"/>
      <c r="Q700" s="19"/>
      <c r="R700" s="19"/>
      <c r="S700" s="9"/>
      <c r="T700" s="9"/>
      <c r="AC700" s="19"/>
    </row>
    <row r="701" spans="11:29" ht="12.75" customHeight="1" x14ac:dyDescent="0.2">
      <c r="K701" s="19"/>
      <c r="Q701" s="19"/>
      <c r="R701" s="19"/>
      <c r="S701" s="9"/>
      <c r="T701" s="9"/>
      <c r="AC701" s="19"/>
    </row>
    <row r="702" spans="11:29" ht="12.75" customHeight="1" x14ac:dyDescent="0.2">
      <c r="K702" s="19"/>
      <c r="Q702" s="19"/>
      <c r="R702" s="19"/>
      <c r="S702" s="9"/>
      <c r="T702" s="9"/>
      <c r="AC702" s="19"/>
    </row>
    <row r="703" spans="11:29" ht="12.75" customHeight="1" x14ac:dyDescent="0.2">
      <c r="K703" s="19"/>
      <c r="Q703" s="19"/>
      <c r="R703" s="19"/>
      <c r="S703" s="9"/>
      <c r="T703" s="9"/>
      <c r="AC703" s="19"/>
    </row>
    <row r="704" spans="11:29" ht="12.75" customHeight="1" x14ac:dyDescent="0.2">
      <c r="K704" s="19"/>
      <c r="Q704" s="19"/>
      <c r="R704" s="19"/>
      <c r="S704" s="9"/>
      <c r="T704" s="9"/>
      <c r="AC704" s="19"/>
    </row>
    <row r="705" spans="11:29" ht="12.75" customHeight="1" x14ac:dyDescent="0.2">
      <c r="K705" s="19"/>
      <c r="Q705" s="19"/>
      <c r="R705" s="19"/>
      <c r="S705" s="9"/>
      <c r="T705" s="9"/>
      <c r="AC705" s="19"/>
    </row>
    <row r="706" spans="11:29" ht="12.75" customHeight="1" x14ac:dyDescent="0.2">
      <c r="K706" s="19"/>
      <c r="Q706" s="19"/>
      <c r="R706" s="19"/>
      <c r="S706" s="9"/>
      <c r="T706" s="9"/>
      <c r="AC706" s="19"/>
    </row>
    <row r="707" spans="11:29" ht="12.75" customHeight="1" x14ac:dyDescent="0.2">
      <c r="K707" s="19"/>
      <c r="Q707" s="19"/>
      <c r="R707" s="19"/>
      <c r="S707" s="9"/>
      <c r="T707" s="9"/>
      <c r="AC707" s="19"/>
    </row>
    <row r="708" spans="11:29" ht="12.75" customHeight="1" x14ac:dyDescent="0.2">
      <c r="K708" s="19"/>
      <c r="Q708" s="19"/>
      <c r="R708" s="19"/>
      <c r="S708" s="9"/>
      <c r="T708" s="9"/>
      <c r="AC708" s="19"/>
    </row>
    <row r="709" spans="11:29" ht="12.75" customHeight="1" x14ac:dyDescent="0.2">
      <c r="K709" s="19"/>
      <c r="Q709" s="19"/>
      <c r="R709" s="19"/>
      <c r="S709" s="9"/>
      <c r="T709" s="9"/>
      <c r="AC709" s="19"/>
    </row>
    <row r="710" spans="11:29" ht="12.75" customHeight="1" x14ac:dyDescent="0.2">
      <c r="K710" s="19"/>
      <c r="Q710" s="19"/>
      <c r="R710" s="19"/>
      <c r="S710" s="9"/>
      <c r="T710" s="9"/>
      <c r="AC710" s="19"/>
    </row>
    <row r="711" spans="11:29" ht="12.75" customHeight="1" x14ac:dyDescent="0.2">
      <c r="K711" s="19"/>
      <c r="Q711" s="19"/>
      <c r="R711" s="19"/>
      <c r="S711" s="9"/>
      <c r="T711" s="9"/>
      <c r="AC711" s="19"/>
    </row>
    <row r="712" spans="11:29" ht="12.75" customHeight="1" x14ac:dyDescent="0.2">
      <c r="K712" s="19"/>
      <c r="Q712" s="19"/>
      <c r="R712" s="19"/>
      <c r="S712" s="9"/>
      <c r="T712" s="9"/>
      <c r="AC712" s="19"/>
    </row>
    <row r="713" spans="11:29" ht="12.75" customHeight="1" x14ac:dyDescent="0.2">
      <c r="K713" s="19"/>
      <c r="Q713" s="19"/>
      <c r="R713" s="19"/>
      <c r="S713" s="9"/>
      <c r="T713" s="9"/>
      <c r="AC713" s="19"/>
    </row>
    <row r="714" spans="11:29" ht="12.75" customHeight="1" x14ac:dyDescent="0.2">
      <c r="K714" s="19"/>
      <c r="Q714" s="19"/>
      <c r="R714" s="19"/>
      <c r="S714" s="9"/>
      <c r="T714" s="9"/>
      <c r="AC714" s="19"/>
    </row>
    <row r="715" spans="11:29" ht="12.75" customHeight="1" x14ac:dyDescent="0.2">
      <c r="K715" s="19"/>
      <c r="Q715" s="19"/>
      <c r="R715" s="19"/>
      <c r="S715" s="9"/>
      <c r="T715" s="9"/>
      <c r="AC715" s="19"/>
    </row>
    <row r="716" spans="11:29" ht="12.75" customHeight="1" x14ac:dyDescent="0.2">
      <c r="K716" s="19"/>
      <c r="Q716" s="19"/>
      <c r="R716" s="19"/>
      <c r="S716" s="9"/>
      <c r="T716" s="9"/>
      <c r="AC716" s="19"/>
    </row>
    <row r="717" spans="11:29" ht="12.75" customHeight="1" x14ac:dyDescent="0.2">
      <c r="K717" s="19"/>
      <c r="Q717" s="19"/>
      <c r="R717" s="19"/>
      <c r="S717" s="9"/>
      <c r="T717" s="9"/>
      <c r="AC717" s="19"/>
    </row>
    <row r="718" spans="11:29" ht="12.75" customHeight="1" x14ac:dyDescent="0.2">
      <c r="K718" s="19"/>
      <c r="Q718" s="19"/>
      <c r="R718" s="19"/>
      <c r="S718" s="9"/>
      <c r="T718" s="9"/>
      <c r="AC718" s="19"/>
    </row>
    <row r="719" spans="11:29" ht="12.75" customHeight="1" x14ac:dyDescent="0.2">
      <c r="K719" s="19"/>
      <c r="Q719" s="19"/>
      <c r="R719" s="19"/>
      <c r="S719" s="9"/>
      <c r="T719" s="9"/>
      <c r="AC719" s="19"/>
    </row>
    <row r="720" spans="11:29" ht="12.75" customHeight="1" x14ac:dyDescent="0.2">
      <c r="K720" s="19"/>
      <c r="Q720" s="19"/>
      <c r="R720" s="19"/>
      <c r="S720" s="9"/>
      <c r="T720" s="9"/>
      <c r="AC720" s="19"/>
    </row>
    <row r="721" spans="11:29" ht="12.75" customHeight="1" x14ac:dyDescent="0.2">
      <c r="K721" s="19"/>
      <c r="Q721" s="19"/>
      <c r="R721" s="19"/>
      <c r="S721" s="9"/>
      <c r="T721" s="9"/>
      <c r="AC721" s="19"/>
    </row>
    <row r="722" spans="11:29" ht="12.75" customHeight="1" x14ac:dyDescent="0.2">
      <c r="K722" s="19"/>
      <c r="Q722" s="19"/>
      <c r="R722" s="19"/>
      <c r="S722" s="9"/>
      <c r="T722" s="9"/>
      <c r="AC722" s="19"/>
    </row>
    <row r="723" spans="11:29" ht="12.75" customHeight="1" x14ac:dyDescent="0.2">
      <c r="K723" s="19"/>
      <c r="Q723" s="19"/>
      <c r="R723" s="19"/>
      <c r="S723" s="9"/>
      <c r="T723" s="9"/>
      <c r="AC723" s="19"/>
    </row>
    <row r="724" spans="11:29" ht="12.75" customHeight="1" x14ac:dyDescent="0.2">
      <c r="K724" s="19"/>
      <c r="Q724" s="19"/>
      <c r="R724" s="19"/>
      <c r="S724" s="9"/>
      <c r="T724" s="9"/>
      <c r="AC724" s="19"/>
    </row>
    <row r="725" spans="11:29" ht="12.75" customHeight="1" x14ac:dyDescent="0.2">
      <c r="K725" s="19"/>
      <c r="Q725" s="19"/>
      <c r="R725" s="19"/>
      <c r="S725" s="9"/>
      <c r="T725" s="9"/>
      <c r="AC725" s="19"/>
    </row>
    <row r="726" spans="11:29" ht="12.75" customHeight="1" x14ac:dyDescent="0.2">
      <c r="K726" s="19"/>
      <c r="Q726" s="19"/>
      <c r="R726" s="19"/>
      <c r="S726" s="9"/>
      <c r="T726" s="9"/>
      <c r="AC726" s="19"/>
    </row>
    <row r="727" spans="11:29" ht="12.75" customHeight="1" x14ac:dyDescent="0.2">
      <c r="K727" s="19"/>
      <c r="Q727" s="19"/>
      <c r="R727" s="19"/>
      <c r="S727" s="9"/>
      <c r="T727" s="9"/>
      <c r="AC727" s="19"/>
    </row>
    <row r="728" spans="11:29" ht="12.75" customHeight="1" x14ac:dyDescent="0.2">
      <c r="K728" s="19"/>
      <c r="Q728" s="19"/>
      <c r="R728" s="19"/>
      <c r="S728" s="9"/>
      <c r="T728" s="9"/>
      <c r="AC728" s="19"/>
    </row>
    <row r="729" spans="11:29" ht="12.75" customHeight="1" x14ac:dyDescent="0.2">
      <c r="K729" s="19"/>
      <c r="Q729" s="19"/>
      <c r="R729" s="19"/>
      <c r="S729" s="9"/>
      <c r="T729" s="9"/>
      <c r="AC729" s="19"/>
    </row>
    <row r="730" spans="11:29" ht="12.75" customHeight="1" x14ac:dyDescent="0.2">
      <c r="K730" s="19"/>
      <c r="Q730" s="19"/>
      <c r="R730" s="19"/>
      <c r="S730" s="9"/>
      <c r="T730" s="9"/>
      <c r="AC730" s="19"/>
    </row>
    <row r="731" spans="11:29" ht="12.75" customHeight="1" x14ac:dyDescent="0.2">
      <c r="K731" s="19"/>
      <c r="Q731" s="19"/>
      <c r="R731" s="19"/>
      <c r="S731" s="9"/>
      <c r="T731" s="9"/>
      <c r="AC731" s="19"/>
    </row>
    <row r="732" spans="11:29" ht="12.75" customHeight="1" x14ac:dyDescent="0.2">
      <c r="K732" s="19"/>
      <c r="Q732" s="19"/>
      <c r="R732" s="19"/>
      <c r="S732" s="9"/>
      <c r="T732" s="9"/>
      <c r="AC732" s="19"/>
    </row>
    <row r="733" spans="11:29" ht="12.75" customHeight="1" x14ac:dyDescent="0.2">
      <c r="K733" s="19"/>
      <c r="Q733" s="19"/>
      <c r="R733" s="19"/>
      <c r="S733" s="9"/>
      <c r="T733" s="9"/>
      <c r="AC733" s="19"/>
    </row>
    <row r="734" spans="11:29" ht="12.75" customHeight="1" x14ac:dyDescent="0.2">
      <c r="K734" s="19"/>
      <c r="Q734" s="19"/>
      <c r="R734" s="19"/>
      <c r="S734" s="9"/>
      <c r="T734" s="9"/>
      <c r="AC734" s="19"/>
    </row>
    <row r="735" spans="11:29" ht="12.75" customHeight="1" x14ac:dyDescent="0.2">
      <c r="K735" s="19"/>
      <c r="Q735" s="19"/>
      <c r="R735" s="19"/>
      <c r="S735" s="9"/>
      <c r="T735" s="9"/>
      <c r="AC735" s="19"/>
    </row>
    <row r="736" spans="11:29" ht="12.75" customHeight="1" x14ac:dyDescent="0.2">
      <c r="K736" s="19"/>
      <c r="Q736" s="19"/>
      <c r="R736" s="19"/>
      <c r="S736" s="9"/>
      <c r="T736" s="9"/>
      <c r="AC736" s="19"/>
    </row>
    <row r="737" spans="11:29" ht="12.75" customHeight="1" x14ac:dyDescent="0.2">
      <c r="K737" s="19"/>
      <c r="Q737" s="19"/>
      <c r="R737" s="19"/>
      <c r="S737" s="9"/>
      <c r="T737" s="9"/>
      <c r="AC737" s="19"/>
    </row>
    <row r="738" spans="11:29" ht="12.75" customHeight="1" x14ac:dyDescent="0.2">
      <c r="K738" s="19"/>
      <c r="Q738" s="19"/>
      <c r="R738" s="19"/>
      <c r="S738" s="9"/>
      <c r="T738" s="9"/>
      <c r="AC738" s="19"/>
    </row>
    <row r="739" spans="11:29" ht="12.75" customHeight="1" x14ac:dyDescent="0.2">
      <c r="K739" s="19"/>
      <c r="Q739" s="19"/>
      <c r="R739" s="19"/>
      <c r="S739" s="9"/>
      <c r="T739" s="9"/>
      <c r="AC739" s="19"/>
    </row>
    <row r="740" spans="11:29" ht="12.75" customHeight="1" x14ac:dyDescent="0.2">
      <c r="K740" s="19"/>
      <c r="Q740" s="19"/>
      <c r="R740" s="19"/>
      <c r="S740" s="9"/>
      <c r="T740" s="9"/>
      <c r="AC740" s="19"/>
    </row>
    <row r="741" spans="11:29" ht="12.75" customHeight="1" x14ac:dyDescent="0.2">
      <c r="K741" s="19"/>
      <c r="Q741" s="19"/>
      <c r="R741" s="19"/>
      <c r="S741" s="9"/>
      <c r="T741" s="9"/>
      <c r="AC741" s="19"/>
    </row>
    <row r="742" spans="11:29" ht="12.75" customHeight="1" x14ac:dyDescent="0.2">
      <c r="K742" s="19"/>
      <c r="Q742" s="19"/>
      <c r="R742" s="19"/>
      <c r="S742" s="9"/>
      <c r="T742" s="9"/>
      <c r="AC742" s="19"/>
    </row>
    <row r="743" spans="11:29" ht="12.75" customHeight="1" x14ac:dyDescent="0.2">
      <c r="K743" s="19"/>
      <c r="Q743" s="19"/>
      <c r="R743" s="19"/>
      <c r="S743" s="9"/>
      <c r="T743" s="9"/>
      <c r="AC743" s="19"/>
    </row>
    <row r="744" spans="11:29" ht="12.75" customHeight="1" x14ac:dyDescent="0.2">
      <c r="K744" s="19"/>
      <c r="Q744" s="19"/>
      <c r="R744" s="19"/>
      <c r="S744" s="9"/>
      <c r="T744" s="9"/>
      <c r="AC744" s="19"/>
    </row>
    <row r="745" spans="11:29" ht="12.75" customHeight="1" x14ac:dyDescent="0.2">
      <c r="K745" s="19"/>
      <c r="Q745" s="19"/>
      <c r="R745" s="19"/>
      <c r="S745" s="9"/>
      <c r="T745" s="9"/>
      <c r="AC745" s="19"/>
    </row>
    <row r="746" spans="11:29" ht="12.75" customHeight="1" x14ac:dyDescent="0.2">
      <c r="K746" s="19"/>
      <c r="Q746" s="19"/>
      <c r="R746" s="19"/>
      <c r="S746" s="9"/>
      <c r="T746" s="9"/>
      <c r="AC746" s="19"/>
    </row>
    <row r="747" spans="11:29" ht="12.75" customHeight="1" x14ac:dyDescent="0.2">
      <c r="K747" s="19"/>
      <c r="Q747" s="19"/>
      <c r="R747" s="19"/>
      <c r="S747" s="9"/>
      <c r="T747" s="9"/>
      <c r="AC747" s="19"/>
    </row>
    <row r="748" spans="11:29" ht="12.75" customHeight="1" x14ac:dyDescent="0.2">
      <c r="K748" s="19"/>
      <c r="Q748" s="19"/>
      <c r="R748" s="19"/>
      <c r="S748" s="9"/>
      <c r="T748" s="9"/>
      <c r="AC748" s="19"/>
    </row>
    <row r="749" spans="11:29" ht="12.75" customHeight="1" x14ac:dyDescent="0.2">
      <c r="K749" s="19"/>
      <c r="Q749" s="19"/>
      <c r="R749" s="19"/>
      <c r="S749" s="9"/>
      <c r="T749" s="9"/>
      <c r="AC749" s="19"/>
    </row>
    <row r="750" spans="11:29" ht="12.75" customHeight="1" x14ac:dyDescent="0.2">
      <c r="K750" s="19"/>
      <c r="Q750" s="19"/>
      <c r="R750" s="19"/>
      <c r="S750" s="9"/>
      <c r="T750" s="9"/>
      <c r="AC750" s="19"/>
    </row>
    <row r="751" spans="11:29" ht="12.75" customHeight="1" x14ac:dyDescent="0.2">
      <c r="K751" s="19"/>
      <c r="Q751" s="19"/>
      <c r="R751" s="19"/>
      <c r="S751" s="9"/>
      <c r="T751" s="9"/>
      <c r="AC751" s="19"/>
    </row>
    <row r="752" spans="11:29" ht="12.75" customHeight="1" x14ac:dyDescent="0.2">
      <c r="K752" s="19"/>
      <c r="Q752" s="19"/>
      <c r="R752" s="19"/>
      <c r="S752" s="9"/>
      <c r="T752" s="9"/>
      <c r="AC752" s="19"/>
    </row>
    <row r="753" spans="11:29" ht="12.75" customHeight="1" x14ac:dyDescent="0.2">
      <c r="K753" s="19"/>
      <c r="Q753" s="19"/>
      <c r="R753" s="19"/>
      <c r="S753" s="9"/>
      <c r="T753" s="9"/>
      <c r="AC753" s="19"/>
    </row>
    <row r="754" spans="11:29" ht="12.75" customHeight="1" x14ac:dyDescent="0.2">
      <c r="K754" s="19"/>
      <c r="Q754" s="19"/>
      <c r="R754" s="19"/>
      <c r="S754" s="9"/>
      <c r="T754" s="9"/>
      <c r="AC754" s="19"/>
    </row>
    <row r="755" spans="11:29" ht="12.75" customHeight="1" x14ac:dyDescent="0.2">
      <c r="K755" s="19"/>
      <c r="Q755" s="19"/>
      <c r="R755" s="19"/>
      <c r="S755" s="9"/>
      <c r="T755" s="9"/>
      <c r="AC755" s="19"/>
    </row>
    <row r="756" spans="11:29" ht="12.75" customHeight="1" x14ac:dyDescent="0.2">
      <c r="K756" s="19"/>
      <c r="Q756" s="19"/>
      <c r="R756" s="19"/>
      <c r="S756" s="9"/>
      <c r="T756" s="9"/>
      <c r="AC756" s="19"/>
    </row>
    <row r="757" spans="11:29" ht="12.75" customHeight="1" x14ac:dyDescent="0.2">
      <c r="K757" s="19"/>
      <c r="Q757" s="19"/>
      <c r="R757" s="19"/>
      <c r="S757" s="9"/>
      <c r="T757" s="9"/>
      <c r="AC757" s="19"/>
    </row>
    <row r="758" spans="11:29" ht="12.75" customHeight="1" x14ac:dyDescent="0.2">
      <c r="K758" s="19"/>
      <c r="Q758" s="19"/>
      <c r="R758" s="19"/>
      <c r="S758" s="9"/>
      <c r="T758" s="9"/>
      <c r="AC758" s="19"/>
    </row>
    <row r="759" spans="11:29" ht="12.75" customHeight="1" x14ac:dyDescent="0.2">
      <c r="K759" s="19"/>
      <c r="Q759" s="19"/>
      <c r="R759" s="19"/>
      <c r="S759" s="9"/>
      <c r="T759" s="9"/>
      <c r="AC759" s="19"/>
    </row>
    <row r="760" spans="11:29" ht="12.75" customHeight="1" x14ac:dyDescent="0.2">
      <c r="K760" s="19"/>
      <c r="Q760" s="19"/>
      <c r="R760" s="19"/>
      <c r="S760" s="9"/>
      <c r="T760" s="9"/>
      <c r="AC760" s="19"/>
    </row>
    <row r="761" spans="11:29" ht="12.75" customHeight="1" x14ac:dyDescent="0.2">
      <c r="K761" s="19"/>
      <c r="Q761" s="19"/>
      <c r="R761" s="19"/>
      <c r="S761" s="9"/>
      <c r="T761" s="9"/>
      <c r="AC761" s="19"/>
    </row>
    <row r="762" spans="11:29" ht="12.75" customHeight="1" x14ac:dyDescent="0.2">
      <c r="K762" s="19"/>
      <c r="Q762" s="19"/>
      <c r="R762" s="19"/>
      <c r="S762" s="9"/>
      <c r="T762" s="9"/>
      <c r="AC762" s="19"/>
    </row>
    <row r="763" spans="11:29" ht="12.75" customHeight="1" x14ac:dyDescent="0.2">
      <c r="K763" s="19"/>
      <c r="Q763" s="19"/>
      <c r="R763" s="19"/>
      <c r="S763" s="9"/>
      <c r="T763" s="9"/>
      <c r="AC763" s="19"/>
    </row>
    <row r="764" spans="11:29" ht="12.75" customHeight="1" x14ac:dyDescent="0.2">
      <c r="K764" s="19"/>
      <c r="Q764" s="19"/>
      <c r="R764" s="19"/>
      <c r="S764" s="9"/>
      <c r="T764" s="9"/>
      <c r="AC764" s="19"/>
    </row>
    <row r="765" spans="11:29" ht="12.75" customHeight="1" x14ac:dyDescent="0.2">
      <c r="K765" s="19"/>
      <c r="Q765" s="19"/>
      <c r="R765" s="19"/>
      <c r="S765" s="9"/>
      <c r="T765" s="9"/>
      <c r="AC765" s="19"/>
    </row>
    <row r="766" spans="11:29" ht="12.75" customHeight="1" x14ac:dyDescent="0.2">
      <c r="K766" s="19"/>
      <c r="Q766" s="19"/>
      <c r="R766" s="19"/>
      <c r="S766" s="9"/>
      <c r="T766" s="9"/>
      <c r="AC766" s="19"/>
    </row>
    <row r="767" spans="11:29" ht="12.75" customHeight="1" x14ac:dyDescent="0.2">
      <c r="K767" s="19"/>
      <c r="Q767" s="19"/>
      <c r="R767" s="19"/>
      <c r="S767" s="9"/>
      <c r="T767" s="9"/>
      <c r="AC767" s="19"/>
    </row>
    <row r="768" spans="11:29" ht="12.75" customHeight="1" x14ac:dyDescent="0.2">
      <c r="K768" s="19"/>
      <c r="Q768" s="19"/>
      <c r="R768" s="19"/>
      <c r="S768" s="9"/>
      <c r="T768" s="9"/>
      <c r="AC768" s="19"/>
    </row>
    <row r="769" spans="11:29" ht="12.75" customHeight="1" x14ac:dyDescent="0.2">
      <c r="K769" s="19"/>
      <c r="Q769" s="19"/>
      <c r="R769" s="19"/>
      <c r="S769" s="9"/>
      <c r="T769" s="9"/>
      <c r="AC769" s="19"/>
    </row>
    <row r="770" spans="11:29" ht="12.75" customHeight="1" x14ac:dyDescent="0.2">
      <c r="K770" s="19"/>
      <c r="Q770" s="19"/>
      <c r="R770" s="19"/>
      <c r="S770" s="9"/>
      <c r="T770" s="9"/>
      <c r="AC770" s="19"/>
    </row>
    <row r="771" spans="11:29" ht="12.75" customHeight="1" x14ac:dyDescent="0.2">
      <c r="K771" s="19"/>
      <c r="Q771" s="19"/>
      <c r="R771" s="19"/>
      <c r="S771" s="9"/>
      <c r="T771" s="9"/>
      <c r="AC771" s="19"/>
    </row>
    <row r="772" spans="11:29" ht="12.75" customHeight="1" x14ac:dyDescent="0.2">
      <c r="K772" s="19"/>
      <c r="Q772" s="19"/>
      <c r="R772" s="19"/>
      <c r="S772" s="9"/>
      <c r="T772" s="9"/>
      <c r="AC772" s="19"/>
    </row>
    <row r="773" spans="11:29" ht="12.75" customHeight="1" x14ac:dyDescent="0.2">
      <c r="K773" s="19"/>
      <c r="Q773" s="19"/>
      <c r="R773" s="19"/>
      <c r="S773" s="9"/>
      <c r="T773" s="9"/>
      <c r="AC773" s="19"/>
    </row>
    <row r="774" spans="11:29" ht="12.75" customHeight="1" x14ac:dyDescent="0.2">
      <c r="K774" s="19"/>
      <c r="Q774" s="19"/>
      <c r="R774" s="19"/>
      <c r="S774" s="9"/>
      <c r="T774" s="9"/>
      <c r="AC774" s="19"/>
    </row>
    <row r="775" spans="11:29" ht="12.75" customHeight="1" x14ac:dyDescent="0.2">
      <c r="K775" s="19"/>
      <c r="Q775" s="19"/>
      <c r="R775" s="19"/>
      <c r="S775" s="9"/>
      <c r="T775" s="9"/>
      <c r="AC775" s="19"/>
    </row>
    <row r="776" spans="11:29" ht="12.75" customHeight="1" x14ac:dyDescent="0.2">
      <c r="K776" s="19"/>
      <c r="Q776" s="19"/>
      <c r="R776" s="19"/>
      <c r="S776" s="9"/>
      <c r="T776" s="9"/>
      <c r="AC776" s="19"/>
    </row>
    <row r="777" spans="11:29" ht="12.75" customHeight="1" x14ac:dyDescent="0.2">
      <c r="K777" s="19"/>
      <c r="Q777" s="19"/>
      <c r="R777" s="19"/>
      <c r="S777" s="9"/>
      <c r="T777" s="9"/>
      <c r="AC777" s="19"/>
    </row>
    <row r="778" spans="11:29" ht="12.75" customHeight="1" x14ac:dyDescent="0.2">
      <c r="K778" s="19"/>
      <c r="Q778" s="19"/>
      <c r="R778" s="19"/>
      <c r="S778" s="9"/>
      <c r="T778" s="9"/>
      <c r="AC778" s="19"/>
    </row>
    <row r="779" spans="11:29" ht="12.75" customHeight="1" x14ac:dyDescent="0.2">
      <c r="K779" s="19"/>
      <c r="Q779" s="19"/>
      <c r="R779" s="19"/>
      <c r="S779" s="9"/>
      <c r="T779" s="9"/>
      <c r="AC779" s="19"/>
    </row>
    <row r="780" spans="11:29" ht="12.75" customHeight="1" x14ac:dyDescent="0.2">
      <c r="K780" s="19"/>
      <c r="Q780" s="19"/>
      <c r="R780" s="19"/>
      <c r="S780" s="9"/>
      <c r="T780" s="9"/>
      <c r="AC780" s="19"/>
    </row>
    <row r="781" spans="11:29" ht="12.75" customHeight="1" x14ac:dyDescent="0.2">
      <c r="K781" s="19"/>
      <c r="Q781" s="19"/>
      <c r="R781" s="19"/>
      <c r="S781" s="9"/>
      <c r="T781" s="9"/>
      <c r="AC781" s="19"/>
    </row>
    <row r="782" spans="11:29" ht="12.75" customHeight="1" x14ac:dyDescent="0.2">
      <c r="K782" s="19"/>
      <c r="Q782" s="19"/>
      <c r="R782" s="19"/>
      <c r="S782" s="9"/>
      <c r="T782" s="9"/>
      <c r="AC782" s="19"/>
    </row>
    <row r="783" spans="11:29" ht="12.75" customHeight="1" x14ac:dyDescent="0.2">
      <c r="K783" s="19"/>
      <c r="Q783" s="19"/>
      <c r="R783" s="19"/>
      <c r="S783" s="9"/>
      <c r="T783" s="9"/>
      <c r="AC783" s="19"/>
    </row>
    <row r="784" spans="11:29" ht="12.75" customHeight="1" x14ac:dyDescent="0.2">
      <c r="K784" s="19"/>
      <c r="Q784" s="19"/>
      <c r="R784" s="19"/>
      <c r="S784" s="9"/>
      <c r="T784" s="9"/>
      <c r="AC784" s="19"/>
    </row>
    <row r="785" spans="11:29" ht="12.75" customHeight="1" x14ac:dyDescent="0.2">
      <c r="K785" s="19"/>
      <c r="Q785" s="19"/>
      <c r="R785" s="19"/>
      <c r="S785" s="9"/>
      <c r="T785" s="9"/>
      <c r="AC785" s="19"/>
    </row>
    <row r="786" spans="11:29" ht="12.75" customHeight="1" x14ac:dyDescent="0.2">
      <c r="K786" s="19"/>
      <c r="Q786" s="19"/>
      <c r="R786" s="19"/>
      <c r="S786" s="9"/>
      <c r="T786" s="9"/>
      <c r="AC786" s="19"/>
    </row>
    <row r="787" spans="11:29" ht="12.75" customHeight="1" x14ac:dyDescent="0.2">
      <c r="K787" s="19"/>
      <c r="Q787" s="19"/>
      <c r="R787" s="19"/>
      <c r="S787" s="9"/>
      <c r="T787" s="9"/>
      <c r="AC787" s="19"/>
    </row>
    <row r="788" spans="11:29" ht="12.75" customHeight="1" x14ac:dyDescent="0.2">
      <c r="K788" s="19"/>
      <c r="Q788" s="19"/>
      <c r="R788" s="19"/>
      <c r="S788" s="9"/>
      <c r="T788" s="9"/>
      <c r="AC788" s="19"/>
    </row>
    <row r="789" spans="11:29" ht="12.75" customHeight="1" x14ac:dyDescent="0.2">
      <c r="K789" s="19"/>
      <c r="Q789" s="19"/>
      <c r="R789" s="19"/>
      <c r="S789" s="9"/>
      <c r="T789" s="9"/>
      <c r="AC789" s="19"/>
    </row>
    <row r="790" spans="11:29" ht="12.75" customHeight="1" x14ac:dyDescent="0.2">
      <c r="K790" s="19"/>
      <c r="Q790" s="19"/>
      <c r="R790" s="19"/>
      <c r="S790" s="9"/>
      <c r="T790" s="9"/>
      <c r="AC790" s="19"/>
    </row>
    <row r="791" spans="11:29" ht="12.75" customHeight="1" x14ac:dyDescent="0.2">
      <c r="K791" s="19"/>
      <c r="Q791" s="19"/>
      <c r="R791" s="19"/>
      <c r="S791" s="9"/>
      <c r="T791" s="9"/>
      <c r="AC791" s="19"/>
    </row>
    <row r="792" spans="11:29" ht="12.75" customHeight="1" x14ac:dyDescent="0.2">
      <c r="K792" s="19"/>
      <c r="Q792" s="19"/>
      <c r="R792" s="19"/>
      <c r="S792" s="9"/>
      <c r="T792" s="9"/>
      <c r="AC792" s="19"/>
    </row>
    <row r="793" spans="11:29" ht="12.75" customHeight="1" x14ac:dyDescent="0.2">
      <c r="K793" s="19"/>
      <c r="Q793" s="19"/>
      <c r="R793" s="19"/>
      <c r="S793" s="9"/>
      <c r="T793" s="9"/>
      <c r="AC793" s="19"/>
    </row>
    <row r="794" spans="11:29" ht="12.75" customHeight="1" x14ac:dyDescent="0.2">
      <c r="K794" s="19"/>
      <c r="Q794" s="19"/>
      <c r="R794" s="19"/>
      <c r="S794" s="9"/>
      <c r="T794" s="9"/>
      <c r="AC794" s="19"/>
    </row>
    <row r="795" spans="11:29" ht="12.75" customHeight="1" x14ac:dyDescent="0.2">
      <c r="K795" s="19"/>
      <c r="Q795" s="19"/>
      <c r="R795" s="19"/>
      <c r="S795" s="9"/>
      <c r="T795" s="9"/>
      <c r="AC795" s="19"/>
    </row>
    <row r="796" spans="11:29" ht="12.75" customHeight="1" x14ac:dyDescent="0.2">
      <c r="K796" s="19"/>
      <c r="Q796" s="19"/>
      <c r="R796" s="19"/>
      <c r="S796" s="9"/>
      <c r="T796" s="9"/>
      <c r="AC796" s="19"/>
    </row>
    <row r="797" spans="11:29" ht="12.75" customHeight="1" x14ac:dyDescent="0.2">
      <c r="K797" s="19"/>
      <c r="Q797" s="19"/>
      <c r="R797" s="19"/>
      <c r="S797" s="9"/>
      <c r="T797" s="9"/>
      <c r="AC797" s="19"/>
    </row>
    <row r="798" spans="11:29" ht="12.75" customHeight="1" x14ac:dyDescent="0.2">
      <c r="K798" s="19"/>
      <c r="Q798" s="19"/>
      <c r="R798" s="19"/>
      <c r="S798" s="9"/>
      <c r="T798" s="9"/>
      <c r="AC798" s="19"/>
    </row>
    <row r="799" spans="11:29" ht="12.75" customHeight="1" x14ac:dyDescent="0.2">
      <c r="K799" s="19"/>
      <c r="Q799" s="19"/>
      <c r="R799" s="19"/>
      <c r="S799" s="9"/>
      <c r="T799" s="9"/>
      <c r="AC799" s="19"/>
    </row>
    <row r="800" spans="11:29" ht="12.75" customHeight="1" x14ac:dyDescent="0.2">
      <c r="K800" s="19"/>
      <c r="Q800" s="19"/>
      <c r="R800" s="19"/>
      <c r="S800" s="9"/>
      <c r="T800" s="9"/>
      <c r="AC800" s="19"/>
    </row>
    <row r="801" spans="11:29" ht="12.75" customHeight="1" x14ac:dyDescent="0.2">
      <c r="K801" s="19"/>
      <c r="Q801" s="19"/>
      <c r="R801" s="19"/>
      <c r="S801" s="9"/>
      <c r="T801" s="9"/>
      <c r="AC801" s="19"/>
    </row>
    <row r="802" spans="11:29" ht="12.75" customHeight="1" x14ac:dyDescent="0.2">
      <c r="K802" s="19"/>
      <c r="Q802" s="19"/>
      <c r="R802" s="19"/>
      <c r="S802" s="9"/>
      <c r="T802" s="9"/>
      <c r="AC802" s="19"/>
    </row>
    <row r="803" spans="11:29" ht="12.75" customHeight="1" x14ac:dyDescent="0.2">
      <c r="K803" s="19"/>
      <c r="Q803" s="19"/>
      <c r="R803" s="19"/>
      <c r="S803" s="9"/>
      <c r="T803" s="9"/>
      <c r="AC803" s="19"/>
    </row>
    <row r="804" spans="11:29" ht="12.75" customHeight="1" x14ac:dyDescent="0.2">
      <c r="K804" s="19"/>
      <c r="Q804" s="19"/>
      <c r="R804" s="19"/>
      <c r="S804" s="9"/>
      <c r="T804" s="9"/>
      <c r="AC804" s="19"/>
    </row>
    <row r="805" spans="11:29" ht="12.75" customHeight="1" x14ac:dyDescent="0.2">
      <c r="K805" s="19"/>
      <c r="Q805" s="19"/>
      <c r="R805" s="19"/>
      <c r="S805" s="9"/>
      <c r="T805" s="9"/>
      <c r="AC805" s="19"/>
    </row>
    <row r="806" spans="11:29" ht="12.75" customHeight="1" x14ac:dyDescent="0.2">
      <c r="K806" s="19"/>
      <c r="Q806" s="19"/>
      <c r="R806" s="19"/>
      <c r="S806" s="9"/>
      <c r="T806" s="9"/>
      <c r="AC806" s="19"/>
    </row>
    <row r="807" spans="11:29" ht="12.75" customHeight="1" x14ac:dyDescent="0.2">
      <c r="K807" s="19"/>
      <c r="Q807" s="19"/>
      <c r="R807" s="19"/>
      <c r="S807" s="9"/>
      <c r="T807" s="9"/>
      <c r="AC807" s="19"/>
    </row>
    <row r="808" spans="11:29" ht="12.75" customHeight="1" x14ac:dyDescent="0.2">
      <c r="K808" s="19"/>
      <c r="Q808" s="19"/>
      <c r="R808" s="19"/>
      <c r="S808" s="9"/>
      <c r="T808" s="9"/>
      <c r="AC808" s="19"/>
    </row>
    <row r="809" spans="11:29" ht="12.75" customHeight="1" x14ac:dyDescent="0.2">
      <c r="K809" s="19"/>
      <c r="Q809" s="19"/>
      <c r="R809" s="19"/>
      <c r="S809" s="9"/>
      <c r="T809" s="9"/>
      <c r="AC809" s="19"/>
    </row>
    <row r="810" spans="11:29" ht="12.75" customHeight="1" x14ac:dyDescent="0.2">
      <c r="K810" s="19"/>
      <c r="Q810" s="19"/>
      <c r="R810" s="19"/>
      <c r="S810" s="9"/>
      <c r="T810" s="9"/>
      <c r="AC810" s="19"/>
    </row>
    <row r="811" spans="11:29" ht="12.75" customHeight="1" x14ac:dyDescent="0.2">
      <c r="K811" s="19"/>
      <c r="Q811" s="19"/>
      <c r="R811" s="19"/>
      <c r="S811" s="9"/>
      <c r="T811" s="9"/>
      <c r="AC811" s="19"/>
    </row>
    <row r="812" spans="11:29" ht="12.75" customHeight="1" x14ac:dyDescent="0.2">
      <c r="K812" s="19"/>
      <c r="Q812" s="19"/>
      <c r="R812" s="19"/>
      <c r="S812" s="9"/>
      <c r="T812" s="9"/>
      <c r="AC812" s="19"/>
    </row>
    <row r="813" spans="11:29" ht="12.75" customHeight="1" x14ac:dyDescent="0.2">
      <c r="K813" s="19"/>
      <c r="Q813" s="19"/>
      <c r="R813" s="19"/>
      <c r="S813" s="9"/>
      <c r="T813" s="9"/>
      <c r="AC813" s="19"/>
    </row>
    <row r="814" spans="11:29" ht="12.75" customHeight="1" x14ac:dyDescent="0.2">
      <c r="K814" s="19"/>
      <c r="Q814" s="19"/>
      <c r="R814" s="19"/>
      <c r="S814" s="9"/>
      <c r="T814" s="9"/>
      <c r="AC814" s="19"/>
    </row>
    <row r="815" spans="11:29" ht="12.75" customHeight="1" x14ac:dyDescent="0.2">
      <c r="K815" s="19"/>
      <c r="Q815" s="19"/>
      <c r="R815" s="19"/>
      <c r="S815" s="9"/>
      <c r="T815" s="9"/>
      <c r="AC815" s="19"/>
    </row>
    <row r="816" spans="11:29" ht="12.75" customHeight="1" x14ac:dyDescent="0.2">
      <c r="K816" s="19"/>
      <c r="Q816" s="19"/>
      <c r="R816" s="19"/>
      <c r="S816" s="9"/>
      <c r="T816" s="9"/>
      <c r="AC816" s="19"/>
    </row>
    <row r="817" spans="11:29" ht="12.75" customHeight="1" x14ac:dyDescent="0.2">
      <c r="K817" s="19"/>
      <c r="Q817" s="19"/>
      <c r="R817" s="19"/>
      <c r="S817" s="9"/>
      <c r="T817" s="9"/>
      <c r="AC817" s="19"/>
    </row>
    <row r="818" spans="11:29" ht="12.75" customHeight="1" x14ac:dyDescent="0.2">
      <c r="K818" s="19"/>
      <c r="Q818" s="19"/>
      <c r="R818" s="19"/>
      <c r="S818" s="9"/>
      <c r="T818" s="9"/>
      <c r="AC818" s="19"/>
    </row>
    <row r="819" spans="11:29" ht="12.75" customHeight="1" x14ac:dyDescent="0.2">
      <c r="K819" s="19"/>
      <c r="Q819" s="19"/>
      <c r="R819" s="19"/>
      <c r="S819" s="9"/>
      <c r="T819" s="9"/>
      <c r="AC819" s="19"/>
    </row>
    <row r="820" spans="11:29" ht="12.75" customHeight="1" x14ac:dyDescent="0.2">
      <c r="K820" s="19"/>
      <c r="Q820" s="19"/>
      <c r="R820" s="19"/>
      <c r="S820" s="9"/>
      <c r="T820" s="9"/>
      <c r="AC820" s="19"/>
    </row>
    <row r="821" spans="11:29" ht="12.75" customHeight="1" x14ac:dyDescent="0.2">
      <c r="K821" s="19"/>
      <c r="Q821" s="19"/>
      <c r="R821" s="19"/>
      <c r="S821" s="9"/>
      <c r="T821" s="9"/>
      <c r="AC821" s="19"/>
    </row>
    <row r="822" spans="11:29" ht="12.75" customHeight="1" x14ac:dyDescent="0.2">
      <c r="K822" s="19"/>
      <c r="Q822" s="19"/>
      <c r="R822" s="19"/>
      <c r="S822" s="9"/>
      <c r="T822" s="9"/>
      <c r="AC822" s="19"/>
    </row>
    <row r="823" spans="11:29" ht="12.75" customHeight="1" x14ac:dyDescent="0.2">
      <c r="K823" s="19"/>
      <c r="Q823" s="19"/>
      <c r="R823" s="19"/>
      <c r="S823" s="9"/>
      <c r="T823" s="9"/>
      <c r="AC823" s="19"/>
    </row>
    <row r="824" spans="11:29" ht="12.75" customHeight="1" x14ac:dyDescent="0.2">
      <c r="K824" s="19"/>
      <c r="Q824" s="19"/>
      <c r="R824" s="19"/>
      <c r="S824" s="9"/>
      <c r="T824" s="9"/>
      <c r="AC824" s="19"/>
    </row>
    <row r="825" spans="11:29" ht="12.75" customHeight="1" x14ac:dyDescent="0.2">
      <c r="K825" s="19"/>
      <c r="Q825" s="19"/>
      <c r="R825" s="19"/>
      <c r="S825" s="9"/>
      <c r="T825" s="9"/>
      <c r="AC825" s="19"/>
    </row>
    <row r="826" spans="11:29" ht="12.75" customHeight="1" x14ac:dyDescent="0.2">
      <c r="K826" s="19"/>
      <c r="Q826" s="19"/>
      <c r="R826" s="19"/>
      <c r="S826" s="9"/>
      <c r="T826" s="9"/>
      <c r="AC826" s="19"/>
    </row>
    <row r="827" spans="11:29" ht="12.75" customHeight="1" x14ac:dyDescent="0.2">
      <c r="K827" s="19"/>
      <c r="Q827" s="19"/>
      <c r="R827" s="19"/>
      <c r="S827" s="9"/>
      <c r="T827" s="9"/>
      <c r="AC827" s="19"/>
    </row>
    <row r="828" spans="11:29" ht="12.75" customHeight="1" x14ac:dyDescent="0.2">
      <c r="K828" s="19"/>
      <c r="Q828" s="19"/>
      <c r="R828" s="19"/>
      <c r="S828" s="9"/>
      <c r="T828" s="9"/>
      <c r="AC828" s="19"/>
    </row>
    <row r="829" spans="11:29" ht="12.75" customHeight="1" x14ac:dyDescent="0.2">
      <c r="K829" s="19"/>
      <c r="Q829" s="19"/>
      <c r="R829" s="19"/>
      <c r="S829" s="9"/>
      <c r="T829" s="9"/>
      <c r="AC829" s="19"/>
    </row>
    <row r="830" spans="11:29" ht="12.75" customHeight="1" x14ac:dyDescent="0.2">
      <c r="K830" s="19"/>
      <c r="Q830" s="19"/>
      <c r="R830" s="19"/>
      <c r="S830" s="9"/>
      <c r="T830" s="9"/>
      <c r="AC830" s="19"/>
    </row>
    <row r="831" spans="11:29" ht="12.75" customHeight="1" x14ac:dyDescent="0.2">
      <c r="K831" s="19"/>
      <c r="Q831" s="19"/>
      <c r="R831" s="19"/>
      <c r="S831" s="9"/>
      <c r="T831" s="9"/>
      <c r="AC831" s="19"/>
    </row>
    <row r="832" spans="11:29" ht="12.75" customHeight="1" x14ac:dyDescent="0.2">
      <c r="K832" s="19"/>
      <c r="Q832" s="19"/>
      <c r="R832" s="19"/>
      <c r="S832" s="9"/>
      <c r="T832" s="9"/>
      <c r="AC832" s="19"/>
    </row>
    <row r="833" spans="11:29" ht="12.75" customHeight="1" x14ac:dyDescent="0.2">
      <c r="K833" s="19"/>
      <c r="Q833" s="19"/>
      <c r="R833" s="19"/>
      <c r="S833" s="9"/>
      <c r="T833" s="9"/>
      <c r="AC833" s="19"/>
    </row>
    <row r="834" spans="11:29" ht="12.75" customHeight="1" x14ac:dyDescent="0.2">
      <c r="K834" s="19"/>
      <c r="Q834" s="19"/>
      <c r="R834" s="19"/>
      <c r="S834" s="9"/>
      <c r="T834" s="9"/>
      <c r="AC834" s="19"/>
    </row>
    <row r="835" spans="11:29" ht="12.75" customHeight="1" x14ac:dyDescent="0.2">
      <c r="K835" s="19"/>
      <c r="Q835" s="19"/>
      <c r="R835" s="19"/>
      <c r="S835" s="9"/>
      <c r="T835" s="9"/>
      <c r="AC835" s="19"/>
    </row>
    <row r="836" spans="11:29" ht="12.75" customHeight="1" x14ac:dyDescent="0.2">
      <c r="K836" s="19"/>
      <c r="Q836" s="19"/>
      <c r="R836" s="19"/>
      <c r="S836" s="9"/>
      <c r="T836" s="9"/>
      <c r="AC836" s="19"/>
    </row>
    <row r="837" spans="11:29" ht="12.75" customHeight="1" x14ac:dyDescent="0.2">
      <c r="K837" s="19"/>
      <c r="Q837" s="19"/>
      <c r="R837" s="19"/>
      <c r="S837" s="9"/>
      <c r="T837" s="9"/>
      <c r="AC837" s="19"/>
    </row>
    <row r="838" spans="11:29" ht="12.75" customHeight="1" x14ac:dyDescent="0.2">
      <c r="K838" s="19"/>
      <c r="Q838" s="19"/>
      <c r="R838" s="19"/>
      <c r="S838" s="9"/>
      <c r="T838" s="9"/>
      <c r="AC838" s="19"/>
    </row>
    <row r="839" spans="11:29" ht="12.75" customHeight="1" x14ac:dyDescent="0.2">
      <c r="K839" s="19"/>
      <c r="Q839" s="19"/>
      <c r="R839" s="19"/>
      <c r="S839" s="9"/>
      <c r="T839" s="9"/>
      <c r="AC839" s="19"/>
    </row>
  </sheetData>
  <autoFilter ref="A1:AC639">
    <filterColumn colId="0">
      <filters>
        <filter val="UNCP"/>
      </filters>
    </filterColumn>
  </autoFilter>
  <pageMargins left="0.75" right="0.75" top="1" bottom="1"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9"/>
  <sheetViews>
    <sheetView workbookViewId="0"/>
  </sheetViews>
  <sheetFormatPr baseColWidth="10" defaultColWidth="14.42578125" defaultRowHeight="15" customHeight="1" x14ac:dyDescent="0.2"/>
  <cols>
    <col min="1" max="27" width="10.7109375" customWidth="1"/>
  </cols>
  <sheetData>
    <row r="1" spans="1:27" ht="12.75" customHeight="1" x14ac:dyDescent="0.2">
      <c r="A1" s="49" t="s">
        <v>269</v>
      </c>
      <c r="B1" s="49" t="s">
        <v>270</v>
      </c>
      <c r="C1" s="50" t="s">
        <v>272</v>
      </c>
      <c r="D1" s="49" t="s">
        <v>273</v>
      </c>
      <c r="E1" s="49" t="s">
        <v>274</v>
      </c>
      <c r="F1" s="49" t="s">
        <v>275</v>
      </c>
      <c r="G1" s="49" t="s">
        <v>276</v>
      </c>
      <c r="H1" s="49" t="s">
        <v>277</v>
      </c>
      <c r="I1" s="49" t="s">
        <v>278</v>
      </c>
      <c r="J1" s="50" t="s">
        <v>279</v>
      </c>
      <c r="K1" s="49" t="s">
        <v>280</v>
      </c>
      <c r="L1" s="49" t="s">
        <v>281</v>
      </c>
      <c r="M1" s="49" t="s">
        <v>282</v>
      </c>
      <c r="N1" s="49" t="s">
        <v>283</v>
      </c>
      <c r="O1" s="49" t="s">
        <v>284</v>
      </c>
      <c r="P1" s="50" t="s">
        <v>285</v>
      </c>
      <c r="Q1" s="50" t="s">
        <v>286</v>
      </c>
      <c r="R1" s="49" t="s">
        <v>287</v>
      </c>
      <c r="S1" s="49" t="s">
        <v>288</v>
      </c>
      <c r="T1" s="49" t="s">
        <v>289</v>
      </c>
      <c r="U1" s="49" t="s">
        <v>290</v>
      </c>
      <c r="V1" s="49" t="s">
        <v>291</v>
      </c>
      <c r="W1" s="49" t="s">
        <v>292</v>
      </c>
      <c r="X1" s="49" t="s">
        <v>293</v>
      </c>
      <c r="Y1" s="49" t="s">
        <v>294</v>
      </c>
      <c r="Z1" s="49" t="s">
        <v>296</v>
      </c>
      <c r="AA1" s="50" t="s">
        <v>297</v>
      </c>
    </row>
    <row r="2" spans="1:27" ht="12.75" customHeight="1" x14ac:dyDescent="0.2">
      <c r="A2" s="51" t="s">
        <v>298</v>
      </c>
      <c r="B2" s="51" t="s">
        <v>66</v>
      </c>
      <c r="C2" s="52">
        <v>6</v>
      </c>
      <c r="D2" s="51" t="s">
        <v>299</v>
      </c>
      <c r="E2" s="51" t="s">
        <v>2573</v>
      </c>
      <c r="F2" s="51" t="s">
        <v>301</v>
      </c>
      <c r="G2" s="51" t="s">
        <v>2574</v>
      </c>
      <c r="H2" s="51" t="s">
        <v>303</v>
      </c>
      <c r="I2" s="51" t="s">
        <v>304</v>
      </c>
      <c r="J2" s="52">
        <v>580</v>
      </c>
      <c r="K2" s="51" t="s">
        <v>305</v>
      </c>
      <c r="L2" s="51" t="s">
        <v>2575</v>
      </c>
      <c r="M2" s="51" t="s">
        <v>2576</v>
      </c>
      <c r="N2" s="51" t="s">
        <v>308</v>
      </c>
      <c r="O2" s="52" t="s">
        <v>2577</v>
      </c>
      <c r="P2" s="52">
        <v>30</v>
      </c>
      <c r="Q2" s="52">
        <v>30</v>
      </c>
      <c r="R2" s="51" t="s">
        <v>309</v>
      </c>
      <c r="S2" s="51" t="s">
        <v>310</v>
      </c>
      <c r="T2" s="51" t="s">
        <v>311</v>
      </c>
      <c r="U2" s="51" t="s">
        <v>107</v>
      </c>
      <c r="V2" s="51" t="s">
        <v>111</v>
      </c>
      <c r="W2" s="51" t="s">
        <v>119</v>
      </c>
      <c r="X2" s="51" t="s">
        <v>312</v>
      </c>
      <c r="Y2" s="51" t="s">
        <v>312</v>
      </c>
      <c r="Z2" s="51" t="s">
        <v>313</v>
      </c>
      <c r="AA2" s="52">
        <v>30</v>
      </c>
    </row>
    <row r="3" spans="1:27" ht="12.75" customHeight="1" x14ac:dyDescent="0.2">
      <c r="A3" s="51" t="s">
        <v>298</v>
      </c>
      <c r="B3" s="51" t="s">
        <v>66</v>
      </c>
      <c r="C3" s="52">
        <v>6</v>
      </c>
      <c r="D3" s="51" t="s">
        <v>299</v>
      </c>
      <c r="E3" s="51" t="s">
        <v>2573</v>
      </c>
      <c r="F3" s="51" t="s">
        <v>301</v>
      </c>
      <c r="G3" s="51" t="s">
        <v>2574</v>
      </c>
      <c r="H3" s="51" t="s">
        <v>303</v>
      </c>
      <c r="I3" s="51" t="s">
        <v>304</v>
      </c>
      <c r="J3" s="52">
        <v>580</v>
      </c>
      <c r="K3" s="51" t="s">
        <v>305</v>
      </c>
      <c r="L3" s="51" t="s">
        <v>2578</v>
      </c>
      <c r="M3" s="51" t="s">
        <v>2579</v>
      </c>
      <c r="N3" s="51" t="s">
        <v>308</v>
      </c>
      <c r="O3" s="52" t="s">
        <v>2577</v>
      </c>
      <c r="P3" s="52">
        <v>60</v>
      </c>
      <c r="Q3" s="52">
        <v>60</v>
      </c>
      <c r="R3" s="51" t="s">
        <v>309</v>
      </c>
      <c r="S3" s="51" t="s">
        <v>310</v>
      </c>
      <c r="T3" s="51" t="s">
        <v>311</v>
      </c>
      <c r="U3" s="51" t="s">
        <v>107</v>
      </c>
      <c r="V3" s="51" t="s">
        <v>111</v>
      </c>
      <c r="W3" s="51" t="s">
        <v>119</v>
      </c>
      <c r="X3" s="51" t="s">
        <v>312</v>
      </c>
      <c r="Y3" s="51" t="s">
        <v>312</v>
      </c>
      <c r="Z3" s="51" t="s">
        <v>313</v>
      </c>
      <c r="AA3" s="52">
        <v>60</v>
      </c>
    </row>
    <row r="4" spans="1:27" ht="12.75" customHeight="1" x14ac:dyDescent="0.2">
      <c r="A4" s="51" t="s">
        <v>298</v>
      </c>
      <c r="B4" s="51" t="s">
        <v>66</v>
      </c>
      <c r="C4" s="52">
        <v>6</v>
      </c>
      <c r="D4" s="51" t="s">
        <v>299</v>
      </c>
      <c r="E4" s="51" t="s">
        <v>2573</v>
      </c>
      <c r="F4" s="51" t="s">
        <v>301</v>
      </c>
      <c r="G4" s="51" t="s">
        <v>2574</v>
      </c>
      <c r="H4" s="51" t="s">
        <v>303</v>
      </c>
      <c r="I4" s="51" t="s">
        <v>304</v>
      </c>
      <c r="J4" s="52">
        <v>580</v>
      </c>
      <c r="K4" s="51" t="s">
        <v>305</v>
      </c>
      <c r="L4" s="51" t="s">
        <v>2580</v>
      </c>
      <c r="M4" s="51" t="s">
        <v>2581</v>
      </c>
      <c r="N4" s="51" t="s">
        <v>308</v>
      </c>
      <c r="O4" s="52" t="s">
        <v>2577</v>
      </c>
      <c r="P4" s="52">
        <v>30</v>
      </c>
      <c r="Q4" s="52">
        <v>30</v>
      </c>
      <c r="R4" s="51" t="s">
        <v>309</v>
      </c>
      <c r="S4" s="51" t="s">
        <v>310</v>
      </c>
      <c r="T4" s="51" t="s">
        <v>311</v>
      </c>
      <c r="U4" s="51" t="s">
        <v>107</v>
      </c>
      <c r="V4" s="51" t="s">
        <v>111</v>
      </c>
      <c r="W4" s="51" t="s">
        <v>119</v>
      </c>
      <c r="X4" s="51" t="s">
        <v>312</v>
      </c>
      <c r="Y4" s="51" t="s">
        <v>312</v>
      </c>
      <c r="Z4" s="51" t="s">
        <v>313</v>
      </c>
      <c r="AA4" s="52">
        <v>30</v>
      </c>
    </row>
    <row r="5" spans="1:27" ht="12.75" customHeight="1" x14ac:dyDescent="0.2">
      <c r="A5" s="51" t="s">
        <v>298</v>
      </c>
      <c r="B5" s="51" t="s">
        <v>66</v>
      </c>
      <c r="C5" s="52">
        <v>6</v>
      </c>
      <c r="D5" s="51" t="s">
        <v>299</v>
      </c>
      <c r="E5" s="51" t="s">
        <v>2573</v>
      </c>
      <c r="F5" s="51" t="s">
        <v>301</v>
      </c>
      <c r="G5" s="51" t="s">
        <v>2574</v>
      </c>
      <c r="H5" s="51" t="s">
        <v>303</v>
      </c>
      <c r="I5" s="51" t="s">
        <v>304</v>
      </c>
      <c r="J5" s="52">
        <v>580</v>
      </c>
      <c r="K5" s="51" t="s">
        <v>305</v>
      </c>
      <c r="L5" s="51" t="s">
        <v>2582</v>
      </c>
      <c r="M5" s="51" t="s">
        <v>2583</v>
      </c>
      <c r="N5" s="51" t="s">
        <v>308</v>
      </c>
      <c r="O5" s="52" t="s">
        <v>2577</v>
      </c>
      <c r="P5" s="52">
        <v>60</v>
      </c>
      <c r="Q5" s="52">
        <v>60</v>
      </c>
      <c r="R5" s="51" t="s">
        <v>309</v>
      </c>
      <c r="S5" s="51" t="s">
        <v>310</v>
      </c>
      <c r="T5" s="51" t="s">
        <v>311</v>
      </c>
      <c r="U5" s="51" t="s">
        <v>107</v>
      </c>
      <c r="V5" s="51" t="s">
        <v>111</v>
      </c>
      <c r="W5" s="51" t="s">
        <v>119</v>
      </c>
      <c r="X5" s="51" t="s">
        <v>312</v>
      </c>
      <c r="Y5" s="51" t="s">
        <v>312</v>
      </c>
      <c r="Z5" s="51" t="s">
        <v>313</v>
      </c>
      <c r="AA5" s="52">
        <v>60</v>
      </c>
    </row>
    <row r="6" spans="1:27" ht="12.75" customHeight="1" x14ac:dyDescent="0.2">
      <c r="A6" s="51" t="s">
        <v>298</v>
      </c>
      <c r="B6" s="51" t="s">
        <v>66</v>
      </c>
      <c r="C6" s="52">
        <v>6</v>
      </c>
      <c r="D6" s="51" t="s">
        <v>299</v>
      </c>
      <c r="E6" s="51" t="s">
        <v>2573</v>
      </c>
      <c r="F6" s="51" t="s">
        <v>301</v>
      </c>
      <c r="G6" s="51" t="s">
        <v>2574</v>
      </c>
      <c r="H6" s="51" t="s">
        <v>303</v>
      </c>
      <c r="I6" s="51" t="s">
        <v>304</v>
      </c>
      <c r="J6" s="52">
        <v>580</v>
      </c>
      <c r="K6" s="51" t="s">
        <v>305</v>
      </c>
      <c r="L6" s="51" t="s">
        <v>2584</v>
      </c>
      <c r="M6" s="51" t="s">
        <v>2585</v>
      </c>
      <c r="N6" s="51" t="s">
        <v>308</v>
      </c>
      <c r="O6" s="52" t="s">
        <v>2577</v>
      </c>
      <c r="P6" s="52">
        <v>10</v>
      </c>
      <c r="Q6" s="52">
        <v>10</v>
      </c>
      <c r="R6" s="51" t="s">
        <v>309</v>
      </c>
      <c r="S6" s="51" t="s">
        <v>310</v>
      </c>
      <c r="T6" s="51" t="s">
        <v>311</v>
      </c>
      <c r="U6" s="51" t="s">
        <v>107</v>
      </c>
      <c r="V6" s="51" t="s">
        <v>111</v>
      </c>
      <c r="W6" s="51" t="s">
        <v>119</v>
      </c>
      <c r="X6" s="51" t="s">
        <v>312</v>
      </c>
      <c r="Y6" s="51" t="s">
        <v>312</v>
      </c>
      <c r="Z6" s="51" t="s">
        <v>313</v>
      </c>
      <c r="AA6" s="52">
        <v>10</v>
      </c>
    </row>
    <row r="7" spans="1:27" ht="12.75" customHeight="1" x14ac:dyDescent="0.2">
      <c r="A7" s="51" t="s">
        <v>298</v>
      </c>
      <c r="B7" s="51" t="s">
        <v>66</v>
      </c>
      <c r="C7" s="52">
        <v>6</v>
      </c>
      <c r="D7" s="51" t="s">
        <v>299</v>
      </c>
      <c r="E7" s="51" t="s">
        <v>2573</v>
      </c>
      <c r="F7" s="51" t="s">
        <v>301</v>
      </c>
      <c r="G7" s="51" t="s">
        <v>2574</v>
      </c>
      <c r="H7" s="51" t="s">
        <v>303</v>
      </c>
      <c r="I7" s="51" t="s">
        <v>304</v>
      </c>
      <c r="J7" s="52">
        <v>580</v>
      </c>
      <c r="K7" s="51" t="s">
        <v>305</v>
      </c>
      <c r="L7" s="51" t="s">
        <v>2586</v>
      </c>
      <c r="M7" s="51" t="s">
        <v>2587</v>
      </c>
      <c r="N7" s="51" t="s">
        <v>308</v>
      </c>
      <c r="O7" s="52" t="s">
        <v>2577</v>
      </c>
      <c r="P7" s="52">
        <v>10</v>
      </c>
      <c r="Q7" s="52">
        <v>10</v>
      </c>
      <c r="R7" s="51" t="s">
        <v>309</v>
      </c>
      <c r="S7" s="51" t="s">
        <v>310</v>
      </c>
      <c r="T7" s="51" t="s">
        <v>311</v>
      </c>
      <c r="U7" s="51" t="s">
        <v>107</v>
      </c>
      <c r="V7" s="51" t="s">
        <v>111</v>
      </c>
      <c r="W7" s="51" t="s">
        <v>119</v>
      </c>
      <c r="X7" s="51" t="s">
        <v>312</v>
      </c>
      <c r="Y7" s="51" t="s">
        <v>312</v>
      </c>
      <c r="Z7" s="51" t="s">
        <v>313</v>
      </c>
      <c r="AA7" s="52">
        <v>10</v>
      </c>
    </row>
    <row r="8" spans="1:27" ht="12.75" customHeight="1" x14ac:dyDescent="0.2">
      <c r="A8" s="51" t="s">
        <v>298</v>
      </c>
      <c r="B8" s="51" t="s">
        <v>66</v>
      </c>
      <c r="C8" s="52">
        <v>6</v>
      </c>
      <c r="D8" s="51" t="s">
        <v>299</v>
      </c>
      <c r="E8" s="51" t="s">
        <v>2573</v>
      </c>
      <c r="F8" s="51" t="s">
        <v>301</v>
      </c>
      <c r="G8" s="51" t="s">
        <v>2574</v>
      </c>
      <c r="H8" s="51" t="s">
        <v>303</v>
      </c>
      <c r="I8" s="51" t="s">
        <v>304</v>
      </c>
      <c r="J8" s="52">
        <v>580</v>
      </c>
      <c r="K8" s="51" t="s">
        <v>305</v>
      </c>
      <c r="L8" s="51" t="s">
        <v>2588</v>
      </c>
      <c r="M8" s="51" t="s">
        <v>2589</v>
      </c>
      <c r="N8" s="51" t="s">
        <v>308</v>
      </c>
      <c r="O8" s="52" t="s">
        <v>2577</v>
      </c>
      <c r="P8" s="52">
        <v>10</v>
      </c>
      <c r="Q8" s="52">
        <v>10</v>
      </c>
      <c r="R8" s="51" t="s">
        <v>309</v>
      </c>
      <c r="S8" s="51" t="s">
        <v>310</v>
      </c>
      <c r="T8" s="51" t="s">
        <v>311</v>
      </c>
      <c r="U8" s="51" t="s">
        <v>107</v>
      </c>
      <c r="V8" s="51" t="s">
        <v>111</v>
      </c>
      <c r="W8" s="51" t="s">
        <v>119</v>
      </c>
      <c r="X8" s="51" t="s">
        <v>312</v>
      </c>
      <c r="Y8" s="51" t="s">
        <v>312</v>
      </c>
      <c r="Z8" s="51" t="s">
        <v>313</v>
      </c>
      <c r="AA8" s="52">
        <v>10</v>
      </c>
    </row>
    <row r="9" spans="1:27" ht="12.75" customHeight="1" x14ac:dyDescent="0.2">
      <c r="A9" s="51" t="s">
        <v>298</v>
      </c>
      <c r="B9" s="51" t="s">
        <v>66</v>
      </c>
      <c r="C9" s="52">
        <v>6</v>
      </c>
      <c r="D9" s="51" t="s">
        <v>299</v>
      </c>
      <c r="E9" s="51" t="s">
        <v>2573</v>
      </c>
      <c r="F9" s="51" t="s">
        <v>301</v>
      </c>
      <c r="G9" s="51" t="s">
        <v>2574</v>
      </c>
      <c r="H9" s="51" t="s">
        <v>303</v>
      </c>
      <c r="I9" s="51" t="s">
        <v>304</v>
      </c>
      <c r="J9" s="52">
        <v>580</v>
      </c>
      <c r="K9" s="51" t="s">
        <v>305</v>
      </c>
      <c r="L9" s="51" t="s">
        <v>326</v>
      </c>
      <c r="M9" s="51" t="s">
        <v>2590</v>
      </c>
      <c r="N9" s="51" t="s">
        <v>308</v>
      </c>
      <c r="O9" s="52" t="s">
        <v>2577</v>
      </c>
      <c r="P9" s="52">
        <v>10</v>
      </c>
      <c r="Q9" s="52">
        <v>10</v>
      </c>
      <c r="R9" s="51" t="s">
        <v>309</v>
      </c>
      <c r="S9" s="51" t="s">
        <v>310</v>
      </c>
      <c r="T9" s="51" t="s">
        <v>311</v>
      </c>
      <c r="U9" s="51" t="s">
        <v>107</v>
      </c>
      <c r="V9" s="51" t="s">
        <v>111</v>
      </c>
      <c r="W9" s="51" t="s">
        <v>119</v>
      </c>
      <c r="X9" s="51" t="s">
        <v>312</v>
      </c>
      <c r="Y9" s="51" t="s">
        <v>312</v>
      </c>
      <c r="Z9" s="51" t="s">
        <v>313</v>
      </c>
      <c r="AA9" s="52">
        <v>10</v>
      </c>
    </row>
    <row r="10" spans="1:27" ht="12.75" customHeight="1" x14ac:dyDescent="0.2">
      <c r="A10" s="51" t="s">
        <v>298</v>
      </c>
      <c r="B10" s="51" t="s">
        <v>66</v>
      </c>
      <c r="C10" s="52">
        <v>6</v>
      </c>
      <c r="D10" s="51" t="s">
        <v>299</v>
      </c>
      <c r="E10" s="51" t="s">
        <v>2573</v>
      </c>
      <c r="F10" s="51" t="s">
        <v>301</v>
      </c>
      <c r="G10" s="51" t="s">
        <v>2574</v>
      </c>
      <c r="H10" s="51" t="s">
        <v>303</v>
      </c>
      <c r="I10" s="51" t="s">
        <v>304</v>
      </c>
      <c r="J10" s="52">
        <v>580</v>
      </c>
      <c r="K10" s="51" t="s">
        <v>305</v>
      </c>
      <c r="L10" s="51" t="s">
        <v>2591</v>
      </c>
      <c r="M10" s="51" t="s">
        <v>2592</v>
      </c>
      <c r="N10" s="51" t="s">
        <v>308</v>
      </c>
      <c r="O10" s="52" t="s">
        <v>2577</v>
      </c>
      <c r="P10" s="52">
        <v>90</v>
      </c>
      <c r="Q10" s="52">
        <v>90</v>
      </c>
      <c r="R10" s="51" t="s">
        <v>309</v>
      </c>
      <c r="S10" s="51" t="s">
        <v>310</v>
      </c>
      <c r="T10" s="51" t="s">
        <v>311</v>
      </c>
      <c r="U10" s="51" t="s">
        <v>107</v>
      </c>
      <c r="V10" s="51" t="s">
        <v>111</v>
      </c>
      <c r="W10" s="51" t="s">
        <v>119</v>
      </c>
      <c r="X10" s="51" t="s">
        <v>312</v>
      </c>
      <c r="Y10" s="51" t="s">
        <v>312</v>
      </c>
      <c r="Z10" s="51" t="s">
        <v>313</v>
      </c>
      <c r="AA10" s="52">
        <v>90</v>
      </c>
    </row>
    <row r="11" spans="1:27" ht="12.75" customHeight="1" x14ac:dyDescent="0.2">
      <c r="A11" s="51" t="s">
        <v>298</v>
      </c>
      <c r="B11" s="51" t="s">
        <v>66</v>
      </c>
      <c r="C11" s="52">
        <v>6</v>
      </c>
      <c r="D11" s="51" t="s">
        <v>299</v>
      </c>
      <c r="E11" s="51" t="s">
        <v>2573</v>
      </c>
      <c r="F11" s="51" t="s">
        <v>301</v>
      </c>
      <c r="G11" s="51" t="s">
        <v>2574</v>
      </c>
      <c r="H11" s="51" t="s">
        <v>303</v>
      </c>
      <c r="I11" s="51" t="s">
        <v>304</v>
      </c>
      <c r="J11" s="52">
        <v>580</v>
      </c>
      <c r="K11" s="51" t="s">
        <v>305</v>
      </c>
      <c r="L11" s="51" t="s">
        <v>2593</v>
      </c>
      <c r="M11" s="51" t="s">
        <v>2594</v>
      </c>
      <c r="N11" s="51" t="s">
        <v>308</v>
      </c>
      <c r="O11" s="52" t="s">
        <v>2577</v>
      </c>
      <c r="P11" s="52">
        <v>120</v>
      </c>
      <c r="Q11" s="52">
        <v>120</v>
      </c>
      <c r="R11" s="51" t="s">
        <v>309</v>
      </c>
      <c r="S11" s="51" t="s">
        <v>310</v>
      </c>
      <c r="T11" s="51" t="s">
        <v>311</v>
      </c>
      <c r="U11" s="51" t="s">
        <v>107</v>
      </c>
      <c r="V11" s="51" t="s">
        <v>111</v>
      </c>
      <c r="W11" s="51" t="s">
        <v>119</v>
      </c>
      <c r="X11" s="51" t="s">
        <v>312</v>
      </c>
      <c r="Y11" s="51" t="s">
        <v>312</v>
      </c>
      <c r="Z11" s="51" t="s">
        <v>313</v>
      </c>
      <c r="AA11" s="52">
        <v>120</v>
      </c>
    </row>
    <row r="12" spans="1:27" ht="12.75" customHeight="1" x14ac:dyDescent="0.2">
      <c r="A12" s="51" t="s">
        <v>298</v>
      </c>
      <c r="B12" s="51" t="s">
        <v>66</v>
      </c>
      <c r="C12" s="52">
        <v>6</v>
      </c>
      <c r="D12" s="51" t="s">
        <v>299</v>
      </c>
      <c r="E12" s="51" t="s">
        <v>2573</v>
      </c>
      <c r="F12" s="51" t="s">
        <v>301</v>
      </c>
      <c r="G12" s="51" t="s">
        <v>2574</v>
      </c>
      <c r="H12" s="51" t="s">
        <v>303</v>
      </c>
      <c r="I12" s="51" t="s">
        <v>304</v>
      </c>
      <c r="J12" s="52">
        <v>580</v>
      </c>
      <c r="K12" s="51" t="s">
        <v>305</v>
      </c>
      <c r="L12" s="51" t="s">
        <v>2595</v>
      </c>
      <c r="M12" s="51" t="s">
        <v>2596</v>
      </c>
      <c r="N12" s="51" t="s">
        <v>308</v>
      </c>
      <c r="O12" s="52" t="s">
        <v>2577</v>
      </c>
      <c r="P12" s="52">
        <v>150</v>
      </c>
      <c r="Q12" s="52">
        <v>150</v>
      </c>
      <c r="R12" s="51" t="s">
        <v>309</v>
      </c>
      <c r="S12" s="51" t="s">
        <v>310</v>
      </c>
      <c r="T12" s="51" t="s">
        <v>311</v>
      </c>
      <c r="U12" s="51" t="s">
        <v>107</v>
      </c>
      <c r="V12" s="51" t="s">
        <v>111</v>
      </c>
      <c r="W12" s="51" t="s">
        <v>119</v>
      </c>
      <c r="X12" s="51" t="s">
        <v>312</v>
      </c>
      <c r="Y12" s="51" t="s">
        <v>312</v>
      </c>
      <c r="Z12" s="51" t="s">
        <v>313</v>
      </c>
      <c r="AA12" s="52">
        <v>150</v>
      </c>
    </row>
    <row r="13" spans="1:27" ht="12.75" customHeight="1" x14ac:dyDescent="0.2">
      <c r="A13" s="51" t="s">
        <v>334</v>
      </c>
      <c r="B13" s="51" t="s">
        <v>40</v>
      </c>
      <c r="C13" s="52">
        <v>7</v>
      </c>
      <c r="D13" s="51" t="s">
        <v>335</v>
      </c>
      <c r="E13" s="51" t="s">
        <v>2597</v>
      </c>
      <c r="F13" s="51" t="s">
        <v>301</v>
      </c>
      <c r="G13" s="51" t="s">
        <v>2574</v>
      </c>
      <c r="H13" s="51" t="s">
        <v>337</v>
      </c>
      <c r="I13" s="51" t="s">
        <v>2598</v>
      </c>
      <c r="J13" s="52">
        <v>328.28800000000001</v>
      </c>
      <c r="K13" s="51" t="s">
        <v>305</v>
      </c>
      <c r="L13" s="51" t="s">
        <v>339</v>
      </c>
      <c r="M13" s="51" t="s">
        <v>2599</v>
      </c>
      <c r="N13" s="51" t="s">
        <v>341</v>
      </c>
      <c r="O13" s="52" t="s">
        <v>2600</v>
      </c>
      <c r="P13" s="52">
        <v>6.7</v>
      </c>
      <c r="Q13" s="52">
        <v>120.6</v>
      </c>
      <c r="R13" s="51" t="s">
        <v>309</v>
      </c>
      <c r="S13" s="51" t="s">
        <v>310</v>
      </c>
      <c r="T13" s="51" t="s">
        <v>311</v>
      </c>
      <c r="U13" s="51" t="s">
        <v>107</v>
      </c>
      <c r="V13" s="51" t="s">
        <v>114</v>
      </c>
      <c r="W13" s="51" t="s">
        <v>127</v>
      </c>
      <c r="X13" s="51" t="s">
        <v>312</v>
      </c>
      <c r="Y13" s="51" t="s">
        <v>312</v>
      </c>
      <c r="Z13" s="51" t="s">
        <v>342</v>
      </c>
      <c r="AA13" s="52">
        <v>120.6</v>
      </c>
    </row>
    <row r="14" spans="1:27" ht="12.75" customHeight="1" x14ac:dyDescent="0.2">
      <c r="A14" s="51" t="s">
        <v>334</v>
      </c>
      <c r="B14" s="51" t="s">
        <v>40</v>
      </c>
      <c r="C14" s="52">
        <v>7</v>
      </c>
      <c r="D14" s="51" t="s">
        <v>335</v>
      </c>
      <c r="E14" s="51" t="s">
        <v>2597</v>
      </c>
      <c r="F14" s="51" t="s">
        <v>301</v>
      </c>
      <c r="G14" s="51" t="s">
        <v>2574</v>
      </c>
      <c r="H14" s="51" t="s">
        <v>337</v>
      </c>
      <c r="I14" s="51" t="s">
        <v>2598</v>
      </c>
      <c r="J14" s="52">
        <v>328.28800000000001</v>
      </c>
      <c r="K14" s="51" t="s">
        <v>305</v>
      </c>
      <c r="L14" s="51" t="s">
        <v>343</v>
      </c>
      <c r="M14" s="51" t="s">
        <v>344</v>
      </c>
      <c r="N14" s="51" t="s">
        <v>341</v>
      </c>
      <c r="O14" s="52" t="s">
        <v>2601</v>
      </c>
      <c r="P14" s="52">
        <v>1.5</v>
      </c>
      <c r="Q14" s="52">
        <v>34.5</v>
      </c>
      <c r="R14" s="51" t="s">
        <v>309</v>
      </c>
      <c r="S14" s="51" t="s">
        <v>310</v>
      </c>
      <c r="T14" s="51" t="s">
        <v>311</v>
      </c>
      <c r="U14" s="51" t="s">
        <v>107</v>
      </c>
      <c r="V14" s="51" t="s">
        <v>114</v>
      </c>
      <c r="W14" s="51" t="s">
        <v>127</v>
      </c>
      <c r="X14" s="51" t="s">
        <v>312</v>
      </c>
      <c r="Y14" s="51" t="s">
        <v>312</v>
      </c>
      <c r="Z14" s="51" t="s">
        <v>342</v>
      </c>
      <c r="AA14" s="52">
        <v>34.5</v>
      </c>
    </row>
    <row r="15" spans="1:27" ht="12.75" customHeight="1" x14ac:dyDescent="0.2">
      <c r="A15" s="51" t="s">
        <v>334</v>
      </c>
      <c r="B15" s="51" t="s">
        <v>40</v>
      </c>
      <c r="C15" s="52">
        <v>7</v>
      </c>
      <c r="D15" s="51" t="s">
        <v>335</v>
      </c>
      <c r="E15" s="51" t="s">
        <v>2597</v>
      </c>
      <c r="F15" s="51" t="s">
        <v>301</v>
      </c>
      <c r="G15" s="51" t="s">
        <v>2574</v>
      </c>
      <c r="H15" s="51" t="s">
        <v>337</v>
      </c>
      <c r="I15" s="51" t="s">
        <v>2598</v>
      </c>
      <c r="J15" s="52">
        <v>328.28800000000001</v>
      </c>
      <c r="K15" s="51" t="s">
        <v>305</v>
      </c>
      <c r="L15" s="51" t="s">
        <v>345</v>
      </c>
      <c r="M15" s="51" t="s">
        <v>346</v>
      </c>
      <c r="N15" s="51" t="s">
        <v>341</v>
      </c>
      <c r="O15" s="52" t="s">
        <v>2602</v>
      </c>
      <c r="P15" s="52">
        <v>3.5</v>
      </c>
      <c r="Q15" s="52">
        <v>73.5</v>
      </c>
      <c r="R15" s="51" t="s">
        <v>309</v>
      </c>
      <c r="S15" s="51" t="s">
        <v>310</v>
      </c>
      <c r="T15" s="51" t="s">
        <v>311</v>
      </c>
      <c r="U15" s="51" t="s">
        <v>107</v>
      </c>
      <c r="V15" s="51" t="s">
        <v>114</v>
      </c>
      <c r="W15" s="51" t="s">
        <v>127</v>
      </c>
      <c r="X15" s="51" t="s">
        <v>312</v>
      </c>
      <c r="Y15" s="51" t="s">
        <v>312</v>
      </c>
      <c r="Z15" s="51" t="s">
        <v>342</v>
      </c>
      <c r="AA15" s="52">
        <v>73.5</v>
      </c>
    </row>
    <row r="16" spans="1:27" ht="12.75" customHeight="1" x14ac:dyDescent="0.2">
      <c r="A16" s="51" t="s">
        <v>334</v>
      </c>
      <c r="B16" s="51" t="s">
        <v>40</v>
      </c>
      <c r="C16" s="52">
        <v>7</v>
      </c>
      <c r="D16" s="51" t="s">
        <v>335</v>
      </c>
      <c r="E16" s="51" t="s">
        <v>2597</v>
      </c>
      <c r="F16" s="51" t="s">
        <v>301</v>
      </c>
      <c r="G16" s="51" t="s">
        <v>2574</v>
      </c>
      <c r="H16" s="51" t="s">
        <v>337</v>
      </c>
      <c r="I16" s="51" t="s">
        <v>2598</v>
      </c>
      <c r="J16" s="52">
        <v>328.28800000000001</v>
      </c>
      <c r="K16" s="51" t="s">
        <v>305</v>
      </c>
      <c r="L16" s="51" t="s">
        <v>347</v>
      </c>
      <c r="M16" s="51" t="s">
        <v>2603</v>
      </c>
      <c r="N16" s="51" t="s">
        <v>341</v>
      </c>
      <c r="O16" s="52" t="s">
        <v>2604</v>
      </c>
      <c r="P16" s="52">
        <v>684</v>
      </c>
      <c r="Q16" s="52">
        <v>68.400000000000006</v>
      </c>
      <c r="R16" s="51" t="s">
        <v>309</v>
      </c>
      <c r="S16" s="51" t="s">
        <v>310</v>
      </c>
      <c r="T16" s="51" t="s">
        <v>311</v>
      </c>
      <c r="U16" s="51" t="s">
        <v>107</v>
      </c>
      <c r="V16" s="51" t="s">
        <v>114</v>
      </c>
      <c r="W16" s="51" t="s">
        <v>127</v>
      </c>
      <c r="X16" s="51" t="s">
        <v>312</v>
      </c>
      <c r="Y16" s="51" t="s">
        <v>312</v>
      </c>
      <c r="Z16" s="51" t="s">
        <v>342</v>
      </c>
      <c r="AA16" s="52">
        <v>68.400000000000006</v>
      </c>
    </row>
    <row r="17" spans="1:27" ht="12.75" customHeight="1" x14ac:dyDescent="0.2">
      <c r="A17" s="51" t="s">
        <v>334</v>
      </c>
      <c r="B17" s="51" t="s">
        <v>40</v>
      </c>
      <c r="C17" s="52">
        <v>7</v>
      </c>
      <c r="D17" s="51" t="s">
        <v>335</v>
      </c>
      <c r="E17" s="51" t="s">
        <v>2597</v>
      </c>
      <c r="F17" s="51" t="s">
        <v>301</v>
      </c>
      <c r="G17" s="51" t="s">
        <v>2574</v>
      </c>
      <c r="H17" s="51" t="s">
        <v>337</v>
      </c>
      <c r="I17" s="51" t="s">
        <v>2598</v>
      </c>
      <c r="J17" s="52">
        <v>328.28800000000001</v>
      </c>
      <c r="K17" s="51" t="s">
        <v>305</v>
      </c>
      <c r="L17" s="51" t="s">
        <v>2605</v>
      </c>
      <c r="M17" s="51" t="s">
        <v>2606</v>
      </c>
      <c r="N17" s="51" t="s">
        <v>351</v>
      </c>
      <c r="O17" s="52" t="s">
        <v>2577</v>
      </c>
      <c r="P17" s="52">
        <v>19.649999999999999</v>
      </c>
      <c r="Q17" s="52">
        <v>19.649999999999999</v>
      </c>
      <c r="R17" s="51" t="s">
        <v>309</v>
      </c>
      <c r="S17" s="51" t="s">
        <v>310</v>
      </c>
      <c r="T17" s="51" t="s">
        <v>311</v>
      </c>
      <c r="U17" s="51" t="s">
        <v>107</v>
      </c>
      <c r="V17" s="51" t="s">
        <v>111</v>
      </c>
      <c r="W17" s="51" t="s">
        <v>121</v>
      </c>
      <c r="X17" s="51" t="s">
        <v>312</v>
      </c>
      <c r="Y17" s="51" t="s">
        <v>312</v>
      </c>
      <c r="Z17" s="51" t="s">
        <v>352</v>
      </c>
      <c r="AA17" s="52">
        <v>19.649999999999999</v>
      </c>
    </row>
    <row r="18" spans="1:27" ht="12.75" customHeight="1" x14ac:dyDescent="0.2">
      <c r="A18" s="51" t="s">
        <v>334</v>
      </c>
      <c r="B18" s="51" t="s">
        <v>40</v>
      </c>
      <c r="C18" s="52">
        <v>7</v>
      </c>
      <c r="D18" s="51" t="s">
        <v>335</v>
      </c>
      <c r="E18" s="51" t="s">
        <v>2597</v>
      </c>
      <c r="F18" s="51" t="s">
        <v>301</v>
      </c>
      <c r="G18" s="51" t="s">
        <v>2574</v>
      </c>
      <c r="H18" s="51" t="s">
        <v>337</v>
      </c>
      <c r="I18" s="51" t="s">
        <v>2598</v>
      </c>
      <c r="J18" s="52">
        <v>328.28800000000001</v>
      </c>
      <c r="K18" s="51" t="s">
        <v>305</v>
      </c>
      <c r="L18" s="51" t="s">
        <v>2605</v>
      </c>
      <c r="M18" s="51" t="s">
        <v>2607</v>
      </c>
      <c r="N18" s="51" t="s">
        <v>351</v>
      </c>
      <c r="O18" s="52" t="s">
        <v>2577</v>
      </c>
      <c r="P18" s="52">
        <v>11.638</v>
      </c>
      <c r="Q18" s="52">
        <v>11.638</v>
      </c>
      <c r="R18" s="51" t="s">
        <v>309</v>
      </c>
      <c r="S18" s="51" t="s">
        <v>310</v>
      </c>
      <c r="T18" s="51" t="s">
        <v>311</v>
      </c>
      <c r="U18" s="51" t="s">
        <v>107</v>
      </c>
      <c r="V18" s="51" t="s">
        <v>111</v>
      </c>
      <c r="W18" s="51" t="s">
        <v>121</v>
      </c>
      <c r="X18" s="51" t="s">
        <v>312</v>
      </c>
      <c r="Y18" s="51" t="s">
        <v>312</v>
      </c>
      <c r="Z18" s="51" t="s">
        <v>354</v>
      </c>
      <c r="AA18" s="52">
        <v>11.638</v>
      </c>
    </row>
    <row r="19" spans="1:27" ht="12.75" customHeight="1" x14ac:dyDescent="0.2">
      <c r="A19" s="51" t="s">
        <v>355</v>
      </c>
      <c r="B19" s="51" t="s">
        <v>50</v>
      </c>
      <c r="C19" s="52">
        <v>9</v>
      </c>
      <c r="D19" s="51" t="s">
        <v>356</v>
      </c>
      <c r="E19" s="51" t="s">
        <v>2608</v>
      </c>
      <c r="F19" s="51" t="s">
        <v>358</v>
      </c>
      <c r="G19" s="51" t="s">
        <v>359</v>
      </c>
      <c r="H19" s="51" t="s">
        <v>2609</v>
      </c>
      <c r="I19" s="51" t="s">
        <v>2610</v>
      </c>
      <c r="J19" s="52">
        <v>340</v>
      </c>
      <c r="K19" s="51" t="s">
        <v>305</v>
      </c>
      <c r="L19" s="51" t="s">
        <v>2611</v>
      </c>
      <c r="M19" s="51" t="s">
        <v>2612</v>
      </c>
      <c r="N19" s="51" t="s">
        <v>364</v>
      </c>
      <c r="O19" s="52" t="s">
        <v>2613</v>
      </c>
      <c r="P19" s="52">
        <v>10</v>
      </c>
      <c r="Q19" s="52">
        <v>300</v>
      </c>
      <c r="R19" s="51" t="s">
        <v>309</v>
      </c>
      <c r="S19" s="51" t="s">
        <v>310</v>
      </c>
      <c r="T19" s="51" t="s">
        <v>311</v>
      </c>
      <c r="U19" s="51" t="s">
        <v>107</v>
      </c>
      <c r="V19" s="51" t="s">
        <v>111</v>
      </c>
      <c r="W19" s="51" t="s">
        <v>121</v>
      </c>
      <c r="X19" s="51" t="s">
        <v>312</v>
      </c>
      <c r="Y19" s="51" t="s">
        <v>312</v>
      </c>
      <c r="Z19" s="51" t="s">
        <v>2614</v>
      </c>
      <c r="AA19" s="52">
        <v>300</v>
      </c>
    </row>
    <row r="20" spans="1:27" ht="12.75" customHeight="1" x14ac:dyDescent="0.2">
      <c r="A20" s="51" t="s">
        <v>355</v>
      </c>
      <c r="B20" s="51" t="s">
        <v>50</v>
      </c>
      <c r="C20" s="52">
        <v>9</v>
      </c>
      <c r="D20" s="51" t="s">
        <v>356</v>
      </c>
      <c r="E20" s="51" t="s">
        <v>2608</v>
      </c>
      <c r="F20" s="51" t="s">
        <v>358</v>
      </c>
      <c r="G20" s="51" t="s">
        <v>359</v>
      </c>
      <c r="H20" s="51" t="s">
        <v>2609</v>
      </c>
      <c r="I20" s="51" t="s">
        <v>2610</v>
      </c>
      <c r="J20" s="52">
        <v>340</v>
      </c>
      <c r="K20" s="51" t="s">
        <v>305</v>
      </c>
      <c r="L20" s="51" t="s">
        <v>366</v>
      </c>
      <c r="M20" s="51" t="s">
        <v>2615</v>
      </c>
      <c r="N20" s="51" t="s">
        <v>368</v>
      </c>
      <c r="O20" s="52" t="s">
        <v>2616</v>
      </c>
      <c r="P20" s="52">
        <v>10</v>
      </c>
      <c r="Q20" s="52">
        <v>40</v>
      </c>
      <c r="R20" s="51" t="s">
        <v>309</v>
      </c>
      <c r="S20" s="51" t="s">
        <v>310</v>
      </c>
      <c r="T20" s="51" t="s">
        <v>311</v>
      </c>
      <c r="U20" s="51" t="s">
        <v>107</v>
      </c>
      <c r="V20" s="51" t="s">
        <v>111</v>
      </c>
      <c r="W20" s="51" t="s">
        <v>121</v>
      </c>
      <c r="X20" s="51" t="s">
        <v>312</v>
      </c>
      <c r="Y20" s="51" t="s">
        <v>312</v>
      </c>
      <c r="Z20" s="51" t="s">
        <v>2614</v>
      </c>
      <c r="AA20" s="52">
        <v>40</v>
      </c>
    </row>
    <row r="21" spans="1:27" ht="12.75" customHeight="1" x14ac:dyDescent="0.2">
      <c r="A21" s="51" t="s">
        <v>369</v>
      </c>
      <c r="B21" s="51" t="s">
        <v>22</v>
      </c>
      <c r="C21" s="52">
        <v>10</v>
      </c>
      <c r="D21" s="51" t="s">
        <v>370</v>
      </c>
      <c r="E21" s="51" t="s">
        <v>2617</v>
      </c>
      <c r="F21" s="51" t="s">
        <v>301</v>
      </c>
      <c r="G21" s="51" t="s">
        <v>2574</v>
      </c>
      <c r="H21" s="51" t="s">
        <v>372</v>
      </c>
      <c r="I21" s="51" t="s">
        <v>373</v>
      </c>
      <c r="J21" s="52">
        <v>839.60799999999995</v>
      </c>
      <c r="K21" s="51" t="s">
        <v>305</v>
      </c>
      <c r="L21" s="51" t="s">
        <v>374</v>
      </c>
      <c r="M21" s="51" t="s">
        <v>2618</v>
      </c>
      <c r="N21" s="51" t="s">
        <v>376</v>
      </c>
      <c r="O21" s="52" t="s">
        <v>2619</v>
      </c>
      <c r="P21" s="52">
        <v>50</v>
      </c>
      <c r="Q21" s="52">
        <v>300</v>
      </c>
      <c r="R21" s="51" t="s">
        <v>309</v>
      </c>
      <c r="S21" s="51" t="s">
        <v>310</v>
      </c>
      <c r="T21" s="51" t="s">
        <v>311</v>
      </c>
      <c r="U21" s="51" t="s">
        <v>107</v>
      </c>
      <c r="V21" s="51" t="s">
        <v>110</v>
      </c>
      <c r="W21" s="51" t="s">
        <v>116</v>
      </c>
      <c r="X21" s="51" t="s">
        <v>312</v>
      </c>
      <c r="Y21" s="51" t="s">
        <v>312</v>
      </c>
      <c r="Z21" s="51" t="s">
        <v>377</v>
      </c>
      <c r="AA21" s="52">
        <v>300</v>
      </c>
    </row>
    <row r="22" spans="1:27" ht="12.75" customHeight="1" x14ac:dyDescent="0.2">
      <c r="A22" s="51" t="s">
        <v>369</v>
      </c>
      <c r="B22" s="51" t="s">
        <v>22</v>
      </c>
      <c r="C22" s="52">
        <v>10</v>
      </c>
      <c r="D22" s="51" t="s">
        <v>370</v>
      </c>
      <c r="E22" s="51" t="s">
        <v>2617</v>
      </c>
      <c r="F22" s="51" t="s">
        <v>301</v>
      </c>
      <c r="G22" s="51" t="s">
        <v>2574</v>
      </c>
      <c r="H22" s="51" t="s">
        <v>372</v>
      </c>
      <c r="I22" s="51" t="s">
        <v>373</v>
      </c>
      <c r="J22" s="52">
        <v>839.60799999999995</v>
      </c>
      <c r="K22" s="51" t="s">
        <v>305</v>
      </c>
      <c r="L22" s="51" t="s">
        <v>378</v>
      </c>
      <c r="M22" s="51" t="s">
        <v>2620</v>
      </c>
      <c r="N22" s="51" t="s">
        <v>380</v>
      </c>
      <c r="O22" s="52" t="s">
        <v>2602</v>
      </c>
      <c r="P22" s="52">
        <v>25.696000000000002</v>
      </c>
      <c r="Q22" s="52">
        <v>539.60799999999995</v>
      </c>
      <c r="R22" s="51" t="s">
        <v>309</v>
      </c>
      <c r="S22" s="51" t="s">
        <v>310</v>
      </c>
      <c r="T22" s="51" t="s">
        <v>311</v>
      </c>
      <c r="U22" s="51" t="s">
        <v>107</v>
      </c>
      <c r="V22" s="51" t="s">
        <v>110</v>
      </c>
      <c r="W22" s="51" t="s">
        <v>116</v>
      </c>
      <c r="X22" s="51" t="s">
        <v>312</v>
      </c>
      <c r="Y22" s="51" t="s">
        <v>312</v>
      </c>
      <c r="Z22" s="51" t="s">
        <v>377</v>
      </c>
      <c r="AA22" s="52">
        <v>539.60799999999995</v>
      </c>
    </row>
    <row r="23" spans="1:27" ht="12.75" customHeight="1" x14ac:dyDescent="0.2">
      <c r="A23" s="51" t="s">
        <v>381</v>
      </c>
      <c r="B23" s="51" t="s">
        <v>38</v>
      </c>
      <c r="C23" s="52">
        <v>11</v>
      </c>
      <c r="D23" s="51" t="s">
        <v>382</v>
      </c>
      <c r="E23" s="51" t="s">
        <v>2621</v>
      </c>
      <c r="F23" s="51" t="s">
        <v>301</v>
      </c>
      <c r="G23" s="51" t="s">
        <v>384</v>
      </c>
      <c r="H23" s="51" t="s">
        <v>385</v>
      </c>
      <c r="I23" s="51" t="s">
        <v>2622</v>
      </c>
      <c r="J23" s="52">
        <v>100</v>
      </c>
      <c r="K23" s="51" t="s">
        <v>305</v>
      </c>
      <c r="L23" s="51" t="s">
        <v>382</v>
      </c>
      <c r="M23" s="51" t="s">
        <v>2621</v>
      </c>
      <c r="N23" s="51" t="s">
        <v>387</v>
      </c>
      <c r="O23" s="52" t="s">
        <v>2577</v>
      </c>
      <c r="P23" s="52">
        <v>100</v>
      </c>
      <c r="Q23" s="52">
        <v>100</v>
      </c>
      <c r="R23" s="51" t="s">
        <v>309</v>
      </c>
      <c r="S23" s="51" t="s">
        <v>310</v>
      </c>
      <c r="T23" s="51" t="s">
        <v>311</v>
      </c>
      <c r="U23" s="51" t="s">
        <v>107</v>
      </c>
      <c r="V23" s="51" t="s">
        <v>114</v>
      </c>
      <c r="W23" s="51" t="s">
        <v>127</v>
      </c>
      <c r="X23" s="51" t="s">
        <v>312</v>
      </c>
      <c r="Y23" s="51" t="s">
        <v>312</v>
      </c>
      <c r="Z23" s="51" t="s">
        <v>388</v>
      </c>
      <c r="AA23" s="52">
        <v>100</v>
      </c>
    </row>
    <row r="24" spans="1:27" ht="12.75" customHeight="1" x14ac:dyDescent="0.2">
      <c r="A24" s="51" t="s">
        <v>381</v>
      </c>
      <c r="B24" s="51" t="s">
        <v>38</v>
      </c>
      <c r="C24" s="52">
        <v>13</v>
      </c>
      <c r="D24" s="51" t="s">
        <v>389</v>
      </c>
      <c r="E24" s="51" t="s">
        <v>2623</v>
      </c>
      <c r="F24" s="51" t="s">
        <v>301</v>
      </c>
      <c r="G24" s="51" t="s">
        <v>384</v>
      </c>
      <c r="H24" s="51" t="s">
        <v>391</v>
      </c>
      <c r="I24" s="51" t="s">
        <v>2624</v>
      </c>
      <c r="J24" s="52">
        <v>35.174999999999997</v>
      </c>
      <c r="K24" s="51" t="s">
        <v>305</v>
      </c>
      <c r="L24" s="51" t="s">
        <v>389</v>
      </c>
      <c r="M24" s="51" t="s">
        <v>2623</v>
      </c>
      <c r="N24" s="51" t="s">
        <v>387</v>
      </c>
      <c r="O24" s="52" t="s">
        <v>2577</v>
      </c>
      <c r="P24" s="52">
        <v>35.174999999999997</v>
      </c>
      <c r="Q24" s="52">
        <v>35.174999999999997</v>
      </c>
      <c r="R24" s="51" t="s">
        <v>309</v>
      </c>
      <c r="S24" s="51" t="s">
        <v>310</v>
      </c>
      <c r="T24" s="51" t="s">
        <v>311</v>
      </c>
      <c r="U24" s="51" t="s">
        <v>107</v>
      </c>
      <c r="V24" s="51" t="s">
        <v>114</v>
      </c>
      <c r="W24" s="51" t="s">
        <v>127</v>
      </c>
      <c r="X24" s="51" t="s">
        <v>312</v>
      </c>
      <c r="Y24" s="51" t="s">
        <v>312</v>
      </c>
      <c r="Z24" s="51" t="s">
        <v>388</v>
      </c>
      <c r="AA24" s="52">
        <v>35.174999999999997</v>
      </c>
    </row>
    <row r="25" spans="1:27" ht="12.75" customHeight="1" x14ac:dyDescent="0.2">
      <c r="A25" s="51" t="s">
        <v>381</v>
      </c>
      <c r="B25" s="51" t="s">
        <v>38</v>
      </c>
      <c r="C25" s="52">
        <v>14</v>
      </c>
      <c r="D25" s="51" t="s">
        <v>393</v>
      </c>
      <c r="E25" s="51" t="s">
        <v>2625</v>
      </c>
      <c r="F25" s="51" t="s">
        <v>301</v>
      </c>
      <c r="G25" s="51" t="s">
        <v>384</v>
      </c>
      <c r="H25" s="51" t="s">
        <v>391</v>
      </c>
      <c r="I25" s="51" t="s">
        <v>2624</v>
      </c>
      <c r="J25" s="52">
        <v>35.036000000000001</v>
      </c>
      <c r="K25" s="51" t="s">
        <v>305</v>
      </c>
      <c r="L25" s="51" t="s">
        <v>393</v>
      </c>
      <c r="M25" s="51" t="s">
        <v>2625</v>
      </c>
      <c r="N25" s="51" t="s">
        <v>387</v>
      </c>
      <c r="O25" s="52" t="s">
        <v>2577</v>
      </c>
      <c r="P25" s="52">
        <v>35.036000000000001</v>
      </c>
      <c r="Q25" s="52">
        <v>35.036000000000001</v>
      </c>
      <c r="R25" s="51" t="s">
        <v>309</v>
      </c>
      <c r="S25" s="51" t="s">
        <v>310</v>
      </c>
      <c r="T25" s="51" t="s">
        <v>311</v>
      </c>
      <c r="U25" s="51" t="s">
        <v>107</v>
      </c>
      <c r="V25" s="51" t="s">
        <v>114</v>
      </c>
      <c r="W25" s="51" t="s">
        <v>127</v>
      </c>
      <c r="X25" s="51" t="s">
        <v>312</v>
      </c>
      <c r="Y25" s="51" t="s">
        <v>312</v>
      </c>
      <c r="Z25" s="51" t="s">
        <v>388</v>
      </c>
      <c r="AA25" s="52">
        <v>35.036000000000001</v>
      </c>
    </row>
    <row r="26" spans="1:27" ht="12.75" customHeight="1" x14ac:dyDescent="0.2">
      <c r="A26" s="51" t="s">
        <v>381</v>
      </c>
      <c r="B26" s="51" t="s">
        <v>38</v>
      </c>
      <c r="C26" s="52">
        <v>15</v>
      </c>
      <c r="D26" s="51" t="s">
        <v>396</v>
      </c>
      <c r="E26" s="51" t="s">
        <v>2626</v>
      </c>
      <c r="F26" s="51" t="s">
        <v>301</v>
      </c>
      <c r="G26" s="51" t="s">
        <v>384</v>
      </c>
      <c r="H26" s="51" t="s">
        <v>391</v>
      </c>
      <c r="I26" s="51" t="s">
        <v>2624</v>
      </c>
      <c r="J26" s="52">
        <v>80.149000000000001</v>
      </c>
      <c r="K26" s="51" t="s">
        <v>305</v>
      </c>
      <c r="L26" s="51" t="s">
        <v>396</v>
      </c>
      <c r="M26" s="51" t="s">
        <v>2626</v>
      </c>
      <c r="N26" s="51" t="s">
        <v>387</v>
      </c>
      <c r="O26" s="52" t="s">
        <v>2577</v>
      </c>
      <c r="P26" s="52">
        <v>80.149000000000001</v>
      </c>
      <c r="Q26" s="52">
        <v>80.149000000000001</v>
      </c>
      <c r="R26" s="51" t="s">
        <v>309</v>
      </c>
      <c r="S26" s="51" t="s">
        <v>310</v>
      </c>
      <c r="T26" s="51" t="s">
        <v>311</v>
      </c>
      <c r="U26" s="51" t="s">
        <v>107</v>
      </c>
      <c r="V26" s="51" t="s">
        <v>114</v>
      </c>
      <c r="W26" s="51" t="s">
        <v>127</v>
      </c>
      <c r="X26" s="51" t="s">
        <v>312</v>
      </c>
      <c r="Y26" s="51" t="s">
        <v>312</v>
      </c>
      <c r="Z26" s="51" t="s">
        <v>388</v>
      </c>
      <c r="AA26" s="52">
        <v>80.149000000000001</v>
      </c>
    </row>
    <row r="27" spans="1:27" ht="12.75" customHeight="1" x14ac:dyDescent="0.2">
      <c r="A27" s="51" t="s">
        <v>381</v>
      </c>
      <c r="B27" s="51" t="s">
        <v>38</v>
      </c>
      <c r="C27" s="52">
        <v>16</v>
      </c>
      <c r="D27" s="51" t="s">
        <v>398</v>
      </c>
      <c r="E27" s="51" t="s">
        <v>2627</v>
      </c>
      <c r="F27" s="51" t="s">
        <v>301</v>
      </c>
      <c r="G27" s="51" t="s">
        <v>384</v>
      </c>
      <c r="H27" s="51" t="s">
        <v>391</v>
      </c>
      <c r="I27" s="51" t="s">
        <v>2628</v>
      </c>
      <c r="J27" s="52">
        <v>34.999000000000002</v>
      </c>
      <c r="K27" s="51" t="s">
        <v>305</v>
      </c>
      <c r="L27" s="51" t="s">
        <v>401</v>
      </c>
      <c r="M27" s="51" t="s">
        <v>2627</v>
      </c>
      <c r="N27" s="51" t="s">
        <v>387</v>
      </c>
      <c r="O27" s="52" t="s">
        <v>2577</v>
      </c>
      <c r="P27" s="52">
        <v>34.999000000000002</v>
      </c>
      <c r="Q27" s="52">
        <v>34.999000000000002</v>
      </c>
      <c r="R27" s="51" t="s">
        <v>309</v>
      </c>
      <c r="S27" s="51" t="s">
        <v>310</v>
      </c>
      <c r="T27" s="51" t="s">
        <v>311</v>
      </c>
      <c r="U27" s="51" t="s">
        <v>107</v>
      </c>
      <c r="V27" s="51" t="s">
        <v>114</v>
      </c>
      <c r="W27" s="51" t="s">
        <v>127</v>
      </c>
      <c r="X27" s="51" t="s">
        <v>312</v>
      </c>
      <c r="Y27" s="51" t="s">
        <v>312</v>
      </c>
      <c r="Z27" s="51" t="s">
        <v>388</v>
      </c>
      <c r="AA27" s="52">
        <v>34.999000000000002</v>
      </c>
    </row>
    <row r="28" spans="1:27" ht="12.75" customHeight="1" x14ac:dyDescent="0.2">
      <c r="A28" s="51" t="s">
        <v>381</v>
      </c>
      <c r="B28" s="51" t="s">
        <v>38</v>
      </c>
      <c r="C28" s="52">
        <v>17</v>
      </c>
      <c r="D28" s="51" t="s">
        <v>402</v>
      </c>
      <c r="E28" s="51" t="s">
        <v>2629</v>
      </c>
      <c r="F28" s="51" t="s">
        <v>301</v>
      </c>
      <c r="G28" s="51" t="s">
        <v>384</v>
      </c>
      <c r="H28" s="51" t="s">
        <v>391</v>
      </c>
      <c r="I28" s="51" t="s">
        <v>2630</v>
      </c>
      <c r="J28" s="52">
        <v>35</v>
      </c>
      <c r="K28" s="51" t="s">
        <v>305</v>
      </c>
      <c r="L28" s="51" t="s">
        <v>402</v>
      </c>
      <c r="M28" s="51" t="s">
        <v>2631</v>
      </c>
      <c r="N28" s="51" t="s">
        <v>387</v>
      </c>
      <c r="O28" s="52" t="s">
        <v>2577</v>
      </c>
      <c r="P28" s="52">
        <v>35</v>
      </c>
      <c r="Q28" s="52">
        <v>35</v>
      </c>
      <c r="R28" s="51" t="s">
        <v>309</v>
      </c>
      <c r="S28" s="51" t="s">
        <v>310</v>
      </c>
      <c r="T28" s="51" t="s">
        <v>311</v>
      </c>
      <c r="U28" s="51" t="s">
        <v>107</v>
      </c>
      <c r="V28" s="51" t="s">
        <v>114</v>
      </c>
      <c r="W28" s="51" t="s">
        <v>127</v>
      </c>
      <c r="X28" s="51" t="s">
        <v>312</v>
      </c>
      <c r="Y28" s="51" t="s">
        <v>312</v>
      </c>
      <c r="Z28" s="51" t="s">
        <v>388</v>
      </c>
      <c r="AA28" s="52">
        <v>35</v>
      </c>
    </row>
    <row r="29" spans="1:27" ht="12.75" customHeight="1" x14ac:dyDescent="0.2">
      <c r="A29" s="51" t="s">
        <v>381</v>
      </c>
      <c r="B29" s="51" t="s">
        <v>38</v>
      </c>
      <c r="C29" s="52">
        <v>18</v>
      </c>
      <c r="D29" s="51" t="s">
        <v>2632</v>
      </c>
      <c r="E29" s="51" t="s">
        <v>2633</v>
      </c>
      <c r="F29" s="51" t="s">
        <v>301</v>
      </c>
      <c r="G29" s="51" t="s">
        <v>384</v>
      </c>
      <c r="H29" s="51" t="s">
        <v>408</v>
      </c>
      <c r="I29" s="51" t="s">
        <v>2634</v>
      </c>
      <c r="J29" s="52">
        <v>25.036000000000001</v>
      </c>
      <c r="K29" s="51" t="s">
        <v>305</v>
      </c>
      <c r="L29" s="51" t="s">
        <v>2632</v>
      </c>
      <c r="M29" s="51" t="s">
        <v>2633</v>
      </c>
      <c r="N29" s="51" t="s">
        <v>387</v>
      </c>
      <c r="O29" s="52" t="s">
        <v>2577</v>
      </c>
      <c r="P29" s="52">
        <v>25.036000000000001</v>
      </c>
      <c r="Q29" s="52">
        <v>25.036000000000001</v>
      </c>
      <c r="R29" s="51" t="s">
        <v>309</v>
      </c>
      <c r="S29" s="51" t="s">
        <v>310</v>
      </c>
      <c r="T29" s="51" t="s">
        <v>311</v>
      </c>
      <c r="U29" s="51" t="s">
        <v>107</v>
      </c>
      <c r="V29" s="51" t="s">
        <v>114</v>
      </c>
      <c r="W29" s="51" t="s">
        <v>127</v>
      </c>
      <c r="X29" s="51" t="s">
        <v>312</v>
      </c>
      <c r="Y29" s="51" t="s">
        <v>312</v>
      </c>
      <c r="Z29" s="51" t="s">
        <v>388</v>
      </c>
      <c r="AA29" s="52">
        <v>25.036000000000001</v>
      </c>
    </row>
    <row r="30" spans="1:27" ht="12.75" customHeight="1" x14ac:dyDescent="0.2">
      <c r="A30" s="51" t="s">
        <v>381</v>
      </c>
      <c r="B30" s="51" t="s">
        <v>38</v>
      </c>
      <c r="C30" s="52">
        <v>19</v>
      </c>
      <c r="D30" s="51" t="s">
        <v>2635</v>
      </c>
      <c r="E30" s="51" t="s">
        <v>2636</v>
      </c>
      <c r="F30" s="51" t="s">
        <v>301</v>
      </c>
      <c r="G30" s="51" t="s">
        <v>384</v>
      </c>
      <c r="H30" s="51" t="s">
        <v>408</v>
      </c>
      <c r="I30" s="51" t="s">
        <v>2637</v>
      </c>
      <c r="J30" s="52">
        <v>35</v>
      </c>
      <c r="K30" s="51" t="s">
        <v>305</v>
      </c>
      <c r="L30" s="51" t="s">
        <v>2635</v>
      </c>
      <c r="M30" s="51" t="s">
        <v>2636</v>
      </c>
      <c r="N30" s="51" t="s">
        <v>387</v>
      </c>
      <c r="O30" s="52" t="s">
        <v>2577</v>
      </c>
      <c r="P30" s="52">
        <v>35</v>
      </c>
      <c r="Q30" s="52">
        <v>35</v>
      </c>
      <c r="R30" s="51" t="s">
        <v>309</v>
      </c>
      <c r="S30" s="51" t="s">
        <v>310</v>
      </c>
      <c r="T30" s="51" t="s">
        <v>311</v>
      </c>
      <c r="U30" s="51" t="s">
        <v>107</v>
      </c>
      <c r="V30" s="51" t="s">
        <v>114</v>
      </c>
      <c r="W30" s="51" t="s">
        <v>127</v>
      </c>
      <c r="X30" s="51" t="s">
        <v>312</v>
      </c>
      <c r="Y30" s="51" t="s">
        <v>312</v>
      </c>
      <c r="Z30" s="51" t="s">
        <v>388</v>
      </c>
      <c r="AA30" s="52">
        <v>35</v>
      </c>
    </row>
    <row r="31" spans="1:27" ht="12.75" customHeight="1" x14ac:dyDescent="0.2">
      <c r="A31" s="51" t="s">
        <v>381</v>
      </c>
      <c r="B31" s="51" t="s">
        <v>38</v>
      </c>
      <c r="C31" s="52">
        <v>20</v>
      </c>
      <c r="D31" s="51" t="s">
        <v>413</v>
      </c>
      <c r="E31" s="51" t="s">
        <v>2638</v>
      </c>
      <c r="F31" s="51" t="s">
        <v>301</v>
      </c>
      <c r="G31" s="51" t="s">
        <v>384</v>
      </c>
      <c r="H31" s="51" t="s">
        <v>391</v>
      </c>
      <c r="I31" s="51" t="s">
        <v>2639</v>
      </c>
      <c r="J31" s="52">
        <v>35</v>
      </c>
      <c r="K31" s="51" t="s">
        <v>305</v>
      </c>
      <c r="L31" s="51" t="s">
        <v>413</v>
      </c>
      <c r="M31" s="51" t="s">
        <v>2638</v>
      </c>
      <c r="N31" s="51" t="s">
        <v>387</v>
      </c>
      <c r="O31" s="52" t="s">
        <v>2577</v>
      </c>
      <c r="P31" s="52">
        <v>35</v>
      </c>
      <c r="Q31" s="52">
        <v>35</v>
      </c>
      <c r="R31" s="51" t="s">
        <v>309</v>
      </c>
      <c r="S31" s="51" t="s">
        <v>310</v>
      </c>
      <c r="T31" s="51" t="s">
        <v>311</v>
      </c>
      <c r="U31" s="51" t="s">
        <v>107</v>
      </c>
      <c r="V31" s="51" t="s">
        <v>114</v>
      </c>
      <c r="W31" s="51" t="s">
        <v>127</v>
      </c>
      <c r="X31" s="51" t="s">
        <v>312</v>
      </c>
      <c r="Y31" s="51" t="s">
        <v>312</v>
      </c>
      <c r="Z31" s="51" t="s">
        <v>388</v>
      </c>
      <c r="AA31" s="52">
        <v>35</v>
      </c>
    </row>
    <row r="32" spans="1:27" ht="12.75" customHeight="1" x14ac:dyDescent="0.2">
      <c r="A32" s="51" t="s">
        <v>381</v>
      </c>
      <c r="B32" s="51" t="s">
        <v>38</v>
      </c>
      <c r="C32" s="52">
        <v>21</v>
      </c>
      <c r="D32" s="51" t="s">
        <v>2640</v>
      </c>
      <c r="E32" s="51" t="s">
        <v>2641</v>
      </c>
      <c r="F32" s="51" t="s">
        <v>301</v>
      </c>
      <c r="G32" s="51" t="s">
        <v>2574</v>
      </c>
      <c r="H32" s="51" t="s">
        <v>391</v>
      </c>
      <c r="I32" s="51" t="s">
        <v>2639</v>
      </c>
      <c r="J32" s="52">
        <v>53.24</v>
      </c>
      <c r="K32" s="51" t="s">
        <v>305</v>
      </c>
      <c r="L32" s="51" t="s">
        <v>2640</v>
      </c>
      <c r="M32" s="51" t="s">
        <v>2641</v>
      </c>
      <c r="N32" s="51" t="s">
        <v>387</v>
      </c>
      <c r="O32" s="52" t="s">
        <v>2577</v>
      </c>
      <c r="P32" s="52">
        <v>53.24</v>
      </c>
      <c r="Q32" s="52">
        <v>53.24</v>
      </c>
      <c r="R32" s="51" t="s">
        <v>309</v>
      </c>
      <c r="S32" s="51" t="s">
        <v>310</v>
      </c>
      <c r="T32" s="51" t="s">
        <v>311</v>
      </c>
      <c r="U32" s="51" t="s">
        <v>107</v>
      </c>
      <c r="V32" s="51" t="s">
        <v>114</v>
      </c>
      <c r="W32" s="51" t="s">
        <v>127</v>
      </c>
      <c r="X32" s="51" t="s">
        <v>312</v>
      </c>
      <c r="Y32" s="51" t="s">
        <v>312</v>
      </c>
      <c r="Z32" s="51" t="s">
        <v>388</v>
      </c>
      <c r="AA32" s="52">
        <v>53.24</v>
      </c>
    </row>
    <row r="33" spans="1:27" ht="12.75" customHeight="1" x14ac:dyDescent="0.2">
      <c r="A33" s="51" t="s">
        <v>381</v>
      </c>
      <c r="B33" s="51" t="s">
        <v>38</v>
      </c>
      <c r="C33" s="52">
        <v>22</v>
      </c>
      <c r="D33" s="51" t="s">
        <v>418</v>
      </c>
      <c r="E33" s="51" t="s">
        <v>2642</v>
      </c>
      <c r="F33" s="51" t="s">
        <v>301</v>
      </c>
      <c r="G33" s="51" t="s">
        <v>384</v>
      </c>
      <c r="H33" s="51" t="s">
        <v>420</v>
      </c>
      <c r="I33" s="51" t="s">
        <v>2643</v>
      </c>
      <c r="J33" s="52">
        <v>34.725000000000001</v>
      </c>
      <c r="K33" s="51" t="s">
        <v>305</v>
      </c>
      <c r="L33" s="51" t="s">
        <v>418</v>
      </c>
      <c r="M33" s="51" t="s">
        <v>2642</v>
      </c>
      <c r="N33" s="51" t="s">
        <v>387</v>
      </c>
      <c r="O33" s="52" t="s">
        <v>2577</v>
      </c>
      <c r="P33" s="52">
        <v>34.725000000000001</v>
      </c>
      <c r="Q33" s="52">
        <v>34.725000000000001</v>
      </c>
      <c r="R33" s="51" t="s">
        <v>309</v>
      </c>
      <c r="S33" s="51" t="s">
        <v>310</v>
      </c>
      <c r="T33" s="51" t="s">
        <v>311</v>
      </c>
      <c r="U33" s="51" t="s">
        <v>107</v>
      </c>
      <c r="V33" s="51" t="s">
        <v>114</v>
      </c>
      <c r="W33" s="51" t="s">
        <v>127</v>
      </c>
      <c r="X33" s="51" t="s">
        <v>312</v>
      </c>
      <c r="Y33" s="51" t="s">
        <v>312</v>
      </c>
      <c r="Z33" s="51" t="s">
        <v>388</v>
      </c>
      <c r="AA33" s="52">
        <v>34.725000000000001</v>
      </c>
    </row>
    <row r="34" spans="1:27" ht="12.75" customHeight="1" x14ac:dyDescent="0.2">
      <c r="A34" s="51" t="s">
        <v>381</v>
      </c>
      <c r="B34" s="51" t="s">
        <v>38</v>
      </c>
      <c r="C34" s="52">
        <v>23</v>
      </c>
      <c r="D34" s="51" t="s">
        <v>422</v>
      </c>
      <c r="E34" s="51" t="s">
        <v>2644</v>
      </c>
      <c r="F34" s="51" t="s">
        <v>301</v>
      </c>
      <c r="G34" s="51" t="s">
        <v>384</v>
      </c>
      <c r="H34" s="51" t="s">
        <v>391</v>
      </c>
      <c r="I34" s="51" t="s">
        <v>2645</v>
      </c>
      <c r="J34" s="52">
        <v>85.02</v>
      </c>
      <c r="K34" s="51" t="s">
        <v>305</v>
      </c>
      <c r="L34" s="51" t="s">
        <v>422</v>
      </c>
      <c r="M34" s="51" t="s">
        <v>2644</v>
      </c>
      <c r="N34" s="51" t="s">
        <v>387</v>
      </c>
      <c r="O34" s="52" t="s">
        <v>2577</v>
      </c>
      <c r="P34" s="52">
        <v>85.02</v>
      </c>
      <c r="Q34" s="52">
        <v>85.02</v>
      </c>
      <c r="R34" s="51" t="s">
        <v>309</v>
      </c>
      <c r="S34" s="51" t="s">
        <v>310</v>
      </c>
      <c r="T34" s="51" t="s">
        <v>311</v>
      </c>
      <c r="U34" s="51" t="s">
        <v>107</v>
      </c>
      <c r="V34" s="51" t="s">
        <v>114</v>
      </c>
      <c r="W34" s="51" t="s">
        <v>127</v>
      </c>
      <c r="X34" s="51" t="s">
        <v>312</v>
      </c>
      <c r="Y34" s="51" t="s">
        <v>312</v>
      </c>
      <c r="Z34" s="51" t="s">
        <v>388</v>
      </c>
      <c r="AA34" s="52">
        <v>85.02</v>
      </c>
    </row>
    <row r="35" spans="1:27" ht="12.75" customHeight="1" x14ac:dyDescent="0.2">
      <c r="A35" s="51" t="s">
        <v>381</v>
      </c>
      <c r="B35" s="51" t="s">
        <v>38</v>
      </c>
      <c r="C35" s="52">
        <v>24</v>
      </c>
      <c r="D35" s="51" t="s">
        <v>2646</v>
      </c>
      <c r="E35" s="51" t="s">
        <v>2647</v>
      </c>
      <c r="F35" s="51" t="s">
        <v>301</v>
      </c>
      <c r="G35" s="51" t="s">
        <v>384</v>
      </c>
      <c r="H35" s="51" t="s">
        <v>391</v>
      </c>
      <c r="I35" s="51" t="s">
        <v>2648</v>
      </c>
      <c r="J35" s="52">
        <v>35</v>
      </c>
      <c r="K35" s="51" t="s">
        <v>305</v>
      </c>
      <c r="L35" s="51" t="s">
        <v>2646</v>
      </c>
      <c r="M35" s="51" t="s">
        <v>2647</v>
      </c>
      <c r="N35" s="51" t="s">
        <v>387</v>
      </c>
      <c r="O35" s="52" t="s">
        <v>2577</v>
      </c>
      <c r="P35" s="52">
        <v>35</v>
      </c>
      <c r="Q35" s="52">
        <v>35</v>
      </c>
      <c r="R35" s="51" t="s">
        <v>309</v>
      </c>
      <c r="S35" s="51" t="s">
        <v>310</v>
      </c>
      <c r="T35" s="51" t="s">
        <v>311</v>
      </c>
      <c r="U35" s="51" t="s">
        <v>107</v>
      </c>
      <c r="V35" s="51" t="s">
        <v>114</v>
      </c>
      <c r="W35" s="51" t="s">
        <v>127</v>
      </c>
      <c r="X35" s="51" t="s">
        <v>312</v>
      </c>
      <c r="Y35" s="51" t="s">
        <v>312</v>
      </c>
      <c r="Z35" s="51" t="s">
        <v>388</v>
      </c>
      <c r="AA35" s="52">
        <v>35</v>
      </c>
    </row>
    <row r="36" spans="1:27" ht="12.75" customHeight="1" x14ac:dyDescent="0.2">
      <c r="A36" s="51" t="s">
        <v>381</v>
      </c>
      <c r="B36" s="51" t="s">
        <v>38</v>
      </c>
      <c r="C36" s="52">
        <v>25</v>
      </c>
      <c r="D36" s="51" t="s">
        <v>428</v>
      </c>
      <c r="E36" s="51" t="s">
        <v>2649</v>
      </c>
      <c r="F36" s="51" t="s">
        <v>301</v>
      </c>
      <c r="G36" s="51" t="s">
        <v>384</v>
      </c>
      <c r="H36" s="51" t="s">
        <v>391</v>
      </c>
      <c r="I36" s="51" t="s">
        <v>2650</v>
      </c>
      <c r="J36" s="52">
        <v>35</v>
      </c>
      <c r="K36" s="51" t="s">
        <v>305</v>
      </c>
      <c r="L36" s="51" t="s">
        <v>428</v>
      </c>
      <c r="M36" s="51" t="s">
        <v>2649</v>
      </c>
      <c r="N36" s="51" t="s">
        <v>387</v>
      </c>
      <c r="O36" s="52" t="s">
        <v>2577</v>
      </c>
      <c r="P36" s="52">
        <v>35</v>
      </c>
      <c r="Q36" s="52">
        <v>35</v>
      </c>
      <c r="R36" s="51" t="s">
        <v>309</v>
      </c>
      <c r="S36" s="51" t="s">
        <v>310</v>
      </c>
      <c r="T36" s="51" t="s">
        <v>311</v>
      </c>
      <c r="U36" s="51" t="s">
        <v>107</v>
      </c>
      <c r="V36" s="51" t="s">
        <v>114</v>
      </c>
      <c r="W36" s="51" t="s">
        <v>127</v>
      </c>
      <c r="X36" s="51" t="s">
        <v>312</v>
      </c>
      <c r="Y36" s="51" t="s">
        <v>312</v>
      </c>
      <c r="Z36" s="51" t="s">
        <v>388</v>
      </c>
      <c r="AA36" s="52">
        <v>35</v>
      </c>
    </row>
    <row r="37" spans="1:27" ht="12.75" customHeight="1" x14ac:dyDescent="0.2">
      <c r="A37" s="51" t="s">
        <v>381</v>
      </c>
      <c r="B37" s="51" t="s">
        <v>38</v>
      </c>
      <c r="C37" s="52">
        <v>26</v>
      </c>
      <c r="D37" s="51" t="s">
        <v>431</v>
      </c>
      <c r="E37" s="51" t="s">
        <v>2651</v>
      </c>
      <c r="F37" s="51" t="s">
        <v>301</v>
      </c>
      <c r="G37" s="51" t="s">
        <v>384</v>
      </c>
      <c r="H37" s="51" t="s">
        <v>420</v>
      </c>
      <c r="I37" s="51" t="s">
        <v>2652</v>
      </c>
      <c r="J37" s="52">
        <v>159.779</v>
      </c>
      <c r="K37" s="51" t="s">
        <v>305</v>
      </c>
      <c r="L37" s="51" t="s">
        <v>431</v>
      </c>
      <c r="M37" s="51" t="s">
        <v>2651</v>
      </c>
      <c r="N37" s="51" t="s">
        <v>387</v>
      </c>
      <c r="O37" s="52" t="s">
        <v>2577</v>
      </c>
      <c r="P37" s="52">
        <v>159.779</v>
      </c>
      <c r="Q37" s="52">
        <v>159.779</v>
      </c>
      <c r="R37" s="51" t="s">
        <v>309</v>
      </c>
      <c r="S37" s="51" t="s">
        <v>310</v>
      </c>
      <c r="T37" s="51" t="s">
        <v>311</v>
      </c>
      <c r="U37" s="51" t="s">
        <v>107</v>
      </c>
      <c r="V37" s="51" t="s">
        <v>114</v>
      </c>
      <c r="W37" s="51" t="s">
        <v>127</v>
      </c>
      <c r="X37" s="51" t="s">
        <v>312</v>
      </c>
      <c r="Y37" s="51" t="s">
        <v>312</v>
      </c>
      <c r="Z37" s="51" t="s">
        <v>388</v>
      </c>
      <c r="AA37" s="52">
        <v>159.779</v>
      </c>
    </row>
    <row r="38" spans="1:27" ht="12.75" customHeight="1" x14ac:dyDescent="0.2">
      <c r="A38" s="51" t="s">
        <v>381</v>
      </c>
      <c r="B38" s="51" t="s">
        <v>38</v>
      </c>
      <c r="C38" s="52">
        <v>27</v>
      </c>
      <c r="D38" s="51" t="s">
        <v>434</v>
      </c>
      <c r="E38" s="51" t="s">
        <v>2653</v>
      </c>
      <c r="F38" s="51" t="s">
        <v>301</v>
      </c>
      <c r="G38" s="51" t="s">
        <v>384</v>
      </c>
      <c r="H38" s="51" t="s">
        <v>391</v>
      </c>
      <c r="I38" s="51" t="s">
        <v>2654</v>
      </c>
      <c r="J38" s="52">
        <v>52.759</v>
      </c>
      <c r="K38" s="51" t="s">
        <v>305</v>
      </c>
      <c r="L38" s="51" t="s">
        <v>434</v>
      </c>
      <c r="M38" s="51" t="s">
        <v>2653</v>
      </c>
      <c r="N38" s="51" t="s">
        <v>387</v>
      </c>
      <c r="O38" s="52" t="s">
        <v>2577</v>
      </c>
      <c r="P38" s="52">
        <v>52.759</v>
      </c>
      <c r="Q38" s="52">
        <v>52.759</v>
      </c>
      <c r="R38" s="51" t="s">
        <v>309</v>
      </c>
      <c r="S38" s="51" t="s">
        <v>437</v>
      </c>
      <c r="T38" s="51" t="s">
        <v>438</v>
      </c>
      <c r="U38" s="51" t="s">
        <v>108</v>
      </c>
      <c r="V38" s="51" t="s">
        <v>115</v>
      </c>
      <c r="W38" s="51" t="s">
        <v>129</v>
      </c>
      <c r="X38" s="51" t="s">
        <v>312</v>
      </c>
      <c r="Y38" s="51" t="s">
        <v>312</v>
      </c>
      <c r="Z38" s="51" t="s">
        <v>388</v>
      </c>
      <c r="AA38" s="52">
        <v>52.759</v>
      </c>
    </row>
    <row r="39" spans="1:27" ht="12.75" customHeight="1" x14ac:dyDescent="0.2">
      <c r="A39" s="51" t="s">
        <v>381</v>
      </c>
      <c r="B39" s="51" t="s">
        <v>38</v>
      </c>
      <c r="C39" s="52">
        <v>28</v>
      </c>
      <c r="D39" s="51" t="s">
        <v>439</v>
      </c>
      <c r="E39" s="51" t="s">
        <v>2655</v>
      </c>
      <c r="F39" s="51" t="s">
        <v>301</v>
      </c>
      <c r="G39" s="51" t="s">
        <v>384</v>
      </c>
      <c r="H39" s="51" t="s">
        <v>391</v>
      </c>
      <c r="I39" s="51" t="s">
        <v>441</v>
      </c>
      <c r="J39" s="52">
        <v>100</v>
      </c>
      <c r="K39" s="51" t="s">
        <v>305</v>
      </c>
      <c r="L39" s="51" t="s">
        <v>439</v>
      </c>
      <c r="M39" s="51" t="s">
        <v>2655</v>
      </c>
      <c r="N39" s="51" t="s">
        <v>387</v>
      </c>
      <c r="O39" s="52" t="s">
        <v>2577</v>
      </c>
      <c r="P39" s="52">
        <v>100</v>
      </c>
      <c r="Q39" s="52">
        <v>100</v>
      </c>
      <c r="R39" s="51" t="s">
        <v>309</v>
      </c>
      <c r="S39" s="51" t="s">
        <v>310</v>
      </c>
      <c r="T39" s="51" t="s">
        <v>311</v>
      </c>
      <c r="U39" s="51" t="s">
        <v>107</v>
      </c>
      <c r="V39" s="51" t="s">
        <v>114</v>
      </c>
      <c r="W39" s="51" t="s">
        <v>127</v>
      </c>
      <c r="X39" s="51" t="s">
        <v>312</v>
      </c>
      <c r="Y39" s="51" t="s">
        <v>312</v>
      </c>
      <c r="Z39" s="51" t="s">
        <v>388</v>
      </c>
      <c r="AA39" s="52">
        <v>100</v>
      </c>
    </row>
    <row r="40" spans="1:27" ht="12.75" customHeight="1" x14ac:dyDescent="0.2">
      <c r="A40" s="51" t="s">
        <v>381</v>
      </c>
      <c r="B40" s="51" t="s">
        <v>38</v>
      </c>
      <c r="C40" s="52">
        <v>29</v>
      </c>
      <c r="D40" s="51" t="s">
        <v>442</v>
      </c>
      <c r="E40" s="51" t="s">
        <v>2656</v>
      </c>
      <c r="F40" s="51" t="s">
        <v>301</v>
      </c>
      <c r="G40" s="51" t="s">
        <v>384</v>
      </c>
      <c r="H40" s="51" t="s">
        <v>391</v>
      </c>
      <c r="I40" s="51" t="s">
        <v>441</v>
      </c>
      <c r="J40" s="52">
        <v>95.11</v>
      </c>
      <c r="K40" s="51" t="s">
        <v>305</v>
      </c>
      <c r="L40" s="51" t="s">
        <v>442</v>
      </c>
      <c r="M40" s="51" t="s">
        <v>2656</v>
      </c>
      <c r="N40" s="51" t="s">
        <v>387</v>
      </c>
      <c r="O40" s="52" t="s">
        <v>2577</v>
      </c>
      <c r="P40" s="52">
        <v>95.11</v>
      </c>
      <c r="Q40" s="52">
        <v>95.11</v>
      </c>
      <c r="R40" s="51" t="s">
        <v>309</v>
      </c>
      <c r="S40" s="51" t="s">
        <v>310</v>
      </c>
      <c r="T40" s="51" t="s">
        <v>311</v>
      </c>
      <c r="U40" s="51" t="s">
        <v>107</v>
      </c>
      <c r="V40" s="51" t="s">
        <v>114</v>
      </c>
      <c r="W40" s="51" t="s">
        <v>127</v>
      </c>
      <c r="X40" s="51" t="s">
        <v>312</v>
      </c>
      <c r="Y40" s="51" t="s">
        <v>312</v>
      </c>
      <c r="Z40" s="51" t="s">
        <v>388</v>
      </c>
      <c r="AA40" s="52">
        <v>95.11</v>
      </c>
    </row>
    <row r="41" spans="1:27" ht="12.75" customHeight="1" x14ac:dyDescent="0.2">
      <c r="A41" s="51" t="s">
        <v>381</v>
      </c>
      <c r="B41" s="51" t="s">
        <v>38</v>
      </c>
      <c r="C41" s="52">
        <v>31</v>
      </c>
      <c r="D41" s="51" t="s">
        <v>444</v>
      </c>
      <c r="E41" s="51" t="s">
        <v>2657</v>
      </c>
      <c r="F41" s="51" t="s">
        <v>301</v>
      </c>
      <c r="G41" s="51" t="s">
        <v>384</v>
      </c>
      <c r="H41" s="51" t="s">
        <v>391</v>
      </c>
      <c r="I41" s="51" t="s">
        <v>2658</v>
      </c>
      <c r="J41" s="52">
        <v>77</v>
      </c>
      <c r="K41" s="51" t="s">
        <v>305</v>
      </c>
      <c r="L41" s="51" t="s">
        <v>444</v>
      </c>
      <c r="M41" s="51" t="s">
        <v>2657</v>
      </c>
      <c r="N41" s="51" t="s">
        <v>387</v>
      </c>
      <c r="O41" s="52" t="s">
        <v>2577</v>
      </c>
      <c r="P41" s="52">
        <v>77</v>
      </c>
      <c r="Q41" s="52">
        <v>77</v>
      </c>
      <c r="R41" s="51" t="s">
        <v>309</v>
      </c>
      <c r="S41" s="51" t="s">
        <v>310</v>
      </c>
      <c r="T41" s="51" t="s">
        <v>311</v>
      </c>
      <c r="U41" s="51" t="s">
        <v>107</v>
      </c>
      <c r="V41" s="51" t="s">
        <v>114</v>
      </c>
      <c r="W41" s="51" t="s">
        <v>127</v>
      </c>
      <c r="X41" s="51" t="s">
        <v>312</v>
      </c>
      <c r="Y41" s="51" t="s">
        <v>312</v>
      </c>
      <c r="Z41" s="51" t="s">
        <v>447</v>
      </c>
      <c r="AA41" s="52">
        <v>77</v>
      </c>
    </row>
    <row r="42" spans="1:27" ht="12.75" customHeight="1" x14ac:dyDescent="0.2">
      <c r="A42" s="51" t="s">
        <v>381</v>
      </c>
      <c r="B42" s="51" t="s">
        <v>38</v>
      </c>
      <c r="C42" s="52">
        <v>32</v>
      </c>
      <c r="D42" s="51" t="s">
        <v>448</v>
      </c>
      <c r="E42" s="51" t="s">
        <v>2659</v>
      </c>
      <c r="F42" s="51" t="s">
        <v>301</v>
      </c>
      <c r="G42" s="51" t="s">
        <v>384</v>
      </c>
      <c r="H42" s="51" t="s">
        <v>391</v>
      </c>
      <c r="I42" s="51" t="s">
        <v>2660</v>
      </c>
      <c r="J42" s="52">
        <v>35</v>
      </c>
      <c r="K42" s="51" t="s">
        <v>305</v>
      </c>
      <c r="L42" s="51" t="s">
        <v>448</v>
      </c>
      <c r="M42" s="51" t="s">
        <v>2659</v>
      </c>
      <c r="N42" s="51" t="s">
        <v>387</v>
      </c>
      <c r="O42" s="52" t="s">
        <v>2577</v>
      </c>
      <c r="P42" s="52">
        <v>35</v>
      </c>
      <c r="Q42" s="52">
        <v>35</v>
      </c>
      <c r="R42" s="51" t="s">
        <v>309</v>
      </c>
      <c r="S42" s="51" t="s">
        <v>310</v>
      </c>
      <c r="T42" s="51" t="s">
        <v>311</v>
      </c>
      <c r="U42" s="51" t="s">
        <v>107</v>
      </c>
      <c r="V42" s="51" t="s">
        <v>114</v>
      </c>
      <c r="W42" s="51" t="s">
        <v>127</v>
      </c>
      <c r="X42" s="51" t="s">
        <v>312</v>
      </c>
      <c r="Y42" s="51" t="s">
        <v>312</v>
      </c>
      <c r="Z42" s="51" t="s">
        <v>447</v>
      </c>
      <c r="AA42" s="52">
        <v>35</v>
      </c>
    </row>
    <row r="43" spans="1:27" ht="12.75" customHeight="1" x14ac:dyDescent="0.2">
      <c r="A43" s="51" t="s">
        <v>381</v>
      </c>
      <c r="B43" s="51" t="s">
        <v>38</v>
      </c>
      <c r="C43" s="52">
        <v>34</v>
      </c>
      <c r="D43" s="51" t="s">
        <v>451</v>
      </c>
      <c r="E43" s="51" t="s">
        <v>2661</v>
      </c>
      <c r="F43" s="51" t="s">
        <v>301</v>
      </c>
      <c r="G43" s="51" t="s">
        <v>384</v>
      </c>
      <c r="H43" s="51" t="s">
        <v>391</v>
      </c>
      <c r="I43" s="51" t="s">
        <v>2662</v>
      </c>
      <c r="J43" s="52">
        <v>81.744</v>
      </c>
      <c r="K43" s="51" t="s">
        <v>305</v>
      </c>
      <c r="L43" s="51" t="s">
        <v>451</v>
      </c>
      <c r="M43" s="51" t="s">
        <v>2661</v>
      </c>
      <c r="N43" s="51" t="s">
        <v>387</v>
      </c>
      <c r="O43" s="52" t="s">
        <v>2577</v>
      </c>
      <c r="P43" s="52">
        <v>81.744</v>
      </c>
      <c r="Q43" s="52">
        <v>81.744</v>
      </c>
      <c r="R43" s="51" t="s">
        <v>309</v>
      </c>
      <c r="S43" s="51" t="s">
        <v>310</v>
      </c>
      <c r="T43" s="51" t="s">
        <v>311</v>
      </c>
      <c r="U43" s="51" t="s">
        <v>107</v>
      </c>
      <c r="V43" s="51" t="s">
        <v>114</v>
      </c>
      <c r="W43" s="51" t="s">
        <v>127</v>
      </c>
      <c r="X43" s="51" t="s">
        <v>312</v>
      </c>
      <c r="Y43" s="51" t="s">
        <v>312</v>
      </c>
      <c r="Z43" s="51" t="s">
        <v>447</v>
      </c>
      <c r="AA43" s="52">
        <v>81.744</v>
      </c>
    </row>
    <row r="44" spans="1:27" ht="12.75" customHeight="1" x14ac:dyDescent="0.2">
      <c r="A44" s="51" t="s">
        <v>381</v>
      </c>
      <c r="B44" s="51" t="s">
        <v>38</v>
      </c>
      <c r="C44" s="52">
        <v>35</v>
      </c>
      <c r="D44" s="51" t="s">
        <v>454</v>
      </c>
      <c r="E44" s="51" t="s">
        <v>2663</v>
      </c>
      <c r="F44" s="51" t="s">
        <v>301</v>
      </c>
      <c r="G44" s="51" t="s">
        <v>2574</v>
      </c>
      <c r="H44" s="51" t="s">
        <v>456</v>
      </c>
      <c r="I44" s="51" t="s">
        <v>457</v>
      </c>
      <c r="J44" s="52">
        <v>550</v>
      </c>
      <c r="K44" s="51" t="s">
        <v>305</v>
      </c>
      <c r="L44" s="51" t="s">
        <v>454</v>
      </c>
      <c r="M44" s="51" t="s">
        <v>2663</v>
      </c>
      <c r="N44" s="51" t="s">
        <v>387</v>
      </c>
      <c r="O44" s="52" t="s">
        <v>2577</v>
      </c>
      <c r="P44" s="52">
        <v>550</v>
      </c>
      <c r="Q44" s="52">
        <v>550</v>
      </c>
      <c r="R44" s="51" t="s">
        <v>309</v>
      </c>
      <c r="S44" s="51" t="s">
        <v>310</v>
      </c>
      <c r="T44" s="51" t="s">
        <v>311</v>
      </c>
      <c r="U44" s="51" t="s">
        <v>107</v>
      </c>
      <c r="V44" s="51" t="s">
        <v>114</v>
      </c>
      <c r="W44" s="51" t="s">
        <v>127</v>
      </c>
      <c r="X44" s="51" t="s">
        <v>312</v>
      </c>
      <c r="Y44" s="51" t="s">
        <v>312</v>
      </c>
      <c r="Z44" s="51" t="s">
        <v>342</v>
      </c>
      <c r="AA44" s="52">
        <v>550</v>
      </c>
    </row>
    <row r="45" spans="1:27" ht="12.75" customHeight="1" x14ac:dyDescent="0.2">
      <c r="A45" s="51" t="s">
        <v>381</v>
      </c>
      <c r="B45" s="51" t="s">
        <v>38</v>
      </c>
      <c r="C45" s="52">
        <v>36</v>
      </c>
      <c r="D45" s="51" t="s">
        <v>458</v>
      </c>
      <c r="E45" s="51" t="s">
        <v>2664</v>
      </c>
      <c r="F45" s="51" t="s">
        <v>301</v>
      </c>
      <c r="G45" s="51" t="s">
        <v>384</v>
      </c>
      <c r="H45" s="51" t="s">
        <v>456</v>
      </c>
      <c r="I45" s="51" t="s">
        <v>460</v>
      </c>
      <c r="J45" s="52">
        <v>250</v>
      </c>
      <c r="K45" s="51" t="s">
        <v>305</v>
      </c>
      <c r="L45" s="51" t="s">
        <v>458</v>
      </c>
      <c r="M45" s="51" t="s">
        <v>2664</v>
      </c>
      <c r="N45" s="51" t="s">
        <v>387</v>
      </c>
      <c r="O45" s="52" t="s">
        <v>2577</v>
      </c>
      <c r="P45" s="52">
        <v>250</v>
      </c>
      <c r="Q45" s="52">
        <v>250</v>
      </c>
      <c r="R45" s="51" t="s">
        <v>309</v>
      </c>
      <c r="S45" s="51" t="s">
        <v>437</v>
      </c>
      <c r="T45" s="51" t="s">
        <v>438</v>
      </c>
      <c r="U45" s="51" t="s">
        <v>108</v>
      </c>
      <c r="V45" s="51" t="s">
        <v>115</v>
      </c>
      <c r="W45" s="51" t="s">
        <v>129</v>
      </c>
      <c r="X45" s="51" t="s">
        <v>312</v>
      </c>
      <c r="Y45" s="51" t="s">
        <v>312</v>
      </c>
      <c r="Z45" s="51" t="s">
        <v>461</v>
      </c>
      <c r="AA45" s="52">
        <v>250</v>
      </c>
    </row>
    <row r="46" spans="1:27" ht="12.75" customHeight="1" x14ac:dyDescent="0.2">
      <c r="A46" s="51" t="s">
        <v>381</v>
      </c>
      <c r="B46" s="51" t="s">
        <v>38</v>
      </c>
      <c r="C46" s="52">
        <v>37</v>
      </c>
      <c r="D46" s="51" t="s">
        <v>462</v>
      </c>
      <c r="E46" s="51" t="s">
        <v>2665</v>
      </c>
      <c r="F46" s="51" t="s">
        <v>301</v>
      </c>
      <c r="G46" s="51" t="s">
        <v>384</v>
      </c>
      <c r="H46" s="51" t="s">
        <v>456</v>
      </c>
      <c r="I46" s="51" t="s">
        <v>460</v>
      </c>
      <c r="J46" s="52">
        <v>120</v>
      </c>
      <c r="K46" s="51" t="s">
        <v>305</v>
      </c>
      <c r="L46" s="51" t="s">
        <v>462</v>
      </c>
      <c r="M46" s="51" t="s">
        <v>2665</v>
      </c>
      <c r="N46" s="51" t="s">
        <v>387</v>
      </c>
      <c r="O46" s="52" t="s">
        <v>2577</v>
      </c>
      <c r="P46" s="52">
        <v>120</v>
      </c>
      <c r="Q46" s="52">
        <v>120</v>
      </c>
      <c r="R46" s="51" t="s">
        <v>309</v>
      </c>
      <c r="S46" s="51" t="s">
        <v>437</v>
      </c>
      <c r="T46" s="51" t="s">
        <v>438</v>
      </c>
      <c r="U46" s="51" t="s">
        <v>108</v>
      </c>
      <c r="V46" s="51" t="s">
        <v>115</v>
      </c>
      <c r="W46" s="51" t="s">
        <v>129</v>
      </c>
      <c r="X46" s="51" t="s">
        <v>312</v>
      </c>
      <c r="Y46" s="51" t="s">
        <v>312</v>
      </c>
      <c r="Z46" s="51" t="s">
        <v>377</v>
      </c>
      <c r="AA46" s="52">
        <v>120</v>
      </c>
    </row>
    <row r="47" spans="1:27" ht="12.75" customHeight="1" x14ac:dyDescent="0.2">
      <c r="A47" s="51" t="s">
        <v>381</v>
      </c>
      <c r="B47" s="51" t="s">
        <v>38</v>
      </c>
      <c r="C47" s="52">
        <v>39</v>
      </c>
      <c r="D47" s="51" t="s">
        <v>464</v>
      </c>
      <c r="E47" s="51" t="s">
        <v>2666</v>
      </c>
      <c r="F47" s="51" t="s">
        <v>301</v>
      </c>
      <c r="G47" s="51" t="s">
        <v>2574</v>
      </c>
      <c r="H47" s="51" t="s">
        <v>456</v>
      </c>
      <c r="I47" s="51" t="s">
        <v>460</v>
      </c>
      <c r="J47" s="52">
        <v>200</v>
      </c>
      <c r="K47" s="51" t="s">
        <v>305</v>
      </c>
      <c r="L47" s="51" t="s">
        <v>464</v>
      </c>
      <c r="M47" s="51" t="s">
        <v>2666</v>
      </c>
      <c r="N47" s="51" t="s">
        <v>387</v>
      </c>
      <c r="O47" s="52" t="s">
        <v>2577</v>
      </c>
      <c r="P47" s="52">
        <v>200</v>
      </c>
      <c r="Q47" s="52">
        <v>200</v>
      </c>
      <c r="R47" s="51" t="s">
        <v>309</v>
      </c>
      <c r="S47" s="51" t="s">
        <v>437</v>
      </c>
      <c r="T47" s="51" t="s">
        <v>438</v>
      </c>
      <c r="U47" s="51" t="s">
        <v>108</v>
      </c>
      <c r="V47" s="51" t="s">
        <v>115</v>
      </c>
      <c r="W47" s="51" t="s">
        <v>129</v>
      </c>
      <c r="X47" s="51" t="s">
        <v>312</v>
      </c>
      <c r="Y47" s="51" t="s">
        <v>312</v>
      </c>
      <c r="Z47" s="51" t="s">
        <v>466</v>
      </c>
      <c r="AA47" s="52">
        <v>200</v>
      </c>
    </row>
    <row r="48" spans="1:27" ht="12.75" customHeight="1" x14ac:dyDescent="0.2">
      <c r="A48" s="51" t="s">
        <v>381</v>
      </c>
      <c r="B48" s="51" t="s">
        <v>38</v>
      </c>
      <c r="C48" s="52">
        <v>40</v>
      </c>
      <c r="D48" s="51" t="s">
        <v>467</v>
      </c>
      <c r="E48" s="51" t="s">
        <v>2667</v>
      </c>
      <c r="F48" s="51" t="s">
        <v>358</v>
      </c>
      <c r="G48" s="51" t="s">
        <v>469</v>
      </c>
      <c r="H48" s="51" t="s">
        <v>470</v>
      </c>
      <c r="I48" s="51" t="s">
        <v>2668</v>
      </c>
      <c r="J48" s="52">
        <v>120</v>
      </c>
      <c r="K48" s="51" t="s">
        <v>305</v>
      </c>
      <c r="L48" s="51" t="s">
        <v>467</v>
      </c>
      <c r="M48" s="51" t="s">
        <v>2667</v>
      </c>
      <c r="N48" s="51" t="s">
        <v>472</v>
      </c>
      <c r="O48" s="52" t="s">
        <v>2669</v>
      </c>
      <c r="P48" s="52">
        <v>10</v>
      </c>
      <c r="Q48" s="52">
        <v>120</v>
      </c>
      <c r="R48" s="51" t="s">
        <v>309</v>
      </c>
      <c r="S48" s="51" t="s">
        <v>310</v>
      </c>
      <c r="T48" s="51" t="s">
        <v>473</v>
      </c>
      <c r="U48" s="51" t="s">
        <v>109</v>
      </c>
      <c r="V48" s="51" t="s">
        <v>115</v>
      </c>
      <c r="W48" s="51" t="s">
        <v>474</v>
      </c>
      <c r="X48" s="51" t="s">
        <v>312</v>
      </c>
      <c r="Y48" s="51" t="s">
        <v>312</v>
      </c>
      <c r="Z48" s="51" t="s">
        <v>2614</v>
      </c>
      <c r="AA48" s="52">
        <v>120</v>
      </c>
    </row>
    <row r="49" spans="1:27" ht="12.75" customHeight="1" x14ac:dyDescent="0.2">
      <c r="A49" s="51" t="s">
        <v>381</v>
      </c>
      <c r="B49" s="51" t="s">
        <v>38</v>
      </c>
      <c r="C49" s="52">
        <v>42</v>
      </c>
      <c r="D49" s="51" t="s">
        <v>475</v>
      </c>
      <c r="E49" s="51" t="s">
        <v>2670</v>
      </c>
      <c r="F49" s="51" t="s">
        <v>358</v>
      </c>
      <c r="G49" s="51" t="s">
        <v>469</v>
      </c>
      <c r="H49" s="51" t="s">
        <v>477</v>
      </c>
      <c r="I49" s="51" t="s">
        <v>2671</v>
      </c>
      <c r="J49" s="52">
        <v>120</v>
      </c>
      <c r="K49" s="51" t="s">
        <v>305</v>
      </c>
      <c r="L49" s="51" t="s">
        <v>475</v>
      </c>
      <c r="M49" s="51" t="s">
        <v>2670</v>
      </c>
      <c r="N49" s="51" t="s">
        <v>472</v>
      </c>
      <c r="O49" s="52" t="s">
        <v>2669</v>
      </c>
      <c r="P49" s="52">
        <v>10</v>
      </c>
      <c r="Q49" s="52">
        <v>120</v>
      </c>
      <c r="R49" s="51" t="s">
        <v>309</v>
      </c>
      <c r="S49" s="51" t="s">
        <v>310</v>
      </c>
      <c r="T49" s="51" t="s">
        <v>473</v>
      </c>
      <c r="U49" s="51" t="s">
        <v>109</v>
      </c>
      <c r="V49" s="51" t="s">
        <v>115</v>
      </c>
      <c r="W49" s="51" t="s">
        <v>474</v>
      </c>
      <c r="X49" s="51" t="s">
        <v>312</v>
      </c>
      <c r="Y49" s="51" t="s">
        <v>312</v>
      </c>
      <c r="Z49" s="51" t="s">
        <v>2614</v>
      </c>
      <c r="AA49" s="52">
        <v>120</v>
      </c>
    </row>
    <row r="50" spans="1:27" ht="12.75" customHeight="1" x14ac:dyDescent="0.2">
      <c r="A50" s="51" t="s">
        <v>381</v>
      </c>
      <c r="B50" s="51" t="s">
        <v>38</v>
      </c>
      <c r="C50" s="52">
        <v>43</v>
      </c>
      <c r="D50" s="51" t="s">
        <v>479</v>
      </c>
      <c r="E50" s="51" t="s">
        <v>2672</v>
      </c>
      <c r="F50" s="51" t="s">
        <v>2673</v>
      </c>
      <c r="G50" s="51" t="s">
        <v>2674</v>
      </c>
      <c r="H50" s="51" t="s">
        <v>483</v>
      </c>
      <c r="I50" s="51" t="s">
        <v>2675</v>
      </c>
      <c r="J50" s="52">
        <v>180</v>
      </c>
      <c r="K50" s="51" t="s">
        <v>305</v>
      </c>
      <c r="L50" s="51" t="s">
        <v>479</v>
      </c>
      <c r="M50" s="51" t="s">
        <v>2672</v>
      </c>
      <c r="N50" s="51" t="s">
        <v>485</v>
      </c>
      <c r="O50" s="52" t="s">
        <v>2613</v>
      </c>
      <c r="P50" s="52">
        <v>6</v>
      </c>
      <c r="Q50" s="52">
        <v>180</v>
      </c>
      <c r="R50" s="51" t="s">
        <v>309</v>
      </c>
      <c r="S50" s="51" t="s">
        <v>310</v>
      </c>
      <c r="T50" s="51" t="s">
        <v>311</v>
      </c>
      <c r="U50" s="51" t="s">
        <v>107</v>
      </c>
      <c r="V50" s="51" t="s">
        <v>112</v>
      </c>
      <c r="W50" s="51" t="s">
        <v>123</v>
      </c>
      <c r="X50" s="51" t="s">
        <v>312</v>
      </c>
      <c r="Y50" s="51" t="s">
        <v>312</v>
      </c>
      <c r="Z50" s="51" t="s">
        <v>486</v>
      </c>
      <c r="AA50" s="52">
        <v>180</v>
      </c>
    </row>
    <row r="51" spans="1:27" ht="12.75" customHeight="1" x14ac:dyDescent="0.2">
      <c r="A51" s="51" t="s">
        <v>381</v>
      </c>
      <c r="B51" s="51" t="s">
        <v>38</v>
      </c>
      <c r="C51" s="52">
        <v>44</v>
      </c>
      <c r="D51" s="51" t="s">
        <v>487</v>
      </c>
      <c r="E51" s="51" t="s">
        <v>2676</v>
      </c>
      <c r="F51" s="51" t="s">
        <v>489</v>
      </c>
      <c r="G51" s="51" t="s">
        <v>2677</v>
      </c>
      <c r="H51" s="51" t="s">
        <v>491</v>
      </c>
      <c r="I51" s="51" t="s">
        <v>492</v>
      </c>
      <c r="J51" s="52">
        <v>200</v>
      </c>
      <c r="K51" s="51" t="s">
        <v>305</v>
      </c>
      <c r="L51" s="51" t="s">
        <v>487</v>
      </c>
      <c r="M51" s="51" t="s">
        <v>2676</v>
      </c>
      <c r="N51" s="51" t="s">
        <v>472</v>
      </c>
      <c r="O51" s="52" t="s">
        <v>2678</v>
      </c>
      <c r="P51" s="52">
        <v>4</v>
      </c>
      <c r="Q51" s="52">
        <v>200</v>
      </c>
      <c r="R51" s="51" t="s">
        <v>309</v>
      </c>
      <c r="S51" s="51" t="s">
        <v>310</v>
      </c>
      <c r="T51" s="51" t="s">
        <v>473</v>
      </c>
      <c r="U51" s="51" t="s">
        <v>109</v>
      </c>
      <c r="V51" s="51" t="s">
        <v>115</v>
      </c>
      <c r="W51" s="51" t="s">
        <v>474</v>
      </c>
      <c r="X51" s="51" t="s">
        <v>312</v>
      </c>
      <c r="Y51" s="51" t="s">
        <v>312</v>
      </c>
      <c r="Z51" s="51" t="s">
        <v>2614</v>
      </c>
      <c r="AA51" s="52">
        <v>200</v>
      </c>
    </row>
    <row r="52" spans="1:27" ht="12.75" customHeight="1" x14ac:dyDescent="0.2">
      <c r="A52" s="51" t="s">
        <v>381</v>
      </c>
      <c r="B52" s="51" t="s">
        <v>38</v>
      </c>
      <c r="C52" s="52">
        <v>45</v>
      </c>
      <c r="D52" s="51" t="s">
        <v>493</v>
      </c>
      <c r="E52" s="51" t="s">
        <v>2679</v>
      </c>
      <c r="F52" s="51" t="s">
        <v>301</v>
      </c>
      <c r="G52" s="51" t="s">
        <v>2574</v>
      </c>
      <c r="H52" s="51" t="s">
        <v>491</v>
      </c>
      <c r="I52" s="51" t="s">
        <v>495</v>
      </c>
      <c r="J52" s="52">
        <v>30</v>
      </c>
      <c r="K52" s="51" t="s">
        <v>305</v>
      </c>
      <c r="L52" s="51" t="s">
        <v>493</v>
      </c>
      <c r="M52" s="51" t="s">
        <v>2679</v>
      </c>
      <c r="N52" s="51" t="s">
        <v>496</v>
      </c>
      <c r="O52" s="52" t="s">
        <v>2577</v>
      </c>
      <c r="P52" s="52">
        <v>30</v>
      </c>
      <c r="Q52" s="52">
        <v>30</v>
      </c>
      <c r="R52" s="51" t="s">
        <v>309</v>
      </c>
      <c r="S52" s="51" t="s">
        <v>310</v>
      </c>
      <c r="T52" s="51" t="s">
        <v>473</v>
      </c>
      <c r="U52" s="51" t="s">
        <v>109</v>
      </c>
      <c r="V52" s="51" t="s">
        <v>115</v>
      </c>
      <c r="W52" s="51" t="s">
        <v>474</v>
      </c>
      <c r="X52" s="51" t="s">
        <v>312</v>
      </c>
      <c r="Y52" s="51" t="s">
        <v>312</v>
      </c>
      <c r="Z52" s="51" t="s">
        <v>2614</v>
      </c>
      <c r="AA52" s="52">
        <v>30</v>
      </c>
    </row>
    <row r="53" spans="1:27" ht="12.75" customHeight="1" x14ac:dyDescent="0.2">
      <c r="A53" s="51" t="s">
        <v>381</v>
      </c>
      <c r="B53" s="51" t="s">
        <v>38</v>
      </c>
      <c r="C53" s="52">
        <v>46</v>
      </c>
      <c r="D53" s="51" t="s">
        <v>497</v>
      </c>
      <c r="E53" s="51" t="s">
        <v>2680</v>
      </c>
      <c r="F53" s="51" t="s">
        <v>358</v>
      </c>
      <c r="G53" s="51" t="s">
        <v>469</v>
      </c>
      <c r="H53" s="51" t="s">
        <v>491</v>
      </c>
      <c r="I53" s="51" t="s">
        <v>2681</v>
      </c>
      <c r="J53" s="52">
        <v>190</v>
      </c>
      <c r="K53" s="51" t="s">
        <v>305</v>
      </c>
      <c r="L53" s="51" t="s">
        <v>497</v>
      </c>
      <c r="M53" s="51" t="s">
        <v>2682</v>
      </c>
      <c r="N53" s="51" t="s">
        <v>501</v>
      </c>
      <c r="O53" s="52" t="s">
        <v>2683</v>
      </c>
      <c r="P53" s="52">
        <v>5</v>
      </c>
      <c r="Q53" s="52">
        <v>190</v>
      </c>
      <c r="R53" s="51" t="s">
        <v>309</v>
      </c>
      <c r="S53" s="51" t="s">
        <v>310</v>
      </c>
      <c r="T53" s="51" t="s">
        <v>311</v>
      </c>
      <c r="U53" s="51" t="s">
        <v>109</v>
      </c>
      <c r="V53" s="51" t="s">
        <v>115</v>
      </c>
      <c r="W53" s="51" t="s">
        <v>474</v>
      </c>
      <c r="X53" s="51" t="s">
        <v>312</v>
      </c>
      <c r="Y53" s="51" t="s">
        <v>312</v>
      </c>
      <c r="Z53" s="51" t="s">
        <v>502</v>
      </c>
      <c r="AA53" s="52">
        <v>190</v>
      </c>
    </row>
    <row r="54" spans="1:27" ht="12.75" customHeight="1" x14ac:dyDescent="0.2">
      <c r="A54" s="51" t="s">
        <v>381</v>
      </c>
      <c r="B54" s="51" t="s">
        <v>38</v>
      </c>
      <c r="C54" s="52">
        <v>47</v>
      </c>
      <c r="D54" s="51" t="s">
        <v>503</v>
      </c>
      <c r="E54" s="51" t="s">
        <v>2684</v>
      </c>
      <c r="F54" s="51" t="s">
        <v>358</v>
      </c>
      <c r="G54" s="51" t="s">
        <v>469</v>
      </c>
      <c r="H54" s="51" t="s">
        <v>491</v>
      </c>
      <c r="I54" s="51" t="s">
        <v>2685</v>
      </c>
      <c r="J54" s="52">
        <v>160</v>
      </c>
      <c r="K54" s="51" t="s">
        <v>305</v>
      </c>
      <c r="L54" s="51" t="s">
        <v>506</v>
      </c>
      <c r="M54" s="51" t="s">
        <v>2684</v>
      </c>
      <c r="N54" s="51" t="s">
        <v>387</v>
      </c>
      <c r="O54" s="52" t="s">
        <v>2577</v>
      </c>
      <c r="P54" s="52">
        <v>160</v>
      </c>
      <c r="Q54" s="52">
        <v>160</v>
      </c>
      <c r="R54" s="51" t="s">
        <v>309</v>
      </c>
      <c r="S54" s="51" t="s">
        <v>310</v>
      </c>
      <c r="T54" s="51" t="s">
        <v>311</v>
      </c>
      <c r="U54" s="51" t="s">
        <v>109</v>
      </c>
      <c r="V54" s="51" t="s">
        <v>115</v>
      </c>
      <c r="W54" s="51" t="s">
        <v>474</v>
      </c>
      <c r="X54" s="51" t="s">
        <v>312</v>
      </c>
      <c r="Y54" s="51" t="s">
        <v>312</v>
      </c>
      <c r="Z54" s="51" t="s">
        <v>507</v>
      </c>
      <c r="AA54" s="52">
        <v>160</v>
      </c>
    </row>
    <row r="55" spans="1:27" ht="12.75" customHeight="1" x14ac:dyDescent="0.2">
      <c r="A55" s="51" t="s">
        <v>381</v>
      </c>
      <c r="B55" s="51" t="s">
        <v>38</v>
      </c>
      <c r="C55" s="52">
        <v>48</v>
      </c>
      <c r="D55" s="51" t="s">
        <v>508</v>
      </c>
      <c r="E55" s="51" t="s">
        <v>2686</v>
      </c>
      <c r="F55" s="51" t="s">
        <v>301</v>
      </c>
      <c r="G55" s="51" t="s">
        <v>384</v>
      </c>
      <c r="H55" s="51" t="s">
        <v>391</v>
      </c>
      <c r="I55" s="51" t="s">
        <v>2687</v>
      </c>
      <c r="J55" s="52" t="s">
        <v>2688</v>
      </c>
      <c r="K55" s="51" t="s">
        <v>511</v>
      </c>
      <c r="L55" s="51" t="s">
        <v>257</v>
      </c>
      <c r="M55" s="51" t="s">
        <v>2686</v>
      </c>
      <c r="N55" s="51" t="s">
        <v>512</v>
      </c>
      <c r="O55" s="52" t="s">
        <v>2577</v>
      </c>
      <c r="P55" s="52" t="s">
        <v>2688</v>
      </c>
      <c r="Q55" s="52" t="s">
        <v>2688</v>
      </c>
      <c r="R55" s="51" t="s">
        <v>309</v>
      </c>
      <c r="S55" s="51" t="s">
        <v>310</v>
      </c>
      <c r="T55" s="51" t="s">
        <v>311</v>
      </c>
      <c r="U55" s="51" t="s">
        <v>107</v>
      </c>
      <c r="V55" s="51" t="s">
        <v>257</v>
      </c>
      <c r="W55" s="51">
        <v>4000040</v>
      </c>
      <c r="X55" s="51" t="s">
        <v>312</v>
      </c>
      <c r="Y55" s="51" t="s">
        <v>312</v>
      </c>
      <c r="Z55" s="51" t="s">
        <v>514</v>
      </c>
      <c r="AA55" s="52" t="s">
        <v>2688</v>
      </c>
    </row>
    <row r="56" spans="1:27" ht="12.75" customHeight="1" x14ac:dyDescent="0.2">
      <c r="A56" s="51" t="s">
        <v>515</v>
      </c>
      <c r="B56" s="51" t="s">
        <v>82</v>
      </c>
      <c r="C56" s="52">
        <v>51</v>
      </c>
      <c r="D56" s="51" t="s">
        <v>516</v>
      </c>
      <c r="E56" s="51" t="s">
        <v>2689</v>
      </c>
      <c r="F56" s="51" t="s">
        <v>301</v>
      </c>
      <c r="G56" s="51" t="s">
        <v>2574</v>
      </c>
      <c r="H56" s="51" t="s">
        <v>518</v>
      </c>
      <c r="I56" s="51" t="s">
        <v>373</v>
      </c>
      <c r="J56" s="52">
        <v>120</v>
      </c>
      <c r="K56" s="51" t="s">
        <v>305</v>
      </c>
      <c r="L56" s="51" t="s">
        <v>519</v>
      </c>
      <c r="M56" s="51" t="s">
        <v>2690</v>
      </c>
      <c r="N56" s="51" t="s">
        <v>521</v>
      </c>
      <c r="O56" s="52" t="s">
        <v>2577</v>
      </c>
      <c r="P56" s="52">
        <v>120</v>
      </c>
      <c r="Q56" s="52">
        <v>120</v>
      </c>
      <c r="R56" s="51" t="s">
        <v>309</v>
      </c>
      <c r="S56" s="51" t="s">
        <v>310</v>
      </c>
      <c r="T56" s="51" t="s">
        <v>311</v>
      </c>
      <c r="U56" s="51" t="s">
        <v>107</v>
      </c>
      <c r="V56" s="51" t="s">
        <v>114</v>
      </c>
      <c r="W56" s="51" t="s">
        <v>127</v>
      </c>
      <c r="X56" s="51" t="s">
        <v>312</v>
      </c>
      <c r="Y56" s="51" t="s">
        <v>312</v>
      </c>
      <c r="Z56" s="51" t="s">
        <v>342</v>
      </c>
      <c r="AA56" s="52">
        <v>120</v>
      </c>
    </row>
    <row r="57" spans="1:27" ht="12.75" customHeight="1" x14ac:dyDescent="0.2">
      <c r="A57" s="51" t="s">
        <v>522</v>
      </c>
      <c r="B57" s="51" t="s">
        <v>74</v>
      </c>
      <c r="C57" s="52">
        <v>52</v>
      </c>
      <c r="D57" s="51" t="s">
        <v>523</v>
      </c>
      <c r="E57" s="51" t="s">
        <v>2691</v>
      </c>
      <c r="F57" s="51" t="s">
        <v>2673</v>
      </c>
      <c r="G57" s="51" t="s">
        <v>2674</v>
      </c>
      <c r="H57" s="51" t="s">
        <v>525</v>
      </c>
      <c r="I57" s="51" t="s">
        <v>526</v>
      </c>
      <c r="J57" s="52">
        <v>150</v>
      </c>
      <c r="K57" s="51" t="s">
        <v>305</v>
      </c>
      <c r="L57" s="51" t="s">
        <v>527</v>
      </c>
      <c r="M57" s="51" t="s">
        <v>2691</v>
      </c>
      <c r="N57" s="51" t="s">
        <v>528</v>
      </c>
      <c r="O57" s="52" t="s">
        <v>2577</v>
      </c>
      <c r="P57" s="52">
        <v>150</v>
      </c>
      <c r="Q57" s="52">
        <v>150</v>
      </c>
      <c r="R57" s="51" t="s">
        <v>309</v>
      </c>
      <c r="S57" s="51" t="s">
        <v>310</v>
      </c>
      <c r="T57" s="51" t="s">
        <v>311</v>
      </c>
      <c r="U57" s="51" t="s">
        <v>107</v>
      </c>
      <c r="V57" s="51" t="s">
        <v>112</v>
      </c>
      <c r="W57" s="51" t="s">
        <v>122</v>
      </c>
      <c r="X57" s="51" t="s">
        <v>312</v>
      </c>
      <c r="Y57" s="51" t="s">
        <v>312</v>
      </c>
      <c r="Z57" s="51" t="s">
        <v>466</v>
      </c>
      <c r="AA57" s="52">
        <v>150</v>
      </c>
    </row>
    <row r="58" spans="1:27" ht="12.75" customHeight="1" x14ac:dyDescent="0.2">
      <c r="A58" s="51" t="s">
        <v>522</v>
      </c>
      <c r="B58" s="51" t="s">
        <v>74</v>
      </c>
      <c r="C58" s="52">
        <v>53</v>
      </c>
      <c r="D58" s="51" t="s">
        <v>529</v>
      </c>
      <c r="E58" s="51" t="s">
        <v>2692</v>
      </c>
      <c r="F58" s="51" t="s">
        <v>301</v>
      </c>
      <c r="G58" s="51" t="s">
        <v>384</v>
      </c>
      <c r="H58" s="51" t="s">
        <v>525</v>
      </c>
      <c r="I58" s="51" t="s">
        <v>531</v>
      </c>
      <c r="J58" s="52">
        <v>80</v>
      </c>
      <c r="K58" s="51" t="s">
        <v>305</v>
      </c>
      <c r="L58" s="51" t="s">
        <v>532</v>
      </c>
      <c r="M58" s="51" t="s">
        <v>2692</v>
      </c>
      <c r="N58" s="51" t="s">
        <v>528</v>
      </c>
      <c r="O58" s="52" t="s">
        <v>2577</v>
      </c>
      <c r="P58" s="52">
        <v>80</v>
      </c>
      <c r="Q58" s="52">
        <v>80</v>
      </c>
      <c r="R58" s="51" t="s">
        <v>309</v>
      </c>
      <c r="S58" s="51" t="s">
        <v>437</v>
      </c>
      <c r="T58" s="51" t="s">
        <v>438</v>
      </c>
      <c r="U58" s="51" t="s">
        <v>108</v>
      </c>
      <c r="V58" s="51" t="s">
        <v>115</v>
      </c>
      <c r="W58" s="51" t="s">
        <v>129</v>
      </c>
      <c r="X58" s="51" t="s">
        <v>312</v>
      </c>
      <c r="Y58" s="51" t="s">
        <v>312</v>
      </c>
      <c r="Z58" s="51" t="s">
        <v>466</v>
      </c>
      <c r="AA58" s="52">
        <v>80</v>
      </c>
    </row>
    <row r="59" spans="1:27" ht="12.75" customHeight="1" x14ac:dyDescent="0.2">
      <c r="A59" s="51" t="s">
        <v>522</v>
      </c>
      <c r="B59" s="51" t="s">
        <v>74</v>
      </c>
      <c r="C59" s="52">
        <v>54</v>
      </c>
      <c r="D59" s="51" t="s">
        <v>533</v>
      </c>
      <c r="E59" s="51" t="s">
        <v>2693</v>
      </c>
      <c r="F59" s="51" t="s">
        <v>301</v>
      </c>
      <c r="G59" s="51" t="s">
        <v>2574</v>
      </c>
      <c r="H59" s="51" t="s">
        <v>525</v>
      </c>
      <c r="I59" s="51" t="s">
        <v>535</v>
      </c>
      <c r="J59" s="52">
        <v>35.200000000000003</v>
      </c>
      <c r="K59" s="51" t="s">
        <v>305</v>
      </c>
      <c r="L59" s="51" t="s">
        <v>536</v>
      </c>
      <c r="M59" s="51" t="s">
        <v>2693</v>
      </c>
      <c r="N59" s="51" t="s">
        <v>387</v>
      </c>
      <c r="O59" s="52" t="s">
        <v>2577</v>
      </c>
      <c r="P59" s="52">
        <v>35.200000000000003</v>
      </c>
      <c r="Q59" s="52">
        <v>35.200000000000003</v>
      </c>
      <c r="R59" s="51" t="s">
        <v>309</v>
      </c>
      <c r="S59" s="51" t="s">
        <v>310</v>
      </c>
      <c r="T59" s="51" t="s">
        <v>311</v>
      </c>
      <c r="U59" s="51" t="s">
        <v>107</v>
      </c>
      <c r="V59" s="51" t="s">
        <v>112</v>
      </c>
      <c r="W59" s="51" t="s">
        <v>122</v>
      </c>
      <c r="X59" s="51" t="s">
        <v>312</v>
      </c>
      <c r="Y59" s="51" t="s">
        <v>312</v>
      </c>
      <c r="Z59" s="51" t="s">
        <v>466</v>
      </c>
      <c r="AA59" s="52">
        <v>35.200000000000003</v>
      </c>
    </row>
    <row r="60" spans="1:27" ht="12.75" customHeight="1" x14ac:dyDescent="0.2">
      <c r="A60" s="51" t="s">
        <v>522</v>
      </c>
      <c r="B60" s="51" t="s">
        <v>74</v>
      </c>
      <c r="C60" s="52">
        <v>57</v>
      </c>
      <c r="D60" s="51" t="s">
        <v>537</v>
      </c>
      <c r="E60" s="51" t="s">
        <v>2694</v>
      </c>
      <c r="F60" s="51" t="s">
        <v>301</v>
      </c>
      <c r="G60" s="51" t="s">
        <v>384</v>
      </c>
      <c r="H60" s="51" t="s">
        <v>539</v>
      </c>
      <c r="I60" s="51" t="s">
        <v>540</v>
      </c>
      <c r="J60" s="52">
        <v>205.09700000000001</v>
      </c>
      <c r="K60" s="51" t="s">
        <v>511</v>
      </c>
      <c r="L60" s="51" t="s">
        <v>265</v>
      </c>
      <c r="M60" s="51" t="s">
        <v>2694</v>
      </c>
      <c r="N60" s="51" t="s">
        <v>528</v>
      </c>
      <c r="O60" s="52" t="s">
        <v>2577</v>
      </c>
      <c r="P60" s="52">
        <v>205.09700000000001</v>
      </c>
      <c r="Q60" s="52">
        <v>205.09700000000001</v>
      </c>
      <c r="R60" s="51" t="s">
        <v>309</v>
      </c>
      <c r="S60" s="51" t="s">
        <v>310</v>
      </c>
      <c r="T60" s="51" t="s">
        <v>311</v>
      </c>
      <c r="U60" s="51" t="s">
        <v>107</v>
      </c>
      <c r="V60" s="51" t="s">
        <v>265</v>
      </c>
      <c r="W60" s="51">
        <v>4000040</v>
      </c>
      <c r="X60" s="51" t="s">
        <v>312</v>
      </c>
      <c r="Y60" s="51" t="s">
        <v>312</v>
      </c>
      <c r="Z60" s="51" t="s">
        <v>541</v>
      </c>
      <c r="AA60" s="52">
        <v>205.09700000000001</v>
      </c>
    </row>
    <row r="61" spans="1:27" ht="12.75" customHeight="1" x14ac:dyDescent="0.2">
      <c r="A61" s="51" t="s">
        <v>522</v>
      </c>
      <c r="B61" s="51" t="s">
        <v>74</v>
      </c>
      <c r="C61" s="52">
        <v>58</v>
      </c>
      <c r="D61" s="51" t="s">
        <v>2695</v>
      </c>
      <c r="E61" s="51" t="s">
        <v>2696</v>
      </c>
      <c r="F61" s="51" t="s">
        <v>301</v>
      </c>
      <c r="G61" s="51" t="s">
        <v>384</v>
      </c>
      <c r="H61" s="51" t="s">
        <v>544</v>
      </c>
      <c r="I61" s="51" t="s">
        <v>545</v>
      </c>
      <c r="J61" s="52">
        <v>116.54</v>
      </c>
      <c r="K61" s="51" t="s">
        <v>305</v>
      </c>
      <c r="L61" s="51" t="s">
        <v>546</v>
      </c>
      <c r="M61" s="51" t="s">
        <v>2697</v>
      </c>
      <c r="N61" s="51" t="s">
        <v>528</v>
      </c>
      <c r="O61" s="52" t="s">
        <v>2577</v>
      </c>
      <c r="P61" s="52">
        <v>116.54</v>
      </c>
      <c r="Q61" s="52">
        <v>116.54</v>
      </c>
      <c r="R61" s="51" t="s">
        <v>309</v>
      </c>
      <c r="S61" s="51" t="s">
        <v>310</v>
      </c>
      <c r="T61" s="51" t="s">
        <v>311</v>
      </c>
      <c r="U61" s="51" t="s">
        <v>107</v>
      </c>
      <c r="V61" s="51" t="s">
        <v>114</v>
      </c>
      <c r="W61" s="51" t="s">
        <v>127</v>
      </c>
      <c r="X61" s="51" t="s">
        <v>312</v>
      </c>
      <c r="Y61" s="51" t="s">
        <v>312</v>
      </c>
      <c r="Z61" s="51" t="s">
        <v>388</v>
      </c>
      <c r="AA61" s="52">
        <v>116.54</v>
      </c>
    </row>
    <row r="62" spans="1:27" ht="12.75" customHeight="1" x14ac:dyDescent="0.2">
      <c r="A62" s="51" t="s">
        <v>548</v>
      </c>
      <c r="B62" s="51" t="s">
        <v>549</v>
      </c>
      <c r="C62" s="52">
        <v>61</v>
      </c>
      <c r="D62" s="51" t="s">
        <v>268</v>
      </c>
      <c r="E62" s="51" t="s">
        <v>2698</v>
      </c>
      <c r="F62" s="51" t="s">
        <v>301</v>
      </c>
      <c r="G62" s="51" t="s">
        <v>2574</v>
      </c>
      <c r="H62" s="51" t="s">
        <v>551</v>
      </c>
      <c r="I62" s="51" t="s">
        <v>552</v>
      </c>
      <c r="J62" s="52">
        <v>167.63300000000001</v>
      </c>
      <c r="K62" s="51" t="s">
        <v>511</v>
      </c>
      <c r="L62" s="51" t="s">
        <v>268</v>
      </c>
      <c r="M62" s="51" t="s">
        <v>2699</v>
      </c>
      <c r="N62" s="51" t="s">
        <v>554</v>
      </c>
      <c r="O62" s="52" t="s">
        <v>2577</v>
      </c>
      <c r="P62" s="52">
        <v>167.63300000000001</v>
      </c>
      <c r="Q62" s="52">
        <v>167.63300000000001</v>
      </c>
      <c r="R62" s="51" t="s">
        <v>309</v>
      </c>
      <c r="S62" s="51" t="s">
        <v>310</v>
      </c>
      <c r="T62" s="51" t="s">
        <v>311</v>
      </c>
      <c r="U62" s="51" t="s">
        <v>107</v>
      </c>
      <c r="V62" s="51" t="s">
        <v>268</v>
      </c>
      <c r="W62" s="51">
        <v>4000040</v>
      </c>
      <c r="X62" s="51" t="s">
        <v>312</v>
      </c>
      <c r="Y62" s="51" t="s">
        <v>312</v>
      </c>
      <c r="Z62" s="51" t="s">
        <v>555</v>
      </c>
      <c r="AA62" s="52">
        <v>167.63300000000001</v>
      </c>
    </row>
    <row r="63" spans="1:27" ht="12.75" customHeight="1" x14ac:dyDescent="0.2">
      <c r="A63" s="51" t="s">
        <v>556</v>
      </c>
      <c r="B63" s="51" t="s">
        <v>30</v>
      </c>
      <c r="C63" s="52">
        <v>62</v>
      </c>
      <c r="D63" s="51" t="s">
        <v>2700</v>
      </c>
      <c r="E63" s="51" t="s">
        <v>2701</v>
      </c>
      <c r="F63" s="51" t="s">
        <v>301</v>
      </c>
      <c r="G63" s="51" t="s">
        <v>384</v>
      </c>
      <c r="H63" s="51" t="s">
        <v>559</v>
      </c>
      <c r="I63" s="51" t="s">
        <v>560</v>
      </c>
      <c r="J63" s="52">
        <v>709.66300000000001</v>
      </c>
      <c r="K63" s="51" t="s">
        <v>305</v>
      </c>
      <c r="L63" s="51" t="s">
        <v>2702</v>
      </c>
      <c r="M63" s="51" t="s">
        <v>2703</v>
      </c>
      <c r="N63" s="51" t="s">
        <v>351</v>
      </c>
      <c r="O63" s="52" t="s">
        <v>2577</v>
      </c>
      <c r="P63" s="52">
        <v>709.66300000000001</v>
      </c>
      <c r="Q63" s="52">
        <v>709.66300000000001</v>
      </c>
      <c r="R63" s="51" t="s">
        <v>309</v>
      </c>
      <c r="S63" s="51" t="s">
        <v>310</v>
      </c>
      <c r="T63" s="51" t="s">
        <v>311</v>
      </c>
      <c r="U63" s="51" t="s">
        <v>107</v>
      </c>
      <c r="V63" s="51" t="s">
        <v>114</v>
      </c>
      <c r="W63" s="51" t="s">
        <v>127</v>
      </c>
      <c r="X63" s="51" t="s">
        <v>312</v>
      </c>
      <c r="Y63" s="51" t="s">
        <v>312</v>
      </c>
      <c r="Z63" s="51" t="s">
        <v>388</v>
      </c>
      <c r="AA63" s="52">
        <v>709.66300000000001</v>
      </c>
    </row>
    <row r="64" spans="1:27" ht="12.75" customHeight="1" x14ac:dyDescent="0.2">
      <c r="A64" s="51" t="s">
        <v>515</v>
      </c>
      <c r="B64" s="51" t="s">
        <v>82</v>
      </c>
      <c r="C64" s="52">
        <v>63</v>
      </c>
      <c r="D64" s="51" t="s">
        <v>563</v>
      </c>
      <c r="E64" s="51" t="s">
        <v>2704</v>
      </c>
      <c r="F64" s="51" t="s">
        <v>301</v>
      </c>
      <c r="G64" s="51" t="s">
        <v>384</v>
      </c>
      <c r="H64" s="51" t="s">
        <v>565</v>
      </c>
      <c r="I64" s="51" t="s">
        <v>373</v>
      </c>
      <c r="J64" s="52">
        <v>131.21700000000001</v>
      </c>
      <c r="K64" s="51" t="s">
        <v>305</v>
      </c>
      <c r="L64" s="51" t="s">
        <v>566</v>
      </c>
      <c r="M64" s="51" t="s">
        <v>2705</v>
      </c>
      <c r="N64" s="51" t="s">
        <v>568</v>
      </c>
      <c r="O64" s="52" t="s">
        <v>2577</v>
      </c>
      <c r="P64" s="52">
        <v>131.21700000000001</v>
      </c>
      <c r="Q64" s="52">
        <v>131.21700000000001</v>
      </c>
      <c r="R64" s="51" t="s">
        <v>309</v>
      </c>
      <c r="S64" s="51" t="s">
        <v>310</v>
      </c>
      <c r="T64" s="51" t="s">
        <v>311</v>
      </c>
      <c r="U64" s="51" t="s">
        <v>107</v>
      </c>
      <c r="V64" s="51" t="s">
        <v>114</v>
      </c>
      <c r="W64" s="51" t="s">
        <v>127</v>
      </c>
      <c r="X64" s="51" t="s">
        <v>312</v>
      </c>
      <c r="Y64" s="51" t="s">
        <v>312</v>
      </c>
      <c r="Z64" s="51" t="s">
        <v>388</v>
      </c>
      <c r="AA64" s="52">
        <v>131.21700000000001</v>
      </c>
    </row>
    <row r="65" spans="1:27" ht="12.75" customHeight="1" x14ac:dyDescent="0.2">
      <c r="A65" s="51" t="s">
        <v>515</v>
      </c>
      <c r="B65" s="51" t="s">
        <v>82</v>
      </c>
      <c r="C65" s="52">
        <v>67</v>
      </c>
      <c r="D65" s="51" t="s">
        <v>569</v>
      </c>
      <c r="E65" s="51" t="s">
        <v>570</v>
      </c>
      <c r="F65" s="51" t="s">
        <v>301</v>
      </c>
      <c r="G65" s="51" t="s">
        <v>384</v>
      </c>
      <c r="H65" s="51" t="s">
        <v>571</v>
      </c>
      <c r="I65" s="51" t="s">
        <v>373</v>
      </c>
      <c r="J65" s="52">
        <v>33.5</v>
      </c>
      <c r="K65" s="51" t="s">
        <v>305</v>
      </c>
      <c r="L65" s="51" t="s">
        <v>572</v>
      </c>
      <c r="M65" s="51" t="s">
        <v>2706</v>
      </c>
      <c r="N65" s="51" t="s">
        <v>308</v>
      </c>
      <c r="O65" s="52" t="s">
        <v>2577</v>
      </c>
      <c r="P65" s="52">
        <v>33.5</v>
      </c>
      <c r="Q65" s="52">
        <v>33.5</v>
      </c>
      <c r="R65" s="51" t="s">
        <v>309</v>
      </c>
      <c r="S65" s="51" t="s">
        <v>437</v>
      </c>
      <c r="T65" s="51" t="s">
        <v>438</v>
      </c>
      <c r="U65" s="51" t="s">
        <v>108</v>
      </c>
      <c r="V65" s="51" t="s">
        <v>115</v>
      </c>
      <c r="W65" s="51" t="s">
        <v>129</v>
      </c>
      <c r="X65" s="51" t="s">
        <v>312</v>
      </c>
      <c r="Y65" s="51" t="s">
        <v>312</v>
      </c>
      <c r="Z65" s="51" t="s">
        <v>466</v>
      </c>
      <c r="AA65" s="52">
        <v>33.5</v>
      </c>
    </row>
    <row r="66" spans="1:27" ht="12.75" customHeight="1" x14ac:dyDescent="0.2">
      <c r="A66" s="51" t="s">
        <v>515</v>
      </c>
      <c r="B66" s="51" t="s">
        <v>82</v>
      </c>
      <c r="C66" s="52">
        <v>68</v>
      </c>
      <c r="D66" s="51" t="s">
        <v>574</v>
      </c>
      <c r="E66" s="51" t="s">
        <v>2707</v>
      </c>
      <c r="F66" s="51" t="s">
        <v>301</v>
      </c>
      <c r="G66" s="51" t="s">
        <v>384</v>
      </c>
      <c r="H66" s="51" t="s">
        <v>571</v>
      </c>
      <c r="I66" s="51" t="s">
        <v>576</v>
      </c>
      <c r="J66" s="52">
        <v>26.4</v>
      </c>
      <c r="K66" s="51" t="s">
        <v>305</v>
      </c>
      <c r="L66" s="51" t="s">
        <v>577</v>
      </c>
      <c r="M66" s="51" t="s">
        <v>2708</v>
      </c>
      <c r="N66" s="51" t="s">
        <v>351</v>
      </c>
      <c r="O66" s="52" t="s">
        <v>2577</v>
      </c>
      <c r="P66" s="52">
        <v>7.4</v>
      </c>
      <c r="Q66" s="52">
        <v>7.4</v>
      </c>
      <c r="R66" s="51" t="s">
        <v>309</v>
      </c>
      <c r="S66" s="51" t="s">
        <v>310</v>
      </c>
      <c r="T66" s="51" t="s">
        <v>311</v>
      </c>
      <c r="U66" s="51" t="s">
        <v>107</v>
      </c>
      <c r="V66" s="51" t="s">
        <v>114</v>
      </c>
      <c r="W66" s="51" t="s">
        <v>127</v>
      </c>
      <c r="X66" s="51" t="s">
        <v>312</v>
      </c>
      <c r="Y66" s="51" t="s">
        <v>312</v>
      </c>
      <c r="Z66" s="51" t="s">
        <v>388</v>
      </c>
      <c r="AA66" s="52">
        <v>7.4</v>
      </c>
    </row>
    <row r="67" spans="1:27" ht="12.75" customHeight="1" x14ac:dyDescent="0.2">
      <c r="A67" s="51" t="s">
        <v>515</v>
      </c>
      <c r="B67" s="51" t="s">
        <v>82</v>
      </c>
      <c r="C67" s="52">
        <v>68</v>
      </c>
      <c r="D67" s="51" t="s">
        <v>574</v>
      </c>
      <c r="E67" s="51" t="s">
        <v>2707</v>
      </c>
      <c r="F67" s="51" t="s">
        <v>301</v>
      </c>
      <c r="G67" s="51" t="s">
        <v>384</v>
      </c>
      <c r="H67" s="51" t="s">
        <v>571</v>
      </c>
      <c r="I67" s="51" t="s">
        <v>576</v>
      </c>
      <c r="J67" s="52">
        <v>26.4</v>
      </c>
      <c r="K67" s="51" t="s">
        <v>305</v>
      </c>
      <c r="L67" s="51" t="s">
        <v>587</v>
      </c>
      <c r="M67" s="51" t="s">
        <v>2709</v>
      </c>
      <c r="N67" s="51" t="s">
        <v>351</v>
      </c>
      <c r="O67" s="52" t="s">
        <v>2577</v>
      </c>
      <c r="P67" s="52">
        <v>15.4</v>
      </c>
      <c r="Q67" s="52">
        <v>15.4</v>
      </c>
      <c r="R67" s="51" t="s">
        <v>309</v>
      </c>
      <c r="S67" s="51" t="s">
        <v>310</v>
      </c>
      <c r="T67" s="51" t="s">
        <v>311</v>
      </c>
      <c r="U67" s="51" t="s">
        <v>107</v>
      </c>
      <c r="V67" s="51" t="s">
        <v>114</v>
      </c>
      <c r="W67" s="51" t="s">
        <v>127</v>
      </c>
      <c r="X67" s="51" t="s">
        <v>312</v>
      </c>
      <c r="Y67" s="51" t="s">
        <v>312</v>
      </c>
      <c r="Z67" s="51" t="s">
        <v>388</v>
      </c>
      <c r="AA67" s="52">
        <v>15.4</v>
      </c>
    </row>
    <row r="68" spans="1:27" ht="12.75" customHeight="1" x14ac:dyDescent="0.2">
      <c r="A68" s="51" t="s">
        <v>515</v>
      </c>
      <c r="B68" s="51" t="s">
        <v>82</v>
      </c>
      <c r="C68" s="52">
        <v>68</v>
      </c>
      <c r="D68" s="51" t="s">
        <v>574</v>
      </c>
      <c r="E68" s="51" t="s">
        <v>2707</v>
      </c>
      <c r="F68" s="51" t="s">
        <v>301</v>
      </c>
      <c r="G68" s="51" t="s">
        <v>384</v>
      </c>
      <c r="H68" s="51" t="s">
        <v>571</v>
      </c>
      <c r="I68" s="51" t="s">
        <v>576</v>
      </c>
      <c r="J68" s="52">
        <v>26.4</v>
      </c>
      <c r="K68" s="51" t="s">
        <v>305</v>
      </c>
      <c r="L68" s="51" t="s">
        <v>581</v>
      </c>
      <c r="M68" s="51" t="s">
        <v>2710</v>
      </c>
      <c r="N68" s="51" t="s">
        <v>351</v>
      </c>
      <c r="O68" s="52" t="s">
        <v>2577</v>
      </c>
      <c r="P68" s="52">
        <v>3.6</v>
      </c>
      <c r="Q68" s="52">
        <v>3.6</v>
      </c>
      <c r="R68" s="51" t="s">
        <v>309</v>
      </c>
      <c r="S68" s="51" t="s">
        <v>310</v>
      </c>
      <c r="T68" s="51" t="s">
        <v>311</v>
      </c>
      <c r="U68" s="51" t="s">
        <v>107</v>
      </c>
      <c r="V68" s="51" t="s">
        <v>114</v>
      </c>
      <c r="W68" s="51" t="s">
        <v>127</v>
      </c>
      <c r="X68" s="51" t="s">
        <v>312</v>
      </c>
      <c r="Y68" s="51" t="s">
        <v>312</v>
      </c>
      <c r="Z68" s="51" t="s">
        <v>388</v>
      </c>
      <c r="AA68" s="52">
        <v>3.6</v>
      </c>
    </row>
    <row r="69" spans="1:27" ht="12.75" customHeight="1" x14ac:dyDescent="0.2">
      <c r="A69" s="51" t="s">
        <v>515</v>
      </c>
      <c r="B69" s="51" t="s">
        <v>82</v>
      </c>
      <c r="C69" s="52">
        <v>69</v>
      </c>
      <c r="D69" s="51" t="s">
        <v>583</v>
      </c>
      <c r="E69" s="51" t="s">
        <v>584</v>
      </c>
      <c r="F69" s="51" t="s">
        <v>301</v>
      </c>
      <c r="G69" s="51" t="s">
        <v>384</v>
      </c>
      <c r="H69" s="51" t="s">
        <v>571</v>
      </c>
      <c r="I69" s="51" t="s">
        <v>585</v>
      </c>
      <c r="J69" s="52">
        <v>20</v>
      </c>
      <c r="K69" s="51" t="s">
        <v>305</v>
      </c>
      <c r="L69" s="51" t="s">
        <v>577</v>
      </c>
      <c r="M69" s="51" t="s">
        <v>2708</v>
      </c>
      <c r="N69" s="51" t="s">
        <v>351</v>
      </c>
      <c r="O69" s="52" t="s">
        <v>2577</v>
      </c>
      <c r="P69" s="52">
        <v>3.85</v>
      </c>
      <c r="Q69" s="52">
        <v>3.85</v>
      </c>
      <c r="R69" s="51" t="s">
        <v>309</v>
      </c>
      <c r="S69" s="51" t="s">
        <v>310</v>
      </c>
      <c r="T69" s="51" t="s">
        <v>311</v>
      </c>
      <c r="U69" s="51" t="s">
        <v>107</v>
      </c>
      <c r="V69" s="51" t="s">
        <v>114</v>
      </c>
      <c r="W69" s="51" t="s">
        <v>127</v>
      </c>
      <c r="X69" s="51" t="s">
        <v>312</v>
      </c>
      <c r="Y69" s="51" t="s">
        <v>312</v>
      </c>
      <c r="Z69" s="51" t="s">
        <v>388</v>
      </c>
      <c r="AA69" s="52">
        <v>3.85</v>
      </c>
    </row>
    <row r="70" spans="1:27" ht="12.75" customHeight="1" x14ac:dyDescent="0.2">
      <c r="A70" s="51" t="s">
        <v>515</v>
      </c>
      <c r="B70" s="51" t="s">
        <v>82</v>
      </c>
      <c r="C70" s="52">
        <v>69</v>
      </c>
      <c r="D70" s="51" t="s">
        <v>583</v>
      </c>
      <c r="E70" s="51" t="s">
        <v>584</v>
      </c>
      <c r="F70" s="51" t="s">
        <v>301</v>
      </c>
      <c r="G70" s="51" t="s">
        <v>384</v>
      </c>
      <c r="H70" s="51" t="s">
        <v>571</v>
      </c>
      <c r="I70" s="51" t="s">
        <v>585</v>
      </c>
      <c r="J70" s="52">
        <v>20</v>
      </c>
      <c r="K70" s="51" t="s">
        <v>305</v>
      </c>
      <c r="L70" s="51" t="s">
        <v>587</v>
      </c>
      <c r="M70" s="51" t="s">
        <v>2711</v>
      </c>
      <c r="N70" s="51" t="s">
        <v>351</v>
      </c>
      <c r="O70" s="52" t="s">
        <v>2577</v>
      </c>
      <c r="P70" s="52">
        <v>11.1</v>
      </c>
      <c r="Q70" s="52">
        <v>11.1</v>
      </c>
      <c r="R70" s="51" t="s">
        <v>309</v>
      </c>
      <c r="S70" s="51" t="s">
        <v>310</v>
      </c>
      <c r="T70" s="51" t="s">
        <v>311</v>
      </c>
      <c r="U70" s="51" t="s">
        <v>107</v>
      </c>
      <c r="V70" s="51" t="s">
        <v>114</v>
      </c>
      <c r="W70" s="51" t="s">
        <v>127</v>
      </c>
      <c r="X70" s="51" t="s">
        <v>312</v>
      </c>
      <c r="Y70" s="51" t="s">
        <v>312</v>
      </c>
      <c r="Z70" s="51" t="s">
        <v>388</v>
      </c>
      <c r="AA70" s="52">
        <v>11.1</v>
      </c>
    </row>
    <row r="71" spans="1:27" ht="12.75" customHeight="1" x14ac:dyDescent="0.2">
      <c r="A71" s="51" t="s">
        <v>515</v>
      </c>
      <c r="B71" s="51" t="s">
        <v>82</v>
      </c>
      <c r="C71" s="52">
        <v>69</v>
      </c>
      <c r="D71" s="51" t="s">
        <v>583</v>
      </c>
      <c r="E71" s="51" t="s">
        <v>584</v>
      </c>
      <c r="F71" s="51" t="s">
        <v>301</v>
      </c>
      <c r="G71" s="51" t="s">
        <v>384</v>
      </c>
      <c r="H71" s="51" t="s">
        <v>571</v>
      </c>
      <c r="I71" s="51" t="s">
        <v>585</v>
      </c>
      <c r="J71" s="52">
        <v>20</v>
      </c>
      <c r="K71" s="51" t="s">
        <v>305</v>
      </c>
      <c r="L71" s="51" t="s">
        <v>581</v>
      </c>
      <c r="M71" s="51" t="s">
        <v>2712</v>
      </c>
      <c r="N71" s="51" t="s">
        <v>351</v>
      </c>
      <c r="O71" s="52" t="s">
        <v>2577</v>
      </c>
      <c r="P71" s="52">
        <v>250</v>
      </c>
      <c r="Q71" s="52">
        <v>250</v>
      </c>
      <c r="R71" s="51" t="s">
        <v>309</v>
      </c>
      <c r="S71" s="51" t="s">
        <v>310</v>
      </c>
      <c r="T71" s="51" t="s">
        <v>311</v>
      </c>
      <c r="U71" s="51" t="s">
        <v>107</v>
      </c>
      <c r="V71" s="51" t="s">
        <v>114</v>
      </c>
      <c r="W71" s="51" t="s">
        <v>127</v>
      </c>
      <c r="X71" s="51" t="s">
        <v>312</v>
      </c>
      <c r="Y71" s="51" t="s">
        <v>312</v>
      </c>
      <c r="Z71" s="51" t="s">
        <v>388</v>
      </c>
      <c r="AA71" s="52">
        <v>250</v>
      </c>
    </row>
    <row r="72" spans="1:27" ht="12.75" customHeight="1" x14ac:dyDescent="0.2">
      <c r="A72" s="51" t="s">
        <v>515</v>
      </c>
      <c r="B72" s="51" t="s">
        <v>82</v>
      </c>
      <c r="C72" s="52">
        <v>69</v>
      </c>
      <c r="D72" s="51" t="s">
        <v>583</v>
      </c>
      <c r="E72" s="51" t="s">
        <v>584</v>
      </c>
      <c r="F72" s="51" t="s">
        <v>301</v>
      </c>
      <c r="G72" s="51" t="s">
        <v>384</v>
      </c>
      <c r="H72" s="51" t="s">
        <v>571</v>
      </c>
      <c r="I72" s="51" t="s">
        <v>585</v>
      </c>
      <c r="J72" s="52">
        <v>20</v>
      </c>
      <c r="K72" s="51" t="s">
        <v>305</v>
      </c>
      <c r="L72" s="51" t="s">
        <v>590</v>
      </c>
      <c r="M72" s="51" t="s">
        <v>2713</v>
      </c>
      <c r="N72" s="51" t="s">
        <v>351</v>
      </c>
      <c r="O72" s="52" t="s">
        <v>2577</v>
      </c>
      <c r="P72" s="52">
        <v>4.8</v>
      </c>
      <c r="Q72" s="52">
        <v>4.8</v>
      </c>
      <c r="R72" s="51" t="s">
        <v>309</v>
      </c>
      <c r="S72" s="51" t="s">
        <v>310</v>
      </c>
      <c r="T72" s="51" t="s">
        <v>311</v>
      </c>
      <c r="U72" s="51" t="s">
        <v>107</v>
      </c>
      <c r="V72" s="51" t="s">
        <v>114</v>
      </c>
      <c r="W72" s="51" t="s">
        <v>127</v>
      </c>
      <c r="X72" s="51" t="s">
        <v>312</v>
      </c>
      <c r="Y72" s="51" t="s">
        <v>312</v>
      </c>
      <c r="Z72" s="51" t="s">
        <v>388</v>
      </c>
      <c r="AA72" s="52">
        <v>4.8</v>
      </c>
    </row>
    <row r="73" spans="1:27" ht="12.75" customHeight="1" x14ac:dyDescent="0.2">
      <c r="A73" s="51" t="s">
        <v>355</v>
      </c>
      <c r="B73" s="51" t="s">
        <v>50</v>
      </c>
      <c r="C73" s="52">
        <v>70</v>
      </c>
      <c r="D73" s="51" t="s">
        <v>592</v>
      </c>
      <c r="E73" s="51" t="s">
        <v>2714</v>
      </c>
      <c r="F73" s="51" t="s">
        <v>2673</v>
      </c>
      <c r="G73" s="51" t="s">
        <v>2674</v>
      </c>
      <c r="H73" s="51" t="s">
        <v>594</v>
      </c>
      <c r="I73" s="51" t="s">
        <v>595</v>
      </c>
      <c r="J73" s="52">
        <v>255</v>
      </c>
      <c r="K73" s="51" t="s">
        <v>305</v>
      </c>
      <c r="L73" s="51" t="s">
        <v>592</v>
      </c>
      <c r="M73" s="51" t="s">
        <v>2715</v>
      </c>
      <c r="N73" s="51" t="s">
        <v>364</v>
      </c>
      <c r="O73" s="52" t="s">
        <v>2716</v>
      </c>
      <c r="P73" s="52">
        <v>7.5</v>
      </c>
      <c r="Q73" s="52">
        <v>255</v>
      </c>
      <c r="R73" s="51" t="s">
        <v>309</v>
      </c>
      <c r="S73" s="51" t="s">
        <v>310</v>
      </c>
      <c r="T73" s="51" t="s">
        <v>311</v>
      </c>
      <c r="U73" s="51" t="s">
        <v>107</v>
      </c>
      <c r="V73" s="51" t="s">
        <v>110</v>
      </c>
      <c r="W73" s="51" t="s">
        <v>116</v>
      </c>
      <c r="X73" s="51" t="s">
        <v>312</v>
      </c>
      <c r="Y73" s="51" t="s">
        <v>312</v>
      </c>
      <c r="Z73" s="51" t="s">
        <v>598</v>
      </c>
      <c r="AA73" s="52">
        <v>255</v>
      </c>
    </row>
    <row r="74" spans="1:27" ht="12.75" customHeight="1" x14ac:dyDescent="0.2">
      <c r="A74" s="51" t="s">
        <v>355</v>
      </c>
      <c r="B74" s="51" t="s">
        <v>50</v>
      </c>
      <c r="C74" s="52">
        <v>71</v>
      </c>
      <c r="D74" s="51" t="s">
        <v>2717</v>
      </c>
      <c r="E74" s="51" t="s">
        <v>2718</v>
      </c>
      <c r="F74" s="51" t="s">
        <v>2673</v>
      </c>
      <c r="G74" s="51" t="s">
        <v>2674</v>
      </c>
      <c r="H74" s="51" t="s">
        <v>601</v>
      </c>
      <c r="I74" s="51" t="s">
        <v>2719</v>
      </c>
      <c r="J74" s="52">
        <v>204</v>
      </c>
      <c r="K74" s="51" t="s">
        <v>305</v>
      </c>
      <c r="L74" s="51" t="s">
        <v>2717</v>
      </c>
      <c r="M74" s="51" t="s">
        <v>2720</v>
      </c>
      <c r="N74" s="51" t="s">
        <v>364</v>
      </c>
      <c r="O74" s="52" t="s">
        <v>2716</v>
      </c>
      <c r="P74" s="52">
        <v>6</v>
      </c>
      <c r="Q74" s="52">
        <v>204</v>
      </c>
      <c r="R74" s="51" t="s">
        <v>309</v>
      </c>
      <c r="S74" s="51" t="s">
        <v>310</v>
      </c>
      <c r="T74" s="51" t="s">
        <v>311</v>
      </c>
      <c r="U74" s="51" t="s">
        <v>107</v>
      </c>
      <c r="V74" s="51" t="s">
        <v>113</v>
      </c>
      <c r="W74" s="51" t="s">
        <v>126</v>
      </c>
      <c r="X74" s="51" t="s">
        <v>312</v>
      </c>
      <c r="Y74" s="51" t="s">
        <v>312</v>
      </c>
      <c r="Z74" s="51" t="s">
        <v>2614</v>
      </c>
      <c r="AA74" s="52">
        <v>204</v>
      </c>
    </row>
    <row r="75" spans="1:27" ht="12.75" customHeight="1" x14ac:dyDescent="0.2">
      <c r="A75" s="51" t="s">
        <v>604</v>
      </c>
      <c r="B75" s="51" t="s">
        <v>100</v>
      </c>
      <c r="C75" s="52">
        <v>72</v>
      </c>
      <c r="D75" s="51" t="s">
        <v>605</v>
      </c>
      <c r="E75" s="51" t="s">
        <v>2721</v>
      </c>
      <c r="F75" s="51" t="s">
        <v>301</v>
      </c>
      <c r="G75" s="51" t="s">
        <v>2574</v>
      </c>
      <c r="H75" s="51" t="s">
        <v>607</v>
      </c>
      <c r="I75" s="51" t="s">
        <v>608</v>
      </c>
      <c r="J75" s="52">
        <v>59.322000000000003</v>
      </c>
      <c r="K75" s="51" t="s">
        <v>305</v>
      </c>
      <c r="L75" s="51" t="s">
        <v>609</v>
      </c>
      <c r="M75" s="51" t="s">
        <v>2722</v>
      </c>
      <c r="N75" s="51" t="s">
        <v>611</v>
      </c>
      <c r="O75" s="52" t="s">
        <v>2577</v>
      </c>
      <c r="P75" s="52">
        <v>1.6739999999999999</v>
      </c>
      <c r="Q75" s="52">
        <v>1.6739999999999999</v>
      </c>
      <c r="R75" s="51" t="s">
        <v>309</v>
      </c>
      <c r="S75" s="51" t="s">
        <v>310</v>
      </c>
      <c r="T75" s="51" t="s">
        <v>311</v>
      </c>
      <c r="U75" s="51" t="s">
        <v>107</v>
      </c>
      <c r="V75" s="51" t="s">
        <v>111</v>
      </c>
      <c r="W75" s="51" t="s">
        <v>119</v>
      </c>
      <c r="X75" s="51" t="s">
        <v>312</v>
      </c>
      <c r="Y75" s="51" t="s">
        <v>312</v>
      </c>
      <c r="Z75" s="51" t="s">
        <v>313</v>
      </c>
      <c r="AA75" s="52">
        <v>1.6739999999999999</v>
      </c>
    </row>
    <row r="76" spans="1:27" ht="12.75" customHeight="1" x14ac:dyDescent="0.2">
      <c r="A76" s="51" t="s">
        <v>604</v>
      </c>
      <c r="B76" s="51" t="s">
        <v>100</v>
      </c>
      <c r="C76" s="52">
        <v>72</v>
      </c>
      <c r="D76" s="51" t="s">
        <v>605</v>
      </c>
      <c r="E76" s="51" t="s">
        <v>2721</v>
      </c>
      <c r="F76" s="51" t="s">
        <v>301</v>
      </c>
      <c r="G76" s="51" t="s">
        <v>2574</v>
      </c>
      <c r="H76" s="51" t="s">
        <v>607</v>
      </c>
      <c r="I76" s="51" t="s">
        <v>608</v>
      </c>
      <c r="J76" s="52">
        <v>59.322000000000003</v>
      </c>
      <c r="K76" s="51" t="s">
        <v>305</v>
      </c>
      <c r="L76" s="51" t="s">
        <v>612</v>
      </c>
      <c r="M76" s="51" t="s">
        <v>2723</v>
      </c>
      <c r="N76" s="51" t="s">
        <v>611</v>
      </c>
      <c r="O76" s="52" t="s">
        <v>2577</v>
      </c>
      <c r="P76" s="52">
        <v>8.5449999999999999</v>
      </c>
      <c r="Q76" s="52">
        <v>8.5449999999999999</v>
      </c>
      <c r="R76" s="51" t="s">
        <v>309</v>
      </c>
      <c r="S76" s="51" t="s">
        <v>310</v>
      </c>
      <c r="T76" s="51" t="s">
        <v>311</v>
      </c>
      <c r="U76" s="51" t="s">
        <v>107</v>
      </c>
      <c r="V76" s="51" t="s">
        <v>111</v>
      </c>
      <c r="W76" s="51" t="s">
        <v>119</v>
      </c>
      <c r="X76" s="51" t="s">
        <v>312</v>
      </c>
      <c r="Y76" s="51" t="s">
        <v>312</v>
      </c>
      <c r="Z76" s="51" t="s">
        <v>313</v>
      </c>
      <c r="AA76" s="52">
        <v>8.5449999999999999</v>
      </c>
    </row>
    <row r="77" spans="1:27" ht="12.75" customHeight="1" x14ac:dyDescent="0.2">
      <c r="A77" s="51" t="s">
        <v>604</v>
      </c>
      <c r="B77" s="51" t="s">
        <v>100</v>
      </c>
      <c r="C77" s="52">
        <v>72</v>
      </c>
      <c r="D77" s="51" t="s">
        <v>605</v>
      </c>
      <c r="E77" s="51" t="s">
        <v>2721</v>
      </c>
      <c r="F77" s="51" t="s">
        <v>301</v>
      </c>
      <c r="G77" s="51" t="s">
        <v>2574</v>
      </c>
      <c r="H77" s="51" t="s">
        <v>607</v>
      </c>
      <c r="I77" s="51" t="s">
        <v>608</v>
      </c>
      <c r="J77" s="52">
        <v>59.322000000000003</v>
      </c>
      <c r="K77" s="51" t="s">
        <v>305</v>
      </c>
      <c r="L77" s="51" t="s">
        <v>614</v>
      </c>
      <c r="M77" s="51" t="s">
        <v>2724</v>
      </c>
      <c r="N77" s="51" t="s">
        <v>308</v>
      </c>
      <c r="O77" s="52" t="s">
        <v>2577</v>
      </c>
      <c r="P77" s="52">
        <v>1.9339999999999999</v>
      </c>
      <c r="Q77" s="52">
        <v>1.9339999999999999</v>
      </c>
      <c r="R77" s="51" t="s">
        <v>309</v>
      </c>
      <c r="S77" s="51" t="s">
        <v>310</v>
      </c>
      <c r="T77" s="51" t="s">
        <v>311</v>
      </c>
      <c r="U77" s="51" t="s">
        <v>107</v>
      </c>
      <c r="V77" s="51" t="s">
        <v>111</v>
      </c>
      <c r="W77" s="51" t="s">
        <v>119</v>
      </c>
      <c r="X77" s="51" t="s">
        <v>312</v>
      </c>
      <c r="Y77" s="51" t="s">
        <v>312</v>
      </c>
      <c r="Z77" s="51" t="s">
        <v>313</v>
      </c>
      <c r="AA77" s="52">
        <v>1.9339999999999999</v>
      </c>
    </row>
    <row r="78" spans="1:27" ht="12.75" customHeight="1" x14ac:dyDescent="0.2">
      <c r="A78" s="51" t="s">
        <v>604</v>
      </c>
      <c r="B78" s="51" t="s">
        <v>100</v>
      </c>
      <c r="C78" s="52">
        <v>72</v>
      </c>
      <c r="D78" s="51" t="s">
        <v>605</v>
      </c>
      <c r="E78" s="51" t="s">
        <v>2721</v>
      </c>
      <c r="F78" s="51" t="s">
        <v>301</v>
      </c>
      <c r="G78" s="51" t="s">
        <v>2574</v>
      </c>
      <c r="H78" s="51" t="s">
        <v>607</v>
      </c>
      <c r="I78" s="51" t="s">
        <v>608</v>
      </c>
      <c r="J78" s="52">
        <v>59.322000000000003</v>
      </c>
      <c r="K78" s="51" t="s">
        <v>305</v>
      </c>
      <c r="L78" s="51" t="s">
        <v>616</v>
      </c>
      <c r="M78" s="51" t="s">
        <v>2725</v>
      </c>
      <c r="N78" s="51" t="s">
        <v>308</v>
      </c>
      <c r="O78" s="52" t="s">
        <v>2577</v>
      </c>
      <c r="P78" s="52">
        <v>1.889</v>
      </c>
      <c r="Q78" s="52">
        <v>1.889</v>
      </c>
      <c r="R78" s="51" t="s">
        <v>309</v>
      </c>
      <c r="S78" s="51" t="s">
        <v>310</v>
      </c>
      <c r="T78" s="51" t="s">
        <v>311</v>
      </c>
      <c r="U78" s="51" t="s">
        <v>107</v>
      </c>
      <c r="V78" s="51" t="s">
        <v>111</v>
      </c>
      <c r="W78" s="51" t="s">
        <v>119</v>
      </c>
      <c r="X78" s="51" t="s">
        <v>312</v>
      </c>
      <c r="Y78" s="51" t="s">
        <v>312</v>
      </c>
      <c r="Z78" s="51" t="s">
        <v>313</v>
      </c>
      <c r="AA78" s="52">
        <v>1.889</v>
      </c>
    </row>
    <row r="79" spans="1:27" ht="12.75" customHeight="1" x14ac:dyDescent="0.2">
      <c r="A79" s="51" t="s">
        <v>604</v>
      </c>
      <c r="B79" s="51" t="s">
        <v>100</v>
      </c>
      <c r="C79" s="52">
        <v>72</v>
      </c>
      <c r="D79" s="51" t="s">
        <v>605</v>
      </c>
      <c r="E79" s="51" t="s">
        <v>2721</v>
      </c>
      <c r="F79" s="51" t="s">
        <v>301</v>
      </c>
      <c r="G79" s="51" t="s">
        <v>2574</v>
      </c>
      <c r="H79" s="51" t="s">
        <v>607</v>
      </c>
      <c r="I79" s="51" t="s">
        <v>608</v>
      </c>
      <c r="J79" s="52">
        <v>59.322000000000003</v>
      </c>
      <c r="K79" s="51" t="s">
        <v>305</v>
      </c>
      <c r="L79" s="51" t="s">
        <v>618</v>
      </c>
      <c r="M79" s="51" t="s">
        <v>2726</v>
      </c>
      <c r="N79" s="51" t="s">
        <v>308</v>
      </c>
      <c r="O79" s="52" t="s">
        <v>2577</v>
      </c>
      <c r="P79" s="52">
        <v>45.28</v>
      </c>
      <c r="Q79" s="52">
        <v>45.28</v>
      </c>
      <c r="R79" s="51" t="s">
        <v>309</v>
      </c>
      <c r="S79" s="51" t="s">
        <v>310</v>
      </c>
      <c r="T79" s="51" t="s">
        <v>311</v>
      </c>
      <c r="U79" s="51" t="s">
        <v>107</v>
      </c>
      <c r="V79" s="51" t="s">
        <v>111</v>
      </c>
      <c r="W79" s="51" t="s">
        <v>119</v>
      </c>
      <c r="X79" s="51" t="s">
        <v>312</v>
      </c>
      <c r="Y79" s="51" t="s">
        <v>312</v>
      </c>
      <c r="Z79" s="51" t="s">
        <v>620</v>
      </c>
      <c r="AA79" s="52">
        <v>45.28</v>
      </c>
    </row>
    <row r="80" spans="1:27" ht="12.75" customHeight="1" x14ac:dyDescent="0.2">
      <c r="A80" s="51" t="s">
        <v>621</v>
      </c>
      <c r="B80" s="51" t="s">
        <v>86</v>
      </c>
      <c r="C80" s="52">
        <v>73</v>
      </c>
      <c r="D80" s="51" t="s">
        <v>622</v>
      </c>
      <c r="E80" s="51" t="s">
        <v>2727</v>
      </c>
      <c r="F80" s="51" t="s">
        <v>624</v>
      </c>
      <c r="G80" s="51" t="s">
        <v>625</v>
      </c>
      <c r="H80" s="51" t="s">
        <v>626</v>
      </c>
      <c r="I80" s="51" t="s">
        <v>626</v>
      </c>
      <c r="J80" s="52">
        <v>130</v>
      </c>
      <c r="K80" s="51" t="s">
        <v>305</v>
      </c>
      <c r="L80" s="51" t="s">
        <v>627</v>
      </c>
      <c r="M80" s="51" t="s">
        <v>2727</v>
      </c>
      <c r="N80" s="51" t="s">
        <v>341</v>
      </c>
      <c r="O80" s="52" t="s">
        <v>2577</v>
      </c>
      <c r="P80" s="52">
        <v>130</v>
      </c>
      <c r="Q80" s="52">
        <v>130</v>
      </c>
      <c r="R80" s="51" t="s">
        <v>309</v>
      </c>
      <c r="S80" s="51" t="s">
        <v>310</v>
      </c>
      <c r="T80" s="51" t="s">
        <v>311</v>
      </c>
      <c r="U80" s="51" t="s">
        <v>107</v>
      </c>
      <c r="V80" s="51" t="s">
        <v>112</v>
      </c>
      <c r="W80" s="51" t="s">
        <v>122</v>
      </c>
      <c r="X80" s="51" t="s">
        <v>312</v>
      </c>
      <c r="Y80" s="51" t="s">
        <v>312</v>
      </c>
      <c r="Z80" s="51" t="s">
        <v>466</v>
      </c>
      <c r="AA80" s="52">
        <v>130</v>
      </c>
    </row>
    <row r="81" spans="1:27" ht="12.75" customHeight="1" x14ac:dyDescent="0.2">
      <c r="A81" s="51" t="s">
        <v>604</v>
      </c>
      <c r="B81" s="51" t="s">
        <v>100</v>
      </c>
      <c r="C81" s="52">
        <v>74</v>
      </c>
      <c r="D81" s="51" t="s">
        <v>628</v>
      </c>
      <c r="E81" s="51" t="s">
        <v>2728</v>
      </c>
      <c r="F81" s="51" t="s">
        <v>301</v>
      </c>
      <c r="G81" s="51" t="s">
        <v>630</v>
      </c>
      <c r="H81" s="51" t="s">
        <v>631</v>
      </c>
      <c r="I81" s="51" t="s">
        <v>2729</v>
      </c>
      <c r="J81" s="52">
        <v>67.2</v>
      </c>
      <c r="K81" s="51" t="s">
        <v>305</v>
      </c>
      <c r="L81" s="51" t="s">
        <v>633</v>
      </c>
      <c r="M81" s="51" t="s">
        <v>2730</v>
      </c>
      <c r="N81" s="51" t="s">
        <v>635</v>
      </c>
      <c r="O81" s="52" t="s">
        <v>2577</v>
      </c>
      <c r="P81" s="52">
        <v>20</v>
      </c>
      <c r="Q81" s="52">
        <v>20</v>
      </c>
      <c r="R81" s="51" t="s">
        <v>309</v>
      </c>
      <c r="S81" s="51" t="s">
        <v>310</v>
      </c>
      <c r="T81" s="51" t="s">
        <v>311</v>
      </c>
      <c r="U81" s="51" t="s">
        <v>109</v>
      </c>
      <c r="V81" s="51" t="s">
        <v>115</v>
      </c>
      <c r="W81" s="51" t="s">
        <v>636</v>
      </c>
      <c r="X81" s="51" t="s">
        <v>312</v>
      </c>
      <c r="Y81" s="51" t="s">
        <v>312</v>
      </c>
      <c r="Z81" s="51" t="s">
        <v>377</v>
      </c>
      <c r="AA81" s="52">
        <v>20</v>
      </c>
    </row>
    <row r="82" spans="1:27" ht="12.75" customHeight="1" x14ac:dyDescent="0.2">
      <c r="A82" s="51" t="s">
        <v>604</v>
      </c>
      <c r="B82" s="51" t="s">
        <v>100</v>
      </c>
      <c r="C82" s="52">
        <v>74</v>
      </c>
      <c r="D82" s="51" t="s">
        <v>628</v>
      </c>
      <c r="E82" s="51" t="s">
        <v>2728</v>
      </c>
      <c r="F82" s="51" t="s">
        <v>301</v>
      </c>
      <c r="G82" s="51" t="s">
        <v>630</v>
      </c>
      <c r="H82" s="51" t="s">
        <v>631</v>
      </c>
      <c r="I82" s="51" t="s">
        <v>2729</v>
      </c>
      <c r="J82" s="52">
        <v>67.2</v>
      </c>
      <c r="K82" s="51" t="s">
        <v>305</v>
      </c>
      <c r="L82" s="51" t="s">
        <v>637</v>
      </c>
      <c r="M82" s="51" t="s">
        <v>2731</v>
      </c>
      <c r="N82" s="51" t="s">
        <v>635</v>
      </c>
      <c r="O82" s="52" t="s">
        <v>2577</v>
      </c>
      <c r="P82" s="52">
        <v>12</v>
      </c>
      <c r="Q82" s="52">
        <v>12</v>
      </c>
      <c r="R82" s="51" t="s">
        <v>309</v>
      </c>
      <c r="S82" s="51" t="s">
        <v>310</v>
      </c>
      <c r="T82" s="51" t="s">
        <v>311</v>
      </c>
      <c r="U82" s="51" t="s">
        <v>107</v>
      </c>
      <c r="V82" s="51" t="s">
        <v>114</v>
      </c>
      <c r="W82" s="51" t="s">
        <v>127</v>
      </c>
      <c r="X82" s="51" t="s">
        <v>312</v>
      </c>
      <c r="Y82" s="51" t="s">
        <v>312</v>
      </c>
      <c r="Z82" s="51" t="s">
        <v>342</v>
      </c>
      <c r="AA82" s="52">
        <v>12</v>
      </c>
    </row>
    <row r="83" spans="1:27" ht="12.75" customHeight="1" x14ac:dyDescent="0.2">
      <c r="A83" s="51" t="s">
        <v>604</v>
      </c>
      <c r="B83" s="51" t="s">
        <v>100</v>
      </c>
      <c r="C83" s="52">
        <v>74</v>
      </c>
      <c r="D83" s="51" t="s">
        <v>628</v>
      </c>
      <c r="E83" s="51" t="s">
        <v>2728</v>
      </c>
      <c r="F83" s="51" t="s">
        <v>301</v>
      </c>
      <c r="G83" s="51" t="s">
        <v>630</v>
      </c>
      <c r="H83" s="51" t="s">
        <v>631</v>
      </c>
      <c r="I83" s="51" t="s">
        <v>2729</v>
      </c>
      <c r="J83" s="52">
        <v>67.2</v>
      </c>
      <c r="K83" s="51" t="s">
        <v>305</v>
      </c>
      <c r="L83" s="51" t="s">
        <v>639</v>
      </c>
      <c r="M83" s="51" t="s">
        <v>2732</v>
      </c>
      <c r="N83" s="51" t="s">
        <v>635</v>
      </c>
      <c r="O83" s="52" t="s">
        <v>2577</v>
      </c>
      <c r="P83" s="52">
        <v>35.200000000000003</v>
      </c>
      <c r="Q83" s="52">
        <v>35.200000000000003</v>
      </c>
      <c r="R83" s="51" t="s">
        <v>309</v>
      </c>
      <c r="S83" s="51" t="s">
        <v>310</v>
      </c>
      <c r="T83" s="51" t="s">
        <v>311</v>
      </c>
      <c r="U83" s="51" t="s">
        <v>107</v>
      </c>
      <c r="V83" s="51" t="s">
        <v>114</v>
      </c>
      <c r="W83" s="51" t="s">
        <v>127</v>
      </c>
      <c r="X83" s="51" t="s">
        <v>312</v>
      </c>
      <c r="Y83" s="51" t="s">
        <v>312</v>
      </c>
      <c r="Z83" s="51" t="s">
        <v>641</v>
      </c>
      <c r="AA83" s="52">
        <v>35.200000000000003</v>
      </c>
    </row>
    <row r="84" spans="1:27" ht="12.75" customHeight="1" x14ac:dyDescent="0.2">
      <c r="A84" s="51" t="s">
        <v>621</v>
      </c>
      <c r="B84" s="51" t="s">
        <v>86</v>
      </c>
      <c r="C84" s="52">
        <v>75</v>
      </c>
      <c r="D84" s="51" t="s">
        <v>642</v>
      </c>
      <c r="E84" s="51" t="s">
        <v>643</v>
      </c>
      <c r="F84" s="51" t="s">
        <v>301</v>
      </c>
      <c r="G84" s="51" t="s">
        <v>630</v>
      </c>
      <c r="H84" s="51" t="s">
        <v>644</v>
      </c>
      <c r="I84" s="51" t="s">
        <v>645</v>
      </c>
      <c r="J84" s="52">
        <v>180</v>
      </c>
      <c r="K84" s="51" t="s">
        <v>305</v>
      </c>
      <c r="L84" s="51" t="s">
        <v>646</v>
      </c>
      <c r="M84" s="51" t="s">
        <v>2733</v>
      </c>
      <c r="N84" s="51" t="s">
        <v>341</v>
      </c>
      <c r="O84" s="52" t="s">
        <v>2577</v>
      </c>
      <c r="P84" s="52">
        <v>180</v>
      </c>
      <c r="Q84" s="52">
        <v>180</v>
      </c>
      <c r="R84" s="51" t="s">
        <v>309</v>
      </c>
      <c r="S84" s="51" t="s">
        <v>310</v>
      </c>
      <c r="T84" s="51" t="s">
        <v>311</v>
      </c>
      <c r="U84" s="51" t="s">
        <v>107</v>
      </c>
      <c r="V84" s="51" t="s">
        <v>114</v>
      </c>
      <c r="W84" s="51" t="s">
        <v>127</v>
      </c>
      <c r="X84" s="51" t="s">
        <v>312</v>
      </c>
      <c r="Y84" s="51" t="s">
        <v>312</v>
      </c>
      <c r="Z84" s="51" t="s">
        <v>648</v>
      </c>
      <c r="AA84" s="52">
        <v>180</v>
      </c>
    </row>
    <row r="85" spans="1:27" ht="12.75" customHeight="1" x14ac:dyDescent="0.2">
      <c r="A85" s="51" t="s">
        <v>621</v>
      </c>
      <c r="B85" s="51" t="s">
        <v>86</v>
      </c>
      <c r="C85" s="52">
        <v>76</v>
      </c>
      <c r="D85" s="51" t="s">
        <v>649</v>
      </c>
      <c r="E85" s="51" t="s">
        <v>650</v>
      </c>
      <c r="F85" s="51" t="s">
        <v>301</v>
      </c>
      <c r="G85" s="51" t="s">
        <v>630</v>
      </c>
      <c r="H85" s="51" t="s">
        <v>651</v>
      </c>
      <c r="I85" s="51" t="s">
        <v>652</v>
      </c>
      <c r="J85" s="52">
        <v>183.09200000000001</v>
      </c>
      <c r="K85" s="51" t="s">
        <v>305</v>
      </c>
      <c r="L85" s="51" t="s">
        <v>653</v>
      </c>
      <c r="M85" s="51" t="s">
        <v>2734</v>
      </c>
      <c r="N85" s="51" t="s">
        <v>341</v>
      </c>
      <c r="O85" s="52" t="s">
        <v>2577</v>
      </c>
      <c r="P85" s="52">
        <v>183.09200000000001</v>
      </c>
      <c r="Q85" s="52">
        <v>183.09200000000001</v>
      </c>
      <c r="R85" s="51" t="s">
        <v>309</v>
      </c>
      <c r="S85" s="51" t="s">
        <v>310</v>
      </c>
      <c r="T85" s="51" t="s">
        <v>311</v>
      </c>
      <c r="U85" s="51" t="s">
        <v>107</v>
      </c>
      <c r="V85" s="51" t="s">
        <v>114</v>
      </c>
      <c r="W85" s="51" t="s">
        <v>127</v>
      </c>
      <c r="X85" s="51" t="s">
        <v>312</v>
      </c>
      <c r="Y85" s="51" t="s">
        <v>312</v>
      </c>
      <c r="Z85" s="51" t="s">
        <v>648</v>
      </c>
      <c r="AA85" s="52">
        <v>183.09200000000001</v>
      </c>
    </row>
    <row r="86" spans="1:27" ht="12.75" customHeight="1" x14ac:dyDescent="0.2">
      <c r="A86" s="51" t="s">
        <v>604</v>
      </c>
      <c r="B86" s="51" t="s">
        <v>100</v>
      </c>
      <c r="C86" s="52">
        <v>77</v>
      </c>
      <c r="D86" s="51" t="s">
        <v>655</v>
      </c>
      <c r="E86" s="51" t="s">
        <v>2735</v>
      </c>
      <c r="F86" s="51" t="s">
        <v>301</v>
      </c>
      <c r="G86" s="51" t="s">
        <v>2574</v>
      </c>
      <c r="H86" s="51" t="s">
        <v>657</v>
      </c>
      <c r="I86" s="51" t="s">
        <v>658</v>
      </c>
      <c r="J86" s="52">
        <v>23</v>
      </c>
      <c r="K86" s="51" t="s">
        <v>305</v>
      </c>
      <c r="L86" s="51" t="s">
        <v>659</v>
      </c>
      <c r="M86" s="51" t="s">
        <v>2736</v>
      </c>
      <c r="N86" s="51" t="s">
        <v>611</v>
      </c>
      <c r="O86" s="52" t="s">
        <v>2737</v>
      </c>
      <c r="P86" s="52">
        <v>4.5999999999999996</v>
      </c>
      <c r="Q86" s="52">
        <v>9.1999999999999993</v>
      </c>
      <c r="R86" s="51" t="s">
        <v>309</v>
      </c>
      <c r="S86" s="51" t="s">
        <v>310</v>
      </c>
      <c r="T86" s="51" t="s">
        <v>311</v>
      </c>
      <c r="U86" s="51" t="s">
        <v>107</v>
      </c>
      <c r="V86" s="51" t="s">
        <v>114</v>
      </c>
      <c r="W86" s="51" t="s">
        <v>127</v>
      </c>
      <c r="X86" s="51" t="s">
        <v>312</v>
      </c>
      <c r="Y86" s="51" t="s">
        <v>312</v>
      </c>
      <c r="Z86" s="51" t="s">
        <v>661</v>
      </c>
      <c r="AA86" s="52">
        <v>9.1999999999999993</v>
      </c>
    </row>
    <row r="87" spans="1:27" ht="12.75" customHeight="1" x14ac:dyDescent="0.2">
      <c r="A87" s="51" t="s">
        <v>604</v>
      </c>
      <c r="B87" s="51" t="s">
        <v>100</v>
      </c>
      <c r="C87" s="52">
        <v>77</v>
      </c>
      <c r="D87" s="51" t="s">
        <v>655</v>
      </c>
      <c r="E87" s="51" t="s">
        <v>2735</v>
      </c>
      <c r="F87" s="51" t="s">
        <v>301</v>
      </c>
      <c r="G87" s="51" t="s">
        <v>2574</v>
      </c>
      <c r="H87" s="51" t="s">
        <v>657</v>
      </c>
      <c r="I87" s="51" t="s">
        <v>658</v>
      </c>
      <c r="J87" s="52">
        <v>23</v>
      </c>
      <c r="K87" s="51" t="s">
        <v>305</v>
      </c>
      <c r="L87" s="51" t="s">
        <v>659</v>
      </c>
      <c r="M87" s="51" t="s">
        <v>662</v>
      </c>
      <c r="N87" s="51" t="s">
        <v>611</v>
      </c>
      <c r="O87" s="52" t="s">
        <v>2738</v>
      </c>
      <c r="P87" s="52">
        <v>4.5999999999999996</v>
      </c>
      <c r="Q87" s="52">
        <v>13.8</v>
      </c>
      <c r="R87" s="51" t="s">
        <v>309</v>
      </c>
      <c r="S87" s="51" t="s">
        <v>310</v>
      </c>
      <c r="T87" s="51" t="s">
        <v>311</v>
      </c>
      <c r="U87" s="51" t="s">
        <v>107</v>
      </c>
      <c r="V87" s="51" t="s">
        <v>114</v>
      </c>
      <c r="W87" s="51" t="s">
        <v>127</v>
      </c>
      <c r="X87" s="51" t="s">
        <v>312</v>
      </c>
      <c r="Y87" s="51" t="s">
        <v>312</v>
      </c>
      <c r="Z87" s="51" t="s">
        <v>661</v>
      </c>
      <c r="AA87" s="52">
        <v>13.8</v>
      </c>
    </row>
    <row r="88" spans="1:27" ht="12.75" customHeight="1" x14ac:dyDescent="0.2">
      <c r="A88" s="51" t="s">
        <v>604</v>
      </c>
      <c r="B88" s="51" t="s">
        <v>100</v>
      </c>
      <c r="C88" s="52">
        <v>78</v>
      </c>
      <c r="D88" s="51" t="s">
        <v>663</v>
      </c>
      <c r="E88" s="51" t="s">
        <v>2739</v>
      </c>
      <c r="F88" s="51" t="s">
        <v>301</v>
      </c>
      <c r="G88" s="51" t="s">
        <v>2574</v>
      </c>
      <c r="H88" s="51" t="s">
        <v>665</v>
      </c>
      <c r="I88" s="51" t="s">
        <v>658</v>
      </c>
      <c r="J88" s="52">
        <v>85</v>
      </c>
      <c r="K88" s="51" t="s">
        <v>305</v>
      </c>
      <c r="L88" s="51" t="s">
        <v>2740</v>
      </c>
      <c r="M88" s="51" t="s">
        <v>2741</v>
      </c>
      <c r="N88" s="51" t="s">
        <v>635</v>
      </c>
      <c r="O88" s="52" t="s">
        <v>2577</v>
      </c>
      <c r="P88" s="52">
        <v>85</v>
      </c>
      <c r="Q88" s="52">
        <v>85</v>
      </c>
      <c r="R88" s="51" t="s">
        <v>309</v>
      </c>
      <c r="S88" s="51" t="s">
        <v>310</v>
      </c>
      <c r="T88" s="51" t="s">
        <v>311</v>
      </c>
      <c r="U88" s="51" t="s">
        <v>107</v>
      </c>
      <c r="V88" s="51" t="s">
        <v>114</v>
      </c>
      <c r="W88" s="51" t="s">
        <v>127</v>
      </c>
      <c r="X88" s="51" t="s">
        <v>312</v>
      </c>
      <c r="Y88" s="51" t="s">
        <v>312</v>
      </c>
      <c r="Z88" s="51" t="s">
        <v>377</v>
      </c>
      <c r="AA88" s="52">
        <v>85</v>
      </c>
    </row>
    <row r="89" spans="1:27" ht="12.75" customHeight="1" x14ac:dyDescent="0.2">
      <c r="A89" s="51" t="s">
        <v>604</v>
      </c>
      <c r="B89" s="51" t="s">
        <v>100</v>
      </c>
      <c r="C89" s="52">
        <v>79</v>
      </c>
      <c r="D89" s="51" t="s">
        <v>668</v>
      </c>
      <c r="E89" s="51" t="s">
        <v>2742</v>
      </c>
      <c r="F89" s="51" t="s">
        <v>2673</v>
      </c>
      <c r="G89" s="51" t="s">
        <v>2743</v>
      </c>
      <c r="H89" s="51" t="s">
        <v>671</v>
      </c>
      <c r="I89" s="51" t="s">
        <v>672</v>
      </c>
      <c r="J89" s="52">
        <v>28.719000000000001</v>
      </c>
      <c r="K89" s="51" t="s">
        <v>305</v>
      </c>
      <c r="L89" s="51" t="s">
        <v>673</v>
      </c>
      <c r="M89" s="51" t="s">
        <v>2744</v>
      </c>
      <c r="N89" s="51" t="s">
        <v>635</v>
      </c>
      <c r="O89" s="52" t="s">
        <v>2577</v>
      </c>
      <c r="P89" s="52">
        <v>28.719000000000001</v>
      </c>
      <c r="Q89" s="52">
        <v>28.719000000000001</v>
      </c>
      <c r="R89" s="51" t="s">
        <v>309</v>
      </c>
      <c r="S89" s="51" t="s">
        <v>310</v>
      </c>
      <c r="T89" s="51" t="s">
        <v>311</v>
      </c>
      <c r="U89" s="51" t="s">
        <v>107</v>
      </c>
      <c r="V89" s="51" t="s">
        <v>111</v>
      </c>
      <c r="W89" s="51" t="s">
        <v>121</v>
      </c>
      <c r="X89" s="51" t="s">
        <v>312</v>
      </c>
      <c r="Y89" s="51" t="s">
        <v>312</v>
      </c>
      <c r="Z89" s="51" t="s">
        <v>598</v>
      </c>
      <c r="AA89" s="52">
        <v>28.719000000000001</v>
      </c>
    </row>
    <row r="90" spans="1:27" ht="12.75" customHeight="1" x14ac:dyDescent="0.2">
      <c r="A90" s="51" t="s">
        <v>515</v>
      </c>
      <c r="B90" s="51" t="s">
        <v>82</v>
      </c>
      <c r="C90" s="52">
        <v>80</v>
      </c>
      <c r="D90" s="51" t="s">
        <v>675</v>
      </c>
      <c r="E90" s="51" t="s">
        <v>2745</v>
      </c>
      <c r="F90" s="51" t="s">
        <v>358</v>
      </c>
      <c r="G90" s="51" t="s">
        <v>469</v>
      </c>
      <c r="H90" s="51" t="s">
        <v>677</v>
      </c>
      <c r="I90" s="51" t="s">
        <v>678</v>
      </c>
      <c r="J90" s="52">
        <v>93.6</v>
      </c>
      <c r="K90" s="51" t="s">
        <v>305</v>
      </c>
      <c r="L90" s="51" t="s">
        <v>679</v>
      </c>
      <c r="M90" s="51" t="s">
        <v>2746</v>
      </c>
      <c r="N90" s="51" t="s">
        <v>681</v>
      </c>
      <c r="O90" s="52" t="s">
        <v>2577</v>
      </c>
      <c r="P90" s="52">
        <v>10.8</v>
      </c>
      <c r="Q90" s="52">
        <v>10.8</v>
      </c>
      <c r="R90" s="51" t="s">
        <v>309</v>
      </c>
      <c r="S90" s="51" t="s">
        <v>310</v>
      </c>
      <c r="T90" s="51" t="s">
        <v>311</v>
      </c>
      <c r="U90" s="51" t="s">
        <v>107</v>
      </c>
      <c r="V90" s="51" t="s">
        <v>111</v>
      </c>
      <c r="W90" s="51" t="s">
        <v>121</v>
      </c>
      <c r="X90" s="51" t="s">
        <v>312</v>
      </c>
      <c r="Y90" s="51" t="s">
        <v>312</v>
      </c>
      <c r="Z90" s="51" t="s">
        <v>352</v>
      </c>
      <c r="AA90" s="52">
        <v>10.8</v>
      </c>
    </row>
    <row r="91" spans="1:27" ht="12.75" customHeight="1" x14ac:dyDescent="0.2">
      <c r="A91" s="51" t="s">
        <v>515</v>
      </c>
      <c r="B91" s="51" t="s">
        <v>82</v>
      </c>
      <c r="C91" s="52">
        <v>80</v>
      </c>
      <c r="D91" s="51" t="s">
        <v>675</v>
      </c>
      <c r="E91" s="51" t="s">
        <v>2745</v>
      </c>
      <c r="F91" s="51" t="s">
        <v>358</v>
      </c>
      <c r="G91" s="51" t="s">
        <v>469</v>
      </c>
      <c r="H91" s="51" t="s">
        <v>677</v>
      </c>
      <c r="I91" s="51" t="s">
        <v>678</v>
      </c>
      <c r="J91" s="52">
        <v>93.6</v>
      </c>
      <c r="K91" s="51" t="s">
        <v>305</v>
      </c>
      <c r="L91" s="51" t="s">
        <v>682</v>
      </c>
      <c r="M91" s="51" t="s">
        <v>2747</v>
      </c>
      <c r="N91" s="51" t="s">
        <v>681</v>
      </c>
      <c r="O91" s="52" t="s">
        <v>2577</v>
      </c>
      <c r="P91" s="52">
        <v>10.8</v>
      </c>
      <c r="Q91" s="52">
        <v>10.8</v>
      </c>
      <c r="R91" s="51" t="s">
        <v>309</v>
      </c>
      <c r="S91" s="51" t="s">
        <v>310</v>
      </c>
      <c r="T91" s="51" t="s">
        <v>311</v>
      </c>
      <c r="U91" s="51" t="s">
        <v>107</v>
      </c>
      <c r="V91" s="51" t="s">
        <v>111</v>
      </c>
      <c r="W91" s="51" t="s">
        <v>121</v>
      </c>
      <c r="X91" s="51" t="s">
        <v>312</v>
      </c>
      <c r="Y91" s="51" t="s">
        <v>312</v>
      </c>
      <c r="Z91" s="51" t="s">
        <v>352</v>
      </c>
      <c r="AA91" s="52">
        <v>10.8</v>
      </c>
    </row>
    <row r="92" spans="1:27" ht="12.75" customHeight="1" x14ac:dyDescent="0.2">
      <c r="A92" s="51" t="s">
        <v>515</v>
      </c>
      <c r="B92" s="51" t="s">
        <v>82</v>
      </c>
      <c r="C92" s="52">
        <v>80</v>
      </c>
      <c r="D92" s="51" t="s">
        <v>675</v>
      </c>
      <c r="E92" s="51" t="s">
        <v>2745</v>
      </c>
      <c r="F92" s="51" t="s">
        <v>358</v>
      </c>
      <c r="G92" s="51" t="s">
        <v>469</v>
      </c>
      <c r="H92" s="51" t="s">
        <v>677</v>
      </c>
      <c r="I92" s="51" t="s">
        <v>678</v>
      </c>
      <c r="J92" s="52">
        <v>93.6</v>
      </c>
      <c r="K92" s="51" t="s">
        <v>305</v>
      </c>
      <c r="L92" s="51" t="s">
        <v>684</v>
      </c>
      <c r="M92" s="51" t="s">
        <v>2748</v>
      </c>
      <c r="N92" s="51" t="s">
        <v>686</v>
      </c>
      <c r="O92" s="52" t="s">
        <v>2577</v>
      </c>
      <c r="P92" s="52">
        <v>24</v>
      </c>
      <c r="Q92" s="52">
        <v>24</v>
      </c>
      <c r="R92" s="51" t="s">
        <v>309</v>
      </c>
      <c r="S92" s="51" t="s">
        <v>310</v>
      </c>
      <c r="T92" s="51" t="s">
        <v>311</v>
      </c>
      <c r="U92" s="51" t="s">
        <v>107</v>
      </c>
      <c r="V92" s="51" t="s">
        <v>111</v>
      </c>
      <c r="W92" s="51" t="s">
        <v>121</v>
      </c>
      <c r="X92" s="51" t="s">
        <v>312</v>
      </c>
      <c r="Y92" s="51" t="s">
        <v>312</v>
      </c>
      <c r="Z92" s="51" t="s">
        <v>352</v>
      </c>
      <c r="AA92" s="52">
        <v>24</v>
      </c>
    </row>
    <row r="93" spans="1:27" ht="12.75" customHeight="1" x14ac:dyDescent="0.2">
      <c r="A93" s="51" t="s">
        <v>515</v>
      </c>
      <c r="B93" s="51" t="s">
        <v>82</v>
      </c>
      <c r="C93" s="52">
        <v>80</v>
      </c>
      <c r="D93" s="51" t="s">
        <v>675</v>
      </c>
      <c r="E93" s="51" t="s">
        <v>2745</v>
      </c>
      <c r="F93" s="51" t="s">
        <v>358</v>
      </c>
      <c r="G93" s="51" t="s">
        <v>469</v>
      </c>
      <c r="H93" s="51" t="s">
        <v>677</v>
      </c>
      <c r="I93" s="51" t="s">
        <v>678</v>
      </c>
      <c r="J93" s="52">
        <v>93.6</v>
      </c>
      <c r="K93" s="51" t="s">
        <v>305</v>
      </c>
      <c r="L93" s="51" t="s">
        <v>687</v>
      </c>
      <c r="M93" s="51" t="s">
        <v>2749</v>
      </c>
      <c r="N93" s="51" t="s">
        <v>686</v>
      </c>
      <c r="O93" s="52" t="s">
        <v>2577</v>
      </c>
      <c r="P93" s="52">
        <v>9.6</v>
      </c>
      <c r="Q93" s="52">
        <v>9.6</v>
      </c>
      <c r="R93" s="51" t="s">
        <v>309</v>
      </c>
      <c r="S93" s="51" t="s">
        <v>310</v>
      </c>
      <c r="T93" s="51" t="s">
        <v>311</v>
      </c>
      <c r="U93" s="51" t="s">
        <v>107</v>
      </c>
      <c r="V93" s="51" t="s">
        <v>111</v>
      </c>
      <c r="W93" s="51" t="s">
        <v>121</v>
      </c>
      <c r="X93" s="51" t="s">
        <v>312</v>
      </c>
      <c r="Y93" s="51" t="s">
        <v>312</v>
      </c>
      <c r="Z93" s="51" t="s">
        <v>352</v>
      </c>
      <c r="AA93" s="52">
        <v>9.6</v>
      </c>
    </row>
    <row r="94" spans="1:27" ht="12.75" customHeight="1" x14ac:dyDescent="0.2">
      <c r="A94" s="51" t="s">
        <v>515</v>
      </c>
      <c r="B94" s="51" t="s">
        <v>82</v>
      </c>
      <c r="C94" s="52">
        <v>80</v>
      </c>
      <c r="D94" s="51" t="s">
        <v>675</v>
      </c>
      <c r="E94" s="51" t="s">
        <v>2745</v>
      </c>
      <c r="F94" s="51" t="s">
        <v>358</v>
      </c>
      <c r="G94" s="51" t="s">
        <v>469</v>
      </c>
      <c r="H94" s="51" t="s">
        <v>677</v>
      </c>
      <c r="I94" s="51" t="s">
        <v>678</v>
      </c>
      <c r="J94" s="52">
        <v>93.6</v>
      </c>
      <c r="K94" s="51" t="s">
        <v>305</v>
      </c>
      <c r="L94" s="51" t="s">
        <v>689</v>
      </c>
      <c r="M94" s="51" t="s">
        <v>2750</v>
      </c>
      <c r="N94" s="51" t="s">
        <v>686</v>
      </c>
      <c r="O94" s="52" t="s">
        <v>2577</v>
      </c>
      <c r="P94" s="52">
        <v>6</v>
      </c>
      <c r="Q94" s="52">
        <v>6</v>
      </c>
      <c r="R94" s="51" t="s">
        <v>309</v>
      </c>
      <c r="S94" s="51" t="s">
        <v>310</v>
      </c>
      <c r="T94" s="51" t="s">
        <v>311</v>
      </c>
      <c r="U94" s="51" t="s">
        <v>107</v>
      </c>
      <c r="V94" s="51" t="s">
        <v>111</v>
      </c>
      <c r="W94" s="51" t="s">
        <v>121</v>
      </c>
      <c r="X94" s="51" t="s">
        <v>312</v>
      </c>
      <c r="Y94" s="51" t="s">
        <v>312</v>
      </c>
      <c r="Z94" s="51" t="s">
        <v>352</v>
      </c>
      <c r="AA94" s="52">
        <v>6</v>
      </c>
    </row>
    <row r="95" spans="1:27" ht="12.75" customHeight="1" x14ac:dyDescent="0.2">
      <c r="A95" s="51" t="s">
        <v>515</v>
      </c>
      <c r="B95" s="51" t="s">
        <v>82</v>
      </c>
      <c r="C95" s="52">
        <v>80</v>
      </c>
      <c r="D95" s="51" t="s">
        <v>675</v>
      </c>
      <c r="E95" s="51" t="s">
        <v>2745</v>
      </c>
      <c r="F95" s="51" t="s">
        <v>358</v>
      </c>
      <c r="G95" s="51" t="s">
        <v>469</v>
      </c>
      <c r="H95" s="51" t="s">
        <v>677</v>
      </c>
      <c r="I95" s="51" t="s">
        <v>678</v>
      </c>
      <c r="J95" s="52">
        <v>93.6</v>
      </c>
      <c r="K95" s="51" t="s">
        <v>305</v>
      </c>
      <c r="L95" s="51" t="s">
        <v>2751</v>
      </c>
      <c r="M95" s="51" t="s">
        <v>2752</v>
      </c>
      <c r="N95" s="51" t="s">
        <v>686</v>
      </c>
      <c r="O95" s="52" t="s">
        <v>2577</v>
      </c>
      <c r="P95" s="52">
        <v>6</v>
      </c>
      <c r="Q95" s="52">
        <v>6</v>
      </c>
      <c r="R95" s="51" t="s">
        <v>309</v>
      </c>
      <c r="S95" s="51" t="s">
        <v>310</v>
      </c>
      <c r="T95" s="51" t="s">
        <v>311</v>
      </c>
      <c r="U95" s="51" t="s">
        <v>107</v>
      </c>
      <c r="V95" s="51" t="s">
        <v>111</v>
      </c>
      <c r="W95" s="51" t="s">
        <v>121</v>
      </c>
      <c r="X95" s="51" t="s">
        <v>312</v>
      </c>
      <c r="Y95" s="51" t="s">
        <v>312</v>
      </c>
      <c r="Z95" s="51" t="s">
        <v>352</v>
      </c>
      <c r="AA95" s="52">
        <v>6</v>
      </c>
    </row>
    <row r="96" spans="1:27" ht="12.75" customHeight="1" x14ac:dyDescent="0.2">
      <c r="A96" s="51" t="s">
        <v>515</v>
      </c>
      <c r="B96" s="51" t="s">
        <v>82</v>
      </c>
      <c r="C96" s="52">
        <v>80</v>
      </c>
      <c r="D96" s="51" t="s">
        <v>675</v>
      </c>
      <c r="E96" s="51" t="s">
        <v>2745</v>
      </c>
      <c r="F96" s="51" t="s">
        <v>358</v>
      </c>
      <c r="G96" s="51" t="s">
        <v>469</v>
      </c>
      <c r="H96" s="51" t="s">
        <v>677</v>
      </c>
      <c r="I96" s="51" t="s">
        <v>678</v>
      </c>
      <c r="J96" s="52">
        <v>93.6</v>
      </c>
      <c r="K96" s="51" t="s">
        <v>305</v>
      </c>
      <c r="L96" s="51" t="s">
        <v>693</v>
      </c>
      <c r="M96" s="51" t="s">
        <v>2753</v>
      </c>
      <c r="N96" s="51" t="s">
        <v>686</v>
      </c>
      <c r="O96" s="52" t="s">
        <v>2577</v>
      </c>
      <c r="P96" s="52">
        <v>6</v>
      </c>
      <c r="Q96" s="52">
        <v>6</v>
      </c>
      <c r="R96" s="51" t="s">
        <v>309</v>
      </c>
      <c r="S96" s="51" t="s">
        <v>310</v>
      </c>
      <c r="T96" s="51" t="s">
        <v>311</v>
      </c>
      <c r="U96" s="51" t="s">
        <v>107</v>
      </c>
      <c r="V96" s="51" t="s">
        <v>111</v>
      </c>
      <c r="W96" s="51" t="s">
        <v>121</v>
      </c>
      <c r="X96" s="51" t="s">
        <v>312</v>
      </c>
      <c r="Y96" s="51" t="s">
        <v>312</v>
      </c>
      <c r="Z96" s="51" t="s">
        <v>352</v>
      </c>
      <c r="AA96" s="52">
        <v>6</v>
      </c>
    </row>
    <row r="97" spans="1:27" ht="12.75" customHeight="1" x14ac:dyDescent="0.2">
      <c r="A97" s="51" t="s">
        <v>515</v>
      </c>
      <c r="B97" s="51" t="s">
        <v>82</v>
      </c>
      <c r="C97" s="52">
        <v>80</v>
      </c>
      <c r="D97" s="51" t="s">
        <v>675</v>
      </c>
      <c r="E97" s="51" t="s">
        <v>2745</v>
      </c>
      <c r="F97" s="51" t="s">
        <v>358</v>
      </c>
      <c r="G97" s="51" t="s">
        <v>469</v>
      </c>
      <c r="H97" s="51" t="s">
        <v>677</v>
      </c>
      <c r="I97" s="51" t="s">
        <v>678</v>
      </c>
      <c r="J97" s="52">
        <v>93.6</v>
      </c>
      <c r="K97" s="51" t="s">
        <v>305</v>
      </c>
      <c r="L97" s="51" t="s">
        <v>695</v>
      </c>
      <c r="M97" s="51" t="s">
        <v>2754</v>
      </c>
      <c r="N97" s="51" t="s">
        <v>686</v>
      </c>
      <c r="O97" s="52" t="s">
        <v>2577</v>
      </c>
      <c r="P97" s="52">
        <v>6</v>
      </c>
      <c r="Q97" s="52">
        <v>6</v>
      </c>
      <c r="R97" s="51" t="s">
        <v>309</v>
      </c>
      <c r="S97" s="51" t="s">
        <v>310</v>
      </c>
      <c r="T97" s="51" t="s">
        <v>311</v>
      </c>
      <c r="U97" s="51" t="s">
        <v>107</v>
      </c>
      <c r="V97" s="51" t="s">
        <v>111</v>
      </c>
      <c r="W97" s="51" t="s">
        <v>121</v>
      </c>
      <c r="X97" s="51" t="s">
        <v>312</v>
      </c>
      <c r="Y97" s="51" t="s">
        <v>312</v>
      </c>
      <c r="Z97" s="51" t="s">
        <v>352</v>
      </c>
      <c r="AA97" s="52">
        <v>6</v>
      </c>
    </row>
    <row r="98" spans="1:27" ht="12.75" customHeight="1" x14ac:dyDescent="0.2">
      <c r="A98" s="51" t="s">
        <v>515</v>
      </c>
      <c r="B98" s="51" t="s">
        <v>82</v>
      </c>
      <c r="C98" s="52">
        <v>80</v>
      </c>
      <c r="D98" s="51" t="s">
        <v>675</v>
      </c>
      <c r="E98" s="51" t="s">
        <v>2745</v>
      </c>
      <c r="F98" s="51" t="s">
        <v>358</v>
      </c>
      <c r="G98" s="51" t="s">
        <v>469</v>
      </c>
      <c r="H98" s="51" t="s">
        <v>677</v>
      </c>
      <c r="I98" s="51" t="s">
        <v>678</v>
      </c>
      <c r="J98" s="52">
        <v>93.6</v>
      </c>
      <c r="K98" s="51" t="s">
        <v>305</v>
      </c>
      <c r="L98" s="51" t="s">
        <v>2755</v>
      </c>
      <c r="M98" s="51" t="s">
        <v>2756</v>
      </c>
      <c r="N98" s="51" t="s">
        <v>686</v>
      </c>
      <c r="O98" s="52" t="s">
        <v>2577</v>
      </c>
      <c r="P98" s="52">
        <v>7.2</v>
      </c>
      <c r="Q98" s="52">
        <v>7.2</v>
      </c>
      <c r="R98" s="51" t="s">
        <v>309</v>
      </c>
      <c r="S98" s="51" t="s">
        <v>310</v>
      </c>
      <c r="T98" s="51" t="s">
        <v>311</v>
      </c>
      <c r="U98" s="51" t="s">
        <v>107</v>
      </c>
      <c r="V98" s="51" t="s">
        <v>111</v>
      </c>
      <c r="W98" s="51" t="s">
        <v>121</v>
      </c>
      <c r="X98" s="51" t="s">
        <v>312</v>
      </c>
      <c r="Y98" s="51" t="s">
        <v>312</v>
      </c>
      <c r="Z98" s="51" t="s">
        <v>352</v>
      </c>
      <c r="AA98" s="52">
        <v>7.2</v>
      </c>
    </row>
    <row r="99" spans="1:27" ht="12.75" customHeight="1" x14ac:dyDescent="0.2">
      <c r="A99" s="51" t="s">
        <v>515</v>
      </c>
      <c r="B99" s="51" t="s">
        <v>82</v>
      </c>
      <c r="C99" s="52">
        <v>80</v>
      </c>
      <c r="D99" s="51" t="s">
        <v>675</v>
      </c>
      <c r="E99" s="51" t="s">
        <v>2745</v>
      </c>
      <c r="F99" s="51" t="s">
        <v>358</v>
      </c>
      <c r="G99" s="51" t="s">
        <v>469</v>
      </c>
      <c r="H99" s="51" t="s">
        <v>677</v>
      </c>
      <c r="I99" s="51" t="s">
        <v>678</v>
      </c>
      <c r="J99" s="52">
        <v>93.6</v>
      </c>
      <c r="K99" s="51" t="s">
        <v>305</v>
      </c>
      <c r="L99" s="51" t="s">
        <v>2757</v>
      </c>
      <c r="M99" s="51" t="s">
        <v>2758</v>
      </c>
      <c r="N99" s="51" t="s">
        <v>686</v>
      </c>
      <c r="O99" s="52" t="s">
        <v>2577</v>
      </c>
      <c r="P99" s="52">
        <v>7.2</v>
      </c>
      <c r="Q99" s="52">
        <v>7.2</v>
      </c>
      <c r="R99" s="51" t="s">
        <v>309</v>
      </c>
      <c r="S99" s="51" t="s">
        <v>310</v>
      </c>
      <c r="T99" s="51" t="s">
        <v>311</v>
      </c>
      <c r="U99" s="51" t="s">
        <v>107</v>
      </c>
      <c r="V99" s="51" t="s">
        <v>111</v>
      </c>
      <c r="W99" s="51" t="s">
        <v>121</v>
      </c>
      <c r="X99" s="51" t="s">
        <v>312</v>
      </c>
      <c r="Y99" s="51" t="s">
        <v>312</v>
      </c>
      <c r="Z99" s="51" t="s">
        <v>352</v>
      </c>
      <c r="AA99" s="52">
        <v>7.2</v>
      </c>
    </row>
    <row r="100" spans="1:27" ht="12.75" customHeight="1" x14ac:dyDescent="0.2">
      <c r="A100" s="51" t="s">
        <v>701</v>
      </c>
      <c r="B100" s="51" t="s">
        <v>44</v>
      </c>
      <c r="C100" s="52">
        <v>81</v>
      </c>
      <c r="D100" s="51" t="s">
        <v>702</v>
      </c>
      <c r="E100" s="51" t="s">
        <v>2759</v>
      </c>
      <c r="F100" s="51" t="s">
        <v>358</v>
      </c>
      <c r="G100" s="51" t="s">
        <v>359</v>
      </c>
      <c r="H100" s="51" t="s">
        <v>704</v>
      </c>
      <c r="I100" s="51" t="s">
        <v>705</v>
      </c>
      <c r="J100" s="52">
        <v>173.6</v>
      </c>
      <c r="K100" s="51" t="s">
        <v>305</v>
      </c>
      <c r="L100" s="51" t="s">
        <v>706</v>
      </c>
      <c r="M100" s="51" t="s">
        <v>2760</v>
      </c>
      <c r="N100" s="51" t="s">
        <v>708</v>
      </c>
      <c r="O100" s="52" t="s">
        <v>2761</v>
      </c>
      <c r="P100" s="52">
        <v>700</v>
      </c>
      <c r="Q100" s="52">
        <v>173.6</v>
      </c>
      <c r="R100" s="51" t="s">
        <v>309</v>
      </c>
      <c r="S100" s="51" t="s">
        <v>310</v>
      </c>
      <c r="T100" s="51" t="s">
        <v>311</v>
      </c>
      <c r="U100" s="51" t="s">
        <v>107</v>
      </c>
      <c r="V100" s="51" t="s">
        <v>111</v>
      </c>
      <c r="W100" s="51" t="s">
        <v>121</v>
      </c>
      <c r="X100" s="51" t="s">
        <v>312</v>
      </c>
      <c r="Y100" s="51" t="s">
        <v>312</v>
      </c>
      <c r="Z100" s="51" t="s">
        <v>2614</v>
      </c>
      <c r="AA100" s="52">
        <v>173.6</v>
      </c>
    </row>
    <row r="101" spans="1:27" ht="12.75" customHeight="1" x14ac:dyDescent="0.2">
      <c r="A101" s="51" t="s">
        <v>701</v>
      </c>
      <c r="B101" s="51" t="s">
        <v>44</v>
      </c>
      <c r="C101" s="52">
        <v>82</v>
      </c>
      <c r="D101" s="51" t="s">
        <v>709</v>
      </c>
      <c r="E101" s="51" t="s">
        <v>2762</v>
      </c>
      <c r="F101" s="51" t="s">
        <v>2673</v>
      </c>
      <c r="G101" s="51" t="s">
        <v>2743</v>
      </c>
      <c r="H101" s="51" t="s">
        <v>704</v>
      </c>
      <c r="I101" s="51" t="s">
        <v>711</v>
      </c>
      <c r="J101" s="52">
        <v>501</v>
      </c>
      <c r="K101" s="51" t="s">
        <v>305</v>
      </c>
      <c r="L101" s="51" t="s">
        <v>709</v>
      </c>
      <c r="M101" s="51" t="s">
        <v>2763</v>
      </c>
      <c r="N101" s="51" t="s">
        <v>708</v>
      </c>
      <c r="O101" s="52" t="s">
        <v>2764</v>
      </c>
      <c r="P101" s="52">
        <v>1.5</v>
      </c>
      <c r="Q101" s="52">
        <v>501</v>
      </c>
      <c r="R101" s="51" t="s">
        <v>309</v>
      </c>
      <c r="S101" s="51" t="s">
        <v>310</v>
      </c>
      <c r="T101" s="51" t="s">
        <v>311</v>
      </c>
      <c r="U101" s="51" t="s">
        <v>107</v>
      </c>
      <c r="V101" s="51" t="s">
        <v>113</v>
      </c>
      <c r="W101" s="51" t="s">
        <v>124</v>
      </c>
      <c r="X101" s="51" t="s">
        <v>312</v>
      </c>
      <c r="Y101" s="51" t="s">
        <v>312</v>
      </c>
      <c r="Z101" s="51" t="s">
        <v>2614</v>
      </c>
      <c r="AA101" s="52">
        <v>501</v>
      </c>
    </row>
    <row r="102" spans="1:27" ht="12.75" customHeight="1" x14ac:dyDescent="0.2">
      <c r="A102" s="51" t="s">
        <v>701</v>
      </c>
      <c r="B102" s="51" t="s">
        <v>44</v>
      </c>
      <c r="C102" s="52">
        <v>84</v>
      </c>
      <c r="D102" s="51" t="s">
        <v>2765</v>
      </c>
      <c r="E102" s="51" t="s">
        <v>2766</v>
      </c>
      <c r="F102" s="51" t="s">
        <v>2673</v>
      </c>
      <c r="G102" s="51" t="s">
        <v>2674</v>
      </c>
      <c r="H102" s="51" t="s">
        <v>715</v>
      </c>
      <c r="I102" s="51" t="s">
        <v>711</v>
      </c>
      <c r="J102" s="52">
        <v>240</v>
      </c>
      <c r="K102" s="51" t="s">
        <v>305</v>
      </c>
      <c r="L102" s="51" t="s">
        <v>716</v>
      </c>
      <c r="M102" s="51" t="s">
        <v>2767</v>
      </c>
      <c r="N102" s="51" t="s">
        <v>708</v>
      </c>
      <c r="O102" s="52" t="s">
        <v>2768</v>
      </c>
      <c r="P102" s="52">
        <v>150</v>
      </c>
      <c r="Q102" s="52">
        <v>240</v>
      </c>
      <c r="R102" s="51" t="s">
        <v>309</v>
      </c>
      <c r="S102" s="51" t="s">
        <v>310</v>
      </c>
      <c r="T102" s="51" t="s">
        <v>311</v>
      </c>
      <c r="U102" s="51" t="s">
        <v>107</v>
      </c>
      <c r="V102" s="51" t="s">
        <v>111</v>
      </c>
      <c r="W102" s="51" t="s">
        <v>119</v>
      </c>
      <c r="X102" s="51" t="s">
        <v>312</v>
      </c>
      <c r="Y102" s="51" t="s">
        <v>312</v>
      </c>
      <c r="Z102" s="51" t="s">
        <v>2769</v>
      </c>
      <c r="AA102" s="52">
        <v>240</v>
      </c>
    </row>
    <row r="103" spans="1:27" ht="12.75" customHeight="1" x14ac:dyDescent="0.2">
      <c r="A103" s="51" t="s">
        <v>701</v>
      </c>
      <c r="B103" s="51" t="s">
        <v>44</v>
      </c>
      <c r="C103" s="52">
        <v>85</v>
      </c>
      <c r="D103" s="51" t="s">
        <v>719</v>
      </c>
      <c r="E103" s="51" t="s">
        <v>2770</v>
      </c>
      <c r="F103" s="51" t="s">
        <v>2673</v>
      </c>
      <c r="G103" s="51" t="s">
        <v>2674</v>
      </c>
      <c r="H103" s="51" t="s">
        <v>721</v>
      </c>
      <c r="I103" s="51" t="s">
        <v>711</v>
      </c>
      <c r="J103" s="52">
        <v>606.60599999999999</v>
      </c>
      <c r="K103" s="51" t="s">
        <v>305</v>
      </c>
      <c r="L103" s="51" t="s">
        <v>722</v>
      </c>
      <c r="M103" s="51" t="s">
        <v>2771</v>
      </c>
      <c r="N103" s="51" t="s">
        <v>708</v>
      </c>
      <c r="O103" s="52" t="s">
        <v>2772</v>
      </c>
      <c r="P103" s="52">
        <v>24.263999999999999</v>
      </c>
      <c r="Q103" s="52">
        <v>606.60599999999999</v>
      </c>
      <c r="R103" s="51" t="s">
        <v>309</v>
      </c>
      <c r="S103" s="51" t="s">
        <v>310</v>
      </c>
      <c r="T103" s="51" t="s">
        <v>311</v>
      </c>
      <c r="U103" s="51" t="s">
        <v>107</v>
      </c>
      <c r="V103" s="51" t="s">
        <v>112</v>
      </c>
      <c r="W103" s="51" t="s">
        <v>122</v>
      </c>
      <c r="X103" s="51" t="s">
        <v>312</v>
      </c>
      <c r="Y103" s="51" t="s">
        <v>312</v>
      </c>
      <c r="Z103" s="51" t="s">
        <v>466</v>
      </c>
      <c r="AA103" s="52">
        <v>606.60599999999999</v>
      </c>
    </row>
    <row r="104" spans="1:27" ht="12.75" customHeight="1" x14ac:dyDescent="0.2">
      <c r="A104" s="51" t="s">
        <v>724</v>
      </c>
      <c r="B104" s="51" t="s">
        <v>92</v>
      </c>
      <c r="C104" s="52">
        <v>87</v>
      </c>
      <c r="D104" s="51" t="s">
        <v>725</v>
      </c>
      <c r="E104" s="51" t="s">
        <v>726</v>
      </c>
      <c r="F104" s="51" t="s">
        <v>301</v>
      </c>
      <c r="G104" s="51" t="s">
        <v>630</v>
      </c>
      <c r="H104" s="51" t="s">
        <v>727</v>
      </c>
      <c r="I104" s="51" t="s">
        <v>2773</v>
      </c>
      <c r="J104" s="52">
        <v>146.238</v>
      </c>
      <c r="K104" s="51" t="s">
        <v>305</v>
      </c>
      <c r="L104" s="51" t="s">
        <v>725</v>
      </c>
      <c r="M104" s="51" t="s">
        <v>729</v>
      </c>
      <c r="N104" s="51" t="s">
        <v>730</v>
      </c>
      <c r="O104" s="52" t="s">
        <v>2577</v>
      </c>
      <c r="P104" s="52">
        <v>146.238</v>
      </c>
      <c r="Q104" s="52">
        <v>146.238</v>
      </c>
      <c r="R104" s="51" t="s">
        <v>309</v>
      </c>
      <c r="S104" s="51" t="s">
        <v>310</v>
      </c>
      <c r="T104" s="51" t="s">
        <v>311</v>
      </c>
      <c r="U104" s="51" t="s">
        <v>107</v>
      </c>
      <c r="V104" s="51" t="s">
        <v>114</v>
      </c>
      <c r="W104" s="51" t="s">
        <v>127</v>
      </c>
      <c r="X104" s="51" t="s">
        <v>312</v>
      </c>
      <c r="Y104" s="51" t="s">
        <v>312</v>
      </c>
      <c r="Z104" s="51" t="s">
        <v>466</v>
      </c>
      <c r="AA104" s="52">
        <v>146.238</v>
      </c>
    </row>
    <row r="105" spans="1:27" ht="12.75" customHeight="1" x14ac:dyDescent="0.2">
      <c r="A105" s="51" t="s">
        <v>731</v>
      </c>
      <c r="B105" s="51" t="s">
        <v>14</v>
      </c>
      <c r="C105" s="52">
        <v>89</v>
      </c>
      <c r="D105" s="51" t="s">
        <v>732</v>
      </c>
      <c r="E105" s="51" t="s">
        <v>2774</v>
      </c>
      <c r="F105" s="51" t="s">
        <v>2673</v>
      </c>
      <c r="G105" s="51" t="s">
        <v>2674</v>
      </c>
      <c r="H105" s="51" t="s">
        <v>734</v>
      </c>
      <c r="I105" s="51" t="s">
        <v>735</v>
      </c>
      <c r="J105" s="52">
        <v>240</v>
      </c>
      <c r="K105" s="51" t="s">
        <v>305</v>
      </c>
      <c r="L105" s="51" t="s">
        <v>736</v>
      </c>
      <c r="M105" s="51" t="s">
        <v>737</v>
      </c>
      <c r="N105" s="51" t="s">
        <v>738</v>
      </c>
      <c r="O105" s="52" t="s">
        <v>2775</v>
      </c>
      <c r="P105" s="52">
        <v>48</v>
      </c>
      <c r="Q105" s="52">
        <v>240</v>
      </c>
      <c r="R105" s="51" t="s">
        <v>309</v>
      </c>
      <c r="S105" s="51" t="s">
        <v>310</v>
      </c>
      <c r="T105" s="51" t="s">
        <v>311</v>
      </c>
      <c r="U105" s="51" t="s">
        <v>109</v>
      </c>
      <c r="V105" s="51" t="s">
        <v>115</v>
      </c>
      <c r="W105" s="51" t="s">
        <v>134</v>
      </c>
      <c r="X105" s="51" t="s">
        <v>312</v>
      </c>
      <c r="Y105" s="51" t="s">
        <v>312</v>
      </c>
      <c r="Z105" s="51" t="s">
        <v>739</v>
      </c>
      <c r="AA105" s="52">
        <v>240</v>
      </c>
    </row>
    <row r="106" spans="1:27" ht="12.75" customHeight="1" x14ac:dyDescent="0.2">
      <c r="A106" s="51" t="s">
        <v>334</v>
      </c>
      <c r="B106" s="51" t="s">
        <v>40</v>
      </c>
      <c r="C106" s="52">
        <v>90</v>
      </c>
      <c r="D106" s="51" t="s">
        <v>740</v>
      </c>
      <c r="E106" s="51" t="s">
        <v>2776</v>
      </c>
      <c r="F106" s="51" t="s">
        <v>301</v>
      </c>
      <c r="G106" s="51" t="s">
        <v>384</v>
      </c>
      <c r="H106" s="51" t="s">
        <v>742</v>
      </c>
      <c r="I106" s="51" t="s">
        <v>743</v>
      </c>
      <c r="J106" s="52">
        <v>795.26400000000001</v>
      </c>
      <c r="K106" s="51" t="s">
        <v>511</v>
      </c>
      <c r="L106" s="51" t="s">
        <v>2777</v>
      </c>
      <c r="M106" s="51" t="s">
        <v>2778</v>
      </c>
      <c r="N106" s="51" t="s">
        <v>341</v>
      </c>
      <c r="O106" s="52" t="s">
        <v>2779</v>
      </c>
      <c r="P106" s="52">
        <v>12</v>
      </c>
      <c r="Q106" s="52">
        <v>132</v>
      </c>
      <c r="R106" s="51" t="s">
        <v>309</v>
      </c>
      <c r="S106" s="51" t="s">
        <v>310</v>
      </c>
      <c r="T106" s="51" t="s">
        <v>311</v>
      </c>
      <c r="U106" s="51" t="s">
        <v>107</v>
      </c>
      <c r="V106" s="51" t="s">
        <v>2777</v>
      </c>
      <c r="W106" s="51">
        <v>4000040</v>
      </c>
      <c r="X106" s="51" t="s">
        <v>312</v>
      </c>
      <c r="Y106" s="51" t="s">
        <v>312</v>
      </c>
      <c r="Z106" s="51" t="s">
        <v>745</v>
      </c>
      <c r="AA106" s="52">
        <v>132</v>
      </c>
    </row>
    <row r="107" spans="1:27" ht="12.75" customHeight="1" x14ac:dyDescent="0.2">
      <c r="A107" s="51" t="s">
        <v>334</v>
      </c>
      <c r="B107" s="51" t="s">
        <v>40</v>
      </c>
      <c r="C107" s="52">
        <v>90</v>
      </c>
      <c r="D107" s="51" t="s">
        <v>740</v>
      </c>
      <c r="E107" s="51" t="s">
        <v>2776</v>
      </c>
      <c r="F107" s="51" t="s">
        <v>301</v>
      </c>
      <c r="G107" s="51" t="s">
        <v>384</v>
      </c>
      <c r="H107" s="51" t="s">
        <v>742</v>
      </c>
      <c r="I107" s="51" t="s">
        <v>743</v>
      </c>
      <c r="J107" s="52">
        <v>795.26400000000001</v>
      </c>
      <c r="K107" s="51" t="s">
        <v>511</v>
      </c>
      <c r="L107" s="51" t="s">
        <v>2777</v>
      </c>
      <c r="M107" s="51" t="s">
        <v>2780</v>
      </c>
      <c r="N107" s="51" t="s">
        <v>341</v>
      </c>
      <c r="O107" s="52" t="s">
        <v>2781</v>
      </c>
      <c r="P107" s="52">
        <v>8.0890000000000004</v>
      </c>
      <c r="Q107" s="52">
        <v>48.533999999999999</v>
      </c>
      <c r="R107" s="51" t="s">
        <v>309</v>
      </c>
      <c r="S107" s="51" t="s">
        <v>310</v>
      </c>
      <c r="T107" s="51" t="s">
        <v>311</v>
      </c>
      <c r="U107" s="51" t="s">
        <v>107</v>
      </c>
      <c r="V107" s="51" t="s">
        <v>2777</v>
      </c>
      <c r="W107" s="51">
        <v>4000040</v>
      </c>
      <c r="X107" s="51" t="s">
        <v>312</v>
      </c>
      <c r="Y107" s="51" t="s">
        <v>312</v>
      </c>
      <c r="Z107" s="51" t="s">
        <v>747</v>
      </c>
      <c r="AA107" s="52">
        <v>48.533999999999999</v>
      </c>
    </row>
    <row r="108" spans="1:27" ht="12.75" customHeight="1" x14ac:dyDescent="0.2">
      <c r="A108" s="51" t="s">
        <v>334</v>
      </c>
      <c r="B108" s="51" t="s">
        <v>40</v>
      </c>
      <c r="C108" s="52">
        <v>90</v>
      </c>
      <c r="D108" s="51" t="s">
        <v>740</v>
      </c>
      <c r="E108" s="51" t="s">
        <v>2776</v>
      </c>
      <c r="F108" s="51" t="s">
        <v>301</v>
      </c>
      <c r="G108" s="51" t="s">
        <v>384</v>
      </c>
      <c r="H108" s="51" t="s">
        <v>742</v>
      </c>
      <c r="I108" s="51" t="s">
        <v>743</v>
      </c>
      <c r="J108" s="52">
        <v>795.26400000000001</v>
      </c>
      <c r="K108" s="51" t="s">
        <v>511</v>
      </c>
      <c r="L108" s="51" t="s">
        <v>2777</v>
      </c>
      <c r="M108" s="51" t="s">
        <v>2782</v>
      </c>
      <c r="N108" s="51" t="s">
        <v>341</v>
      </c>
      <c r="O108" s="52" t="s">
        <v>2783</v>
      </c>
      <c r="P108" s="52">
        <v>25.684999999999999</v>
      </c>
      <c r="Q108" s="52">
        <v>231.16499999999999</v>
      </c>
      <c r="R108" s="51" t="s">
        <v>309</v>
      </c>
      <c r="S108" s="51" t="s">
        <v>310</v>
      </c>
      <c r="T108" s="51" t="s">
        <v>311</v>
      </c>
      <c r="U108" s="51" t="s">
        <v>107</v>
      </c>
      <c r="V108" s="51" t="s">
        <v>2777</v>
      </c>
      <c r="W108" s="51">
        <v>4000040</v>
      </c>
      <c r="X108" s="51" t="s">
        <v>312</v>
      </c>
      <c r="Y108" s="51" t="s">
        <v>312</v>
      </c>
      <c r="Z108" s="51" t="s">
        <v>747</v>
      </c>
      <c r="AA108" s="52">
        <v>231.16499999999999</v>
      </c>
    </row>
    <row r="109" spans="1:27" ht="12.75" customHeight="1" x14ac:dyDescent="0.2">
      <c r="A109" s="51" t="s">
        <v>334</v>
      </c>
      <c r="B109" s="51" t="s">
        <v>40</v>
      </c>
      <c r="C109" s="52">
        <v>90</v>
      </c>
      <c r="D109" s="51" t="s">
        <v>740</v>
      </c>
      <c r="E109" s="51" t="s">
        <v>2776</v>
      </c>
      <c r="F109" s="51" t="s">
        <v>301</v>
      </c>
      <c r="G109" s="51" t="s">
        <v>384</v>
      </c>
      <c r="H109" s="51" t="s">
        <v>742</v>
      </c>
      <c r="I109" s="51" t="s">
        <v>743</v>
      </c>
      <c r="J109" s="52">
        <v>795.26400000000001</v>
      </c>
      <c r="K109" s="51" t="s">
        <v>511</v>
      </c>
      <c r="L109" s="51" t="s">
        <v>2777</v>
      </c>
      <c r="M109" s="51" t="s">
        <v>2784</v>
      </c>
      <c r="N109" s="51" t="s">
        <v>341</v>
      </c>
      <c r="O109" s="52" t="s">
        <v>2785</v>
      </c>
      <c r="P109" s="52">
        <v>6.9340000000000002</v>
      </c>
      <c r="Q109" s="52">
        <v>55.469000000000001</v>
      </c>
      <c r="R109" s="51" t="s">
        <v>309</v>
      </c>
      <c r="S109" s="51" t="s">
        <v>310</v>
      </c>
      <c r="T109" s="51" t="s">
        <v>311</v>
      </c>
      <c r="U109" s="51" t="s">
        <v>107</v>
      </c>
      <c r="V109" s="51" t="s">
        <v>2777</v>
      </c>
      <c r="W109" s="51">
        <v>4000040</v>
      </c>
      <c r="X109" s="51" t="s">
        <v>312</v>
      </c>
      <c r="Y109" s="51" t="s">
        <v>312</v>
      </c>
      <c r="Z109" s="51" t="s">
        <v>747</v>
      </c>
      <c r="AA109" s="52">
        <v>55.469000000000001</v>
      </c>
    </row>
    <row r="110" spans="1:27" ht="12.75" customHeight="1" x14ac:dyDescent="0.2">
      <c r="A110" s="51" t="s">
        <v>334</v>
      </c>
      <c r="B110" s="51" t="s">
        <v>40</v>
      </c>
      <c r="C110" s="52">
        <v>90</v>
      </c>
      <c r="D110" s="51" t="s">
        <v>740</v>
      </c>
      <c r="E110" s="51" t="s">
        <v>2776</v>
      </c>
      <c r="F110" s="51" t="s">
        <v>301</v>
      </c>
      <c r="G110" s="51" t="s">
        <v>384</v>
      </c>
      <c r="H110" s="51" t="s">
        <v>742</v>
      </c>
      <c r="I110" s="51" t="s">
        <v>743</v>
      </c>
      <c r="J110" s="52">
        <v>795.26400000000001</v>
      </c>
      <c r="K110" s="51" t="s">
        <v>511</v>
      </c>
      <c r="L110" s="51" t="s">
        <v>2777</v>
      </c>
      <c r="M110" s="51" t="s">
        <v>2780</v>
      </c>
      <c r="N110" s="51" t="s">
        <v>341</v>
      </c>
      <c r="O110" s="52" t="s">
        <v>2616</v>
      </c>
      <c r="P110" s="52">
        <v>8.0890000000000004</v>
      </c>
      <c r="Q110" s="52">
        <v>32.356000000000002</v>
      </c>
      <c r="R110" s="51" t="s">
        <v>309</v>
      </c>
      <c r="S110" s="51" t="s">
        <v>310</v>
      </c>
      <c r="T110" s="51" t="s">
        <v>311</v>
      </c>
      <c r="U110" s="51" t="s">
        <v>107</v>
      </c>
      <c r="V110" s="51" t="s">
        <v>2777</v>
      </c>
      <c r="W110" s="51">
        <v>4000040</v>
      </c>
      <c r="X110" s="51" t="s">
        <v>312</v>
      </c>
      <c r="Y110" s="51" t="s">
        <v>312</v>
      </c>
      <c r="Z110" s="51" t="s">
        <v>747</v>
      </c>
      <c r="AA110" s="52">
        <v>32.356000000000002</v>
      </c>
    </row>
    <row r="111" spans="1:27" ht="12.75" customHeight="1" x14ac:dyDescent="0.2">
      <c r="A111" s="51" t="s">
        <v>334</v>
      </c>
      <c r="B111" s="51" t="s">
        <v>40</v>
      </c>
      <c r="C111" s="52">
        <v>90</v>
      </c>
      <c r="D111" s="51" t="s">
        <v>740</v>
      </c>
      <c r="E111" s="51" t="s">
        <v>2776</v>
      </c>
      <c r="F111" s="51" t="s">
        <v>301</v>
      </c>
      <c r="G111" s="51" t="s">
        <v>384</v>
      </c>
      <c r="H111" s="51" t="s">
        <v>742</v>
      </c>
      <c r="I111" s="51" t="s">
        <v>743</v>
      </c>
      <c r="J111" s="52">
        <v>795.26400000000001</v>
      </c>
      <c r="K111" s="51" t="s">
        <v>511</v>
      </c>
      <c r="L111" s="51" t="s">
        <v>2777</v>
      </c>
      <c r="M111" s="51" t="s">
        <v>2786</v>
      </c>
      <c r="N111" s="51" t="s">
        <v>341</v>
      </c>
      <c r="O111" s="52" t="s">
        <v>2577</v>
      </c>
      <c r="P111" s="52">
        <v>37</v>
      </c>
      <c r="Q111" s="52">
        <v>37</v>
      </c>
      <c r="R111" s="51" t="s">
        <v>309</v>
      </c>
      <c r="S111" s="51" t="s">
        <v>310</v>
      </c>
      <c r="T111" s="51" t="s">
        <v>311</v>
      </c>
      <c r="U111" s="51" t="s">
        <v>107</v>
      </c>
      <c r="V111" s="51" t="s">
        <v>2777</v>
      </c>
      <c r="W111" s="51">
        <v>4000040</v>
      </c>
      <c r="X111" s="51" t="s">
        <v>312</v>
      </c>
      <c r="Y111" s="51" t="s">
        <v>312</v>
      </c>
      <c r="Z111" s="51" t="s">
        <v>747</v>
      </c>
      <c r="AA111" s="52">
        <v>37</v>
      </c>
    </row>
    <row r="112" spans="1:27" ht="12.75" customHeight="1" x14ac:dyDescent="0.2">
      <c r="A112" s="51" t="s">
        <v>334</v>
      </c>
      <c r="B112" s="51" t="s">
        <v>40</v>
      </c>
      <c r="C112" s="52">
        <v>90</v>
      </c>
      <c r="D112" s="51" t="s">
        <v>740</v>
      </c>
      <c r="E112" s="51" t="s">
        <v>2776</v>
      </c>
      <c r="F112" s="51" t="s">
        <v>301</v>
      </c>
      <c r="G112" s="51" t="s">
        <v>384</v>
      </c>
      <c r="H112" s="51" t="s">
        <v>742</v>
      </c>
      <c r="I112" s="51" t="s">
        <v>743</v>
      </c>
      <c r="J112" s="52">
        <v>795.26400000000001</v>
      </c>
      <c r="K112" s="51" t="s">
        <v>511</v>
      </c>
      <c r="L112" s="51" t="s">
        <v>2777</v>
      </c>
      <c r="M112" s="51" t="s">
        <v>2787</v>
      </c>
      <c r="N112" s="51" t="s">
        <v>341</v>
      </c>
      <c r="O112" s="52" t="s">
        <v>2737</v>
      </c>
      <c r="P112" s="52">
        <v>13</v>
      </c>
      <c r="Q112" s="52">
        <v>26</v>
      </c>
      <c r="R112" s="51" t="s">
        <v>309</v>
      </c>
      <c r="S112" s="51" t="s">
        <v>310</v>
      </c>
      <c r="T112" s="51" t="s">
        <v>311</v>
      </c>
      <c r="U112" s="51" t="s">
        <v>107</v>
      </c>
      <c r="V112" s="51" t="s">
        <v>2777</v>
      </c>
      <c r="W112" s="51">
        <v>4000040</v>
      </c>
      <c r="X112" s="51" t="s">
        <v>312</v>
      </c>
      <c r="Y112" s="51" t="s">
        <v>312</v>
      </c>
      <c r="Z112" s="51" t="s">
        <v>747</v>
      </c>
      <c r="AA112" s="52">
        <v>26</v>
      </c>
    </row>
    <row r="113" spans="1:27" ht="12.75" customHeight="1" x14ac:dyDescent="0.2">
      <c r="A113" s="51" t="s">
        <v>334</v>
      </c>
      <c r="B113" s="51" t="s">
        <v>40</v>
      </c>
      <c r="C113" s="52">
        <v>90</v>
      </c>
      <c r="D113" s="51" t="s">
        <v>740</v>
      </c>
      <c r="E113" s="51" t="s">
        <v>2776</v>
      </c>
      <c r="F113" s="51" t="s">
        <v>301</v>
      </c>
      <c r="G113" s="51" t="s">
        <v>384</v>
      </c>
      <c r="H113" s="51" t="s">
        <v>742</v>
      </c>
      <c r="I113" s="51" t="s">
        <v>743</v>
      </c>
      <c r="J113" s="52">
        <v>795.26400000000001</v>
      </c>
      <c r="K113" s="51" t="s">
        <v>511</v>
      </c>
      <c r="L113" s="51" t="s">
        <v>2777</v>
      </c>
      <c r="M113" s="51" t="s">
        <v>2788</v>
      </c>
      <c r="N113" s="51" t="s">
        <v>341</v>
      </c>
      <c r="O113" s="52" t="s">
        <v>2789</v>
      </c>
      <c r="P113" s="52">
        <v>9</v>
      </c>
      <c r="Q113" s="52">
        <v>63</v>
      </c>
      <c r="R113" s="51" t="s">
        <v>309</v>
      </c>
      <c r="S113" s="51" t="s">
        <v>310</v>
      </c>
      <c r="T113" s="51" t="s">
        <v>311</v>
      </c>
      <c r="U113" s="51" t="s">
        <v>107</v>
      </c>
      <c r="V113" s="51" t="s">
        <v>2777</v>
      </c>
      <c r="W113" s="51">
        <v>4000040</v>
      </c>
      <c r="X113" s="51" t="s">
        <v>312</v>
      </c>
      <c r="Y113" s="51" t="s">
        <v>312</v>
      </c>
      <c r="Z113" s="51" t="s">
        <v>502</v>
      </c>
      <c r="AA113" s="52">
        <v>63</v>
      </c>
    </row>
    <row r="114" spans="1:27" ht="12.75" customHeight="1" x14ac:dyDescent="0.2">
      <c r="A114" s="51" t="s">
        <v>334</v>
      </c>
      <c r="B114" s="51" t="s">
        <v>40</v>
      </c>
      <c r="C114" s="52">
        <v>90</v>
      </c>
      <c r="D114" s="51" t="s">
        <v>740</v>
      </c>
      <c r="E114" s="51" t="s">
        <v>2776</v>
      </c>
      <c r="F114" s="51" t="s">
        <v>301</v>
      </c>
      <c r="G114" s="51" t="s">
        <v>384</v>
      </c>
      <c r="H114" s="51" t="s">
        <v>742</v>
      </c>
      <c r="I114" s="51" t="s">
        <v>743</v>
      </c>
      <c r="J114" s="52">
        <v>795.26400000000001</v>
      </c>
      <c r="K114" s="51" t="s">
        <v>511</v>
      </c>
      <c r="L114" s="51" t="s">
        <v>2777</v>
      </c>
      <c r="M114" s="51" t="s">
        <v>2790</v>
      </c>
      <c r="N114" s="51" t="s">
        <v>341</v>
      </c>
      <c r="O114" s="52" t="s">
        <v>2577</v>
      </c>
      <c r="P114" s="52">
        <v>850</v>
      </c>
      <c r="Q114" s="52">
        <v>850</v>
      </c>
      <c r="R114" s="51" t="s">
        <v>309</v>
      </c>
      <c r="S114" s="51" t="s">
        <v>310</v>
      </c>
      <c r="T114" s="51" t="s">
        <v>311</v>
      </c>
      <c r="U114" s="51" t="s">
        <v>107</v>
      </c>
      <c r="V114" s="51" t="s">
        <v>2777</v>
      </c>
      <c r="W114" s="51">
        <v>4000040</v>
      </c>
      <c r="X114" s="51" t="s">
        <v>312</v>
      </c>
      <c r="Y114" s="51" t="s">
        <v>312</v>
      </c>
      <c r="Z114" s="51" t="s">
        <v>747</v>
      </c>
      <c r="AA114" s="52">
        <v>850</v>
      </c>
    </row>
    <row r="115" spans="1:27" ht="12.75" customHeight="1" x14ac:dyDescent="0.2">
      <c r="A115" s="51" t="s">
        <v>334</v>
      </c>
      <c r="B115" s="51" t="s">
        <v>40</v>
      </c>
      <c r="C115" s="52">
        <v>90</v>
      </c>
      <c r="D115" s="51" t="s">
        <v>740</v>
      </c>
      <c r="E115" s="51" t="s">
        <v>2776</v>
      </c>
      <c r="F115" s="51" t="s">
        <v>301</v>
      </c>
      <c r="G115" s="51" t="s">
        <v>384</v>
      </c>
      <c r="H115" s="51" t="s">
        <v>742</v>
      </c>
      <c r="I115" s="51" t="s">
        <v>743</v>
      </c>
      <c r="J115" s="52">
        <v>795.26400000000001</v>
      </c>
      <c r="K115" s="51" t="s">
        <v>511</v>
      </c>
      <c r="L115" s="51" t="s">
        <v>2777</v>
      </c>
      <c r="M115" s="51" t="s">
        <v>2791</v>
      </c>
      <c r="N115" s="51" t="s">
        <v>341</v>
      </c>
      <c r="O115" s="52" t="s">
        <v>2577</v>
      </c>
      <c r="P115" s="52">
        <v>200</v>
      </c>
      <c r="Q115" s="52">
        <v>200</v>
      </c>
      <c r="R115" s="51" t="s">
        <v>309</v>
      </c>
      <c r="S115" s="51" t="s">
        <v>310</v>
      </c>
      <c r="T115" s="51" t="s">
        <v>311</v>
      </c>
      <c r="U115" s="51" t="s">
        <v>107</v>
      </c>
      <c r="V115" s="51" t="s">
        <v>2777</v>
      </c>
      <c r="W115" s="51">
        <v>4000040</v>
      </c>
      <c r="X115" s="51" t="s">
        <v>312</v>
      </c>
      <c r="Y115" s="51" t="s">
        <v>312</v>
      </c>
      <c r="Z115" s="51" t="s">
        <v>747</v>
      </c>
      <c r="AA115" s="52">
        <v>200</v>
      </c>
    </row>
    <row r="116" spans="1:27" ht="12.75" customHeight="1" x14ac:dyDescent="0.2">
      <c r="A116" s="51" t="s">
        <v>334</v>
      </c>
      <c r="B116" s="51" t="s">
        <v>40</v>
      </c>
      <c r="C116" s="52">
        <v>90</v>
      </c>
      <c r="D116" s="51" t="s">
        <v>740</v>
      </c>
      <c r="E116" s="51" t="s">
        <v>2776</v>
      </c>
      <c r="F116" s="51" t="s">
        <v>301</v>
      </c>
      <c r="G116" s="51" t="s">
        <v>384</v>
      </c>
      <c r="H116" s="51" t="s">
        <v>742</v>
      </c>
      <c r="I116" s="51" t="s">
        <v>743</v>
      </c>
      <c r="J116" s="52">
        <v>795.26400000000001</v>
      </c>
      <c r="K116" s="51" t="s">
        <v>511</v>
      </c>
      <c r="L116" s="51" t="s">
        <v>2777</v>
      </c>
      <c r="M116" s="51" t="s">
        <v>2792</v>
      </c>
      <c r="N116" s="51" t="s">
        <v>341</v>
      </c>
      <c r="O116" s="52" t="s">
        <v>2577</v>
      </c>
      <c r="P116" s="52">
        <v>1.3</v>
      </c>
      <c r="Q116" s="52">
        <v>1.3</v>
      </c>
      <c r="R116" s="51" t="s">
        <v>309</v>
      </c>
      <c r="S116" s="51" t="s">
        <v>310</v>
      </c>
      <c r="T116" s="51" t="s">
        <v>311</v>
      </c>
      <c r="U116" s="51" t="s">
        <v>107</v>
      </c>
      <c r="V116" s="51" t="s">
        <v>2777</v>
      </c>
      <c r="W116" s="51">
        <v>4000040</v>
      </c>
      <c r="X116" s="51" t="s">
        <v>312</v>
      </c>
      <c r="Y116" s="51" t="s">
        <v>312</v>
      </c>
      <c r="Z116" s="51" t="s">
        <v>747</v>
      </c>
      <c r="AA116" s="52">
        <v>1.3</v>
      </c>
    </row>
    <row r="117" spans="1:27" ht="12.75" customHeight="1" x14ac:dyDescent="0.2">
      <c r="A117" s="51" t="s">
        <v>334</v>
      </c>
      <c r="B117" s="51" t="s">
        <v>40</v>
      </c>
      <c r="C117" s="52">
        <v>90</v>
      </c>
      <c r="D117" s="51" t="s">
        <v>740</v>
      </c>
      <c r="E117" s="51" t="s">
        <v>2776</v>
      </c>
      <c r="F117" s="51" t="s">
        <v>301</v>
      </c>
      <c r="G117" s="51" t="s">
        <v>384</v>
      </c>
      <c r="H117" s="51" t="s">
        <v>742</v>
      </c>
      <c r="I117" s="51" t="s">
        <v>743</v>
      </c>
      <c r="J117" s="52">
        <v>795.26400000000001</v>
      </c>
      <c r="K117" s="51" t="s">
        <v>511</v>
      </c>
      <c r="L117" s="51" t="s">
        <v>2777</v>
      </c>
      <c r="M117" s="51" t="s">
        <v>2793</v>
      </c>
      <c r="N117" s="51" t="s">
        <v>341</v>
      </c>
      <c r="O117" s="52" t="s">
        <v>2785</v>
      </c>
      <c r="P117" s="52">
        <v>70</v>
      </c>
      <c r="Q117" s="52">
        <v>560</v>
      </c>
      <c r="R117" s="51" t="s">
        <v>309</v>
      </c>
      <c r="S117" s="51" t="s">
        <v>310</v>
      </c>
      <c r="T117" s="51" t="s">
        <v>311</v>
      </c>
      <c r="U117" s="51" t="s">
        <v>107</v>
      </c>
      <c r="V117" s="51" t="s">
        <v>2777</v>
      </c>
      <c r="W117" s="51">
        <v>4000040</v>
      </c>
      <c r="X117" s="51" t="s">
        <v>312</v>
      </c>
      <c r="Y117" s="51" t="s">
        <v>312</v>
      </c>
      <c r="Z117" s="51" t="s">
        <v>747</v>
      </c>
      <c r="AA117" s="52">
        <v>560</v>
      </c>
    </row>
    <row r="118" spans="1:27" ht="12.75" customHeight="1" x14ac:dyDescent="0.2">
      <c r="A118" s="51" t="s">
        <v>334</v>
      </c>
      <c r="B118" s="51" t="s">
        <v>40</v>
      </c>
      <c r="C118" s="52">
        <v>90</v>
      </c>
      <c r="D118" s="51" t="s">
        <v>740</v>
      </c>
      <c r="E118" s="51" t="s">
        <v>2776</v>
      </c>
      <c r="F118" s="51" t="s">
        <v>301</v>
      </c>
      <c r="G118" s="51" t="s">
        <v>384</v>
      </c>
      <c r="H118" s="51" t="s">
        <v>742</v>
      </c>
      <c r="I118" s="51" t="s">
        <v>743</v>
      </c>
      <c r="J118" s="52">
        <v>795.26400000000001</v>
      </c>
      <c r="K118" s="51" t="s">
        <v>511</v>
      </c>
      <c r="L118" s="51" t="s">
        <v>2777</v>
      </c>
      <c r="M118" s="51" t="s">
        <v>2794</v>
      </c>
      <c r="N118" s="51" t="s">
        <v>341</v>
      </c>
      <c r="O118" s="52" t="s">
        <v>2737</v>
      </c>
      <c r="P118" s="52">
        <v>8</v>
      </c>
      <c r="Q118" s="52">
        <v>16</v>
      </c>
      <c r="R118" s="51" t="s">
        <v>309</v>
      </c>
      <c r="S118" s="51" t="s">
        <v>310</v>
      </c>
      <c r="T118" s="51" t="s">
        <v>311</v>
      </c>
      <c r="U118" s="51" t="s">
        <v>107</v>
      </c>
      <c r="V118" s="51" t="s">
        <v>2777</v>
      </c>
      <c r="W118" s="51">
        <v>4000040</v>
      </c>
      <c r="X118" s="51" t="s">
        <v>312</v>
      </c>
      <c r="Y118" s="51" t="s">
        <v>312</v>
      </c>
      <c r="Z118" s="51" t="s">
        <v>747</v>
      </c>
      <c r="AA118" s="52">
        <v>16</v>
      </c>
    </row>
    <row r="119" spans="1:27" ht="12.75" customHeight="1" x14ac:dyDescent="0.2">
      <c r="A119" s="51" t="s">
        <v>334</v>
      </c>
      <c r="B119" s="51" t="s">
        <v>40</v>
      </c>
      <c r="C119" s="52">
        <v>90</v>
      </c>
      <c r="D119" s="51" t="s">
        <v>740</v>
      </c>
      <c r="E119" s="51" t="s">
        <v>2776</v>
      </c>
      <c r="F119" s="51" t="s">
        <v>301</v>
      </c>
      <c r="G119" s="51" t="s">
        <v>384</v>
      </c>
      <c r="H119" s="51" t="s">
        <v>742</v>
      </c>
      <c r="I119" s="51" t="s">
        <v>743</v>
      </c>
      <c r="J119" s="52">
        <v>795.26400000000001</v>
      </c>
      <c r="K119" s="51" t="s">
        <v>511</v>
      </c>
      <c r="L119" s="51" t="s">
        <v>2777</v>
      </c>
      <c r="M119" s="51" t="s">
        <v>2795</v>
      </c>
      <c r="N119" s="51" t="s">
        <v>341</v>
      </c>
      <c r="O119" s="52" t="s">
        <v>2737</v>
      </c>
      <c r="P119" s="52">
        <v>5</v>
      </c>
      <c r="Q119" s="52">
        <v>10</v>
      </c>
      <c r="R119" s="51" t="s">
        <v>309</v>
      </c>
      <c r="S119" s="51" t="s">
        <v>310</v>
      </c>
      <c r="T119" s="51" t="s">
        <v>311</v>
      </c>
      <c r="U119" s="51" t="s">
        <v>107</v>
      </c>
      <c r="V119" s="51" t="s">
        <v>2777</v>
      </c>
      <c r="W119" s="51">
        <v>4000040</v>
      </c>
      <c r="X119" s="51" t="s">
        <v>312</v>
      </c>
      <c r="Y119" s="51" t="s">
        <v>312</v>
      </c>
      <c r="Z119" s="51" t="s">
        <v>747</v>
      </c>
      <c r="AA119" s="52">
        <v>10</v>
      </c>
    </row>
    <row r="120" spans="1:27" ht="12.75" customHeight="1" x14ac:dyDescent="0.2">
      <c r="A120" s="51" t="s">
        <v>334</v>
      </c>
      <c r="B120" s="51" t="s">
        <v>40</v>
      </c>
      <c r="C120" s="52">
        <v>90</v>
      </c>
      <c r="D120" s="51" t="s">
        <v>740</v>
      </c>
      <c r="E120" s="51" t="s">
        <v>2776</v>
      </c>
      <c r="F120" s="51" t="s">
        <v>301</v>
      </c>
      <c r="G120" s="51" t="s">
        <v>384</v>
      </c>
      <c r="H120" s="51" t="s">
        <v>742</v>
      </c>
      <c r="I120" s="51" t="s">
        <v>743</v>
      </c>
      <c r="J120" s="52">
        <v>795.26400000000001</v>
      </c>
      <c r="K120" s="51" t="s">
        <v>511</v>
      </c>
      <c r="L120" s="51" t="s">
        <v>2777</v>
      </c>
      <c r="M120" s="51" t="s">
        <v>2796</v>
      </c>
      <c r="N120" s="51" t="s">
        <v>341</v>
      </c>
      <c r="O120" s="52" t="s">
        <v>2577</v>
      </c>
      <c r="P120" s="52">
        <v>29.5</v>
      </c>
      <c r="Q120" s="52">
        <v>29.5</v>
      </c>
      <c r="R120" s="51" t="s">
        <v>309</v>
      </c>
      <c r="S120" s="51" t="s">
        <v>310</v>
      </c>
      <c r="T120" s="51" t="s">
        <v>311</v>
      </c>
      <c r="U120" s="51" t="s">
        <v>107</v>
      </c>
      <c r="V120" s="51" t="s">
        <v>2777</v>
      </c>
      <c r="W120" s="51">
        <v>4000040</v>
      </c>
      <c r="X120" s="51" t="s">
        <v>312</v>
      </c>
      <c r="Y120" s="51" t="s">
        <v>312</v>
      </c>
      <c r="Z120" s="51" t="s">
        <v>747</v>
      </c>
      <c r="AA120" s="52">
        <v>29.5</v>
      </c>
    </row>
    <row r="121" spans="1:27" ht="12.75" customHeight="1" x14ac:dyDescent="0.2">
      <c r="A121" s="51" t="s">
        <v>334</v>
      </c>
      <c r="B121" s="51" t="s">
        <v>40</v>
      </c>
      <c r="C121" s="52">
        <v>90</v>
      </c>
      <c r="D121" s="51" t="s">
        <v>740</v>
      </c>
      <c r="E121" s="51" t="s">
        <v>2776</v>
      </c>
      <c r="F121" s="51" t="s">
        <v>301</v>
      </c>
      <c r="G121" s="51" t="s">
        <v>384</v>
      </c>
      <c r="H121" s="51" t="s">
        <v>742</v>
      </c>
      <c r="I121" s="51" t="s">
        <v>743</v>
      </c>
      <c r="J121" s="52">
        <v>795.26400000000001</v>
      </c>
      <c r="K121" s="51" t="s">
        <v>511</v>
      </c>
      <c r="L121" s="51" t="s">
        <v>2777</v>
      </c>
      <c r="M121" s="51" t="s">
        <v>2797</v>
      </c>
      <c r="N121" s="51" t="s">
        <v>341</v>
      </c>
      <c r="O121" s="52" t="s">
        <v>2577</v>
      </c>
      <c r="P121" s="52">
        <v>1.4</v>
      </c>
      <c r="Q121" s="52">
        <v>1.4</v>
      </c>
      <c r="R121" s="51" t="s">
        <v>309</v>
      </c>
      <c r="S121" s="51" t="s">
        <v>310</v>
      </c>
      <c r="T121" s="51" t="s">
        <v>311</v>
      </c>
      <c r="U121" s="51" t="s">
        <v>107</v>
      </c>
      <c r="V121" s="51" t="s">
        <v>2777</v>
      </c>
      <c r="W121" s="51">
        <v>4000040</v>
      </c>
      <c r="X121" s="51" t="s">
        <v>312</v>
      </c>
      <c r="Y121" s="51" t="s">
        <v>312</v>
      </c>
      <c r="Z121" s="51" t="s">
        <v>342</v>
      </c>
      <c r="AA121" s="52">
        <v>1.4</v>
      </c>
    </row>
    <row r="122" spans="1:27" ht="12.75" customHeight="1" x14ac:dyDescent="0.2">
      <c r="A122" s="51" t="s">
        <v>334</v>
      </c>
      <c r="B122" s="51" t="s">
        <v>40</v>
      </c>
      <c r="C122" s="52">
        <v>90</v>
      </c>
      <c r="D122" s="51" t="s">
        <v>740</v>
      </c>
      <c r="E122" s="51" t="s">
        <v>2776</v>
      </c>
      <c r="F122" s="51" t="s">
        <v>301</v>
      </c>
      <c r="G122" s="51" t="s">
        <v>384</v>
      </c>
      <c r="H122" s="51" t="s">
        <v>742</v>
      </c>
      <c r="I122" s="51" t="s">
        <v>743</v>
      </c>
      <c r="J122" s="52">
        <v>795.26400000000001</v>
      </c>
      <c r="K122" s="51" t="s">
        <v>511</v>
      </c>
      <c r="L122" s="51" t="s">
        <v>2777</v>
      </c>
      <c r="M122" s="51" t="s">
        <v>2798</v>
      </c>
      <c r="N122" s="51" t="s">
        <v>341</v>
      </c>
      <c r="O122" s="52" t="s">
        <v>2577</v>
      </c>
      <c r="P122" s="52">
        <v>5</v>
      </c>
      <c r="Q122" s="52">
        <v>5</v>
      </c>
      <c r="R122" s="51" t="s">
        <v>309</v>
      </c>
      <c r="S122" s="51" t="s">
        <v>310</v>
      </c>
      <c r="T122" s="51" t="s">
        <v>311</v>
      </c>
      <c r="U122" s="51" t="s">
        <v>107</v>
      </c>
      <c r="V122" s="51" t="s">
        <v>2777</v>
      </c>
      <c r="W122" s="51">
        <v>4000040</v>
      </c>
      <c r="X122" s="51" t="s">
        <v>312</v>
      </c>
      <c r="Y122" s="51" t="s">
        <v>312</v>
      </c>
      <c r="Z122" s="51" t="s">
        <v>747</v>
      </c>
      <c r="AA122" s="52">
        <v>5</v>
      </c>
    </row>
    <row r="123" spans="1:27" ht="12.75" customHeight="1" x14ac:dyDescent="0.2">
      <c r="A123" s="51" t="s">
        <v>334</v>
      </c>
      <c r="B123" s="51" t="s">
        <v>40</v>
      </c>
      <c r="C123" s="52">
        <v>90</v>
      </c>
      <c r="D123" s="51" t="s">
        <v>740</v>
      </c>
      <c r="E123" s="51" t="s">
        <v>2776</v>
      </c>
      <c r="F123" s="51" t="s">
        <v>301</v>
      </c>
      <c r="G123" s="51" t="s">
        <v>384</v>
      </c>
      <c r="H123" s="51" t="s">
        <v>742</v>
      </c>
      <c r="I123" s="51" t="s">
        <v>743</v>
      </c>
      <c r="J123" s="52">
        <v>795.26400000000001</v>
      </c>
      <c r="K123" s="51" t="s">
        <v>511</v>
      </c>
      <c r="L123" s="51" t="s">
        <v>2777</v>
      </c>
      <c r="M123" s="51" t="s">
        <v>2799</v>
      </c>
      <c r="N123" s="51" t="s">
        <v>341</v>
      </c>
      <c r="O123" s="52" t="s">
        <v>2577</v>
      </c>
      <c r="P123" s="52">
        <v>2.7</v>
      </c>
      <c r="Q123" s="52">
        <v>2.7</v>
      </c>
      <c r="R123" s="51" t="s">
        <v>309</v>
      </c>
      <c r="S123" s="51" t="s">
        <v>310</v>
      </c>
      <c r="T123" s="51" t="s">
        <v>311</v>
      </c>
      <c r="U123" s="51" t="s">
        <v>107</v>
      </c>
      <c r="V123" s="51" t="s">
        <v>2777</v>
      </c>
      <c r="W123" s="51">
        <v>4000040</v>
      </c>
      <c r="X123" s="51" t="s">
        <v>312</v>
      </c>
      <c r="Y123" s="51" t="s">
        <v>312</v>
      </c>
      <c r="Z123" s="51" t="s">
        <v>747</v>
      </c>
      <c r="AA123" s="52">
        <v>2.7</v>
      </c>
    </row>
    <row r="124" spans="1:27" ht="12.75" customHeight="1" x14ac:dyDescent="0.2">
      <c r="A124" s="51" t="s">
        <v>334</v>
      </c>
      <c r="B124" s="51" t="s">
        <v>40</v>
      </c>
      <c r="C124" s="52">
        <v>90</v>
      </c>
      <c r="D124" s="51" t="s">
        <v>740</v>
      </c>
      <c r="E124" s="51" t="s">
        <v>2776</v>
      </c>
      <c r="F124" s="51" t="s">
        <v>301</v>
      </c>
      <c r="G124" s="51" t="s">
        <v>384</v>
      </c>
      <c r="H124" s="51" t="s">
        <v>742</v>
      </c>
      <c r="I124" s="51" t="s">
        <v>743</v>
      </c>
      <c r="J124" s="52">
        <v>795.26400000000001</v>
      </c>
      <c r="K124" s="51" t="s">
        <v>511</v>
      </c>
      <c r="L124" s="51" t="s">
        <v>2777</v>
      </c>
      <c r="M124" s="51" t="s">
        <v>2800</v>
      </c>
      <c r="N124" s="51" t="s">
        <v>341</v>
      </c>
      <c r="O124" s="52" t="s">
        <v>2737</v>
      </c>
      <c r="P124" s="52">
        <v>3</v>
      </c>
      <c r="Q124" s="52">
        <v>6</v>
      </c>
      <c r="R124" s="51" t="s">
        <v>309</v>
      </c>
      <c r="S124" s="51" t="s">
        <v>310</v>
      </c>
      <c r="T124" s="51" t="s">
        <v>311</v>
      </c>
      <c r="U124" s="51" t="s">
        <v>107</v>
      </c>
      <c r="V124" s="51" t="s">
        <v>2777</v>
      </c>
      <c r="W124" s="51">
        <v>4000040</v>
      </c>
      <c r="X124" s="51" t="s">
        <v>312</v>
      </c>
      <c r="Y124" s="51" t="s">
        <v>312</v>
      </c>
      <c r="Z124" s="51" t="s">
        <v>747</v>
      </c>
      <c r="AA124" s="52">
        <v>6</v>
      </c>
    </row>
    <row r="125" spans="1:27" ht="12.75" customHeight="1" x14ac:dyDescent="0.2">
      <c r="A125" s="51" t="s">
        <v>334</v>
      </c>
      <c r="B125" s="51" t="s">
        <v>40</v>
      </c>
      <c r="C125" s="52">
        <v>90</v>
      </c>
      <c r="D125" s="51" t="s">
        <v>740</v>
      </c>
      <c r="E125" s="51" t="s">
        <v>2776</v>
      </c>
      <c r="F125" s="51" t="s">
        <v>301</v>
      </c>
      <c r="G125" s="51" t="s">
        <v>384</v>
      </c>
      <c r="H125" s="51" t="s">
        <v>742</v>
      </c>
      <c r="I125" s="51" t="s">
        <v>743</v>
      </c>
      <c r="J125" s="52">
        <v>795.26400000000001</v>
      </c>
      <c r="K125" s="51" t="s">
        <v>511</v>
      </c>
      <c r="L125" s="51" t="s">
        <v>2777</v>
      </c>
      <c r="M125" s="51" t="s">
        <v>2801</v>
      </c>
      <c r="N125" s="51" t="s">
        <v>341</v>
      </c>
      <c r="O125" s="52" t="s">
        <v>2737</v>
      </c>
      <c r="P125" s="52">
        <v>4</v>
      </c>
      <c r="Q125" s="52">
        <v>8</v>
      </c>
      <c r="R125" s="51" t="s">
        <v>309</v>
      </c>
      <c r="S125" s="51" t="s">
        <v>310</v>
      </c>
      <c r="T125" s="51" t="s">
        <v>311</v>
      </c>
      <c r="U125" s="51" t="s">
        <v>107</v>
      </c>
      <c r="V125" s="51" t="s">
        <v>2777</v>
      </c>
      <c r="W125" s="51">
        <v>4000040</v>
      </c>
      <c r="X125" s="51" t="s">
        <v>312</v>
      </c>
      <c r="Y125" s="51" t="s">
        <v>312</v>
      </c>
      <c r="Z125" s="51" t="s">
        <v>747</v>
      </c>
      <c r="AA125" s="52">
        <v>8</v>
      </c>
    </row>
    <row r="126" spans="1:27" ht="12.75" customHeight="1" x14ac:dyDescent="0.2">
      <c r="A126" s="51" t="s">
        <v>334</v>
      </c>
      <c r="B126" s="51" t="s">
        <v>40</v>
      </c>
      <c r="C126" s="52">
        <v>90</v>
      </c>
      <c r="D126" s="51" t="s">
        <v>740</v>
      </c>
      <c r="E126" s="51" t="s">
        <v>2776</v>
      </c>
      <c r="F126" s="51" t="s">
        <v>301</v>
      </c>
      <c r="G126" s="51" t="s">
        <v>384</v>
      </c>
      <c r="H126" s="51" t="s">
        <v>742</v>
      </c>
      <c r="I126" s="51" t="s">
        <v>743</v>
      </c>
      <c r="J126" s="52">
        <v>795.26400000000001</v>
      </c>
      <c r="K126" s="51" t="s">
        <v>511</v>
      </c>
      <c r="L126" s="51" t="s">
        <v>2777</v>
      </c>
      <c r="M126" s="51" t="s">
        <v>2802</v>
      </c>
      <c r="N126" s="51" t="s">
        <v>341</v>
      </c>
      <c r="O126" s="52" t="s">
        <v>2577</v>
      </c>
      <c r="P126" s="52">
        <v>22</v>
      </c>
      <c r="Q126" s="52">
        <v>22</v>
      </c>
      <c r="R126" s="51" t="s">
        <v>309</v>
      </c>
      <c r="S126" s="51" t="s">
        <v>310</v>
      </c>
      <c r="T126" s="51" t="s">
        <v>311</v>
      </c>
      <c r="U126" s="51" t="s">
        <v>107</v>
      </c>
      <c r="V126" s="51" t="s">
        <v>2777</v>
      </c>
      <c r="W126" s="51">
        <v>4000040</v>
      </c>
      <c r="X126" s="51" t="s">
        <v>312</v>
      </c>
      <c r="Y126" s="51" t="s">
        <v>312</v>
      </c>
      <c r="Z126" s="51" t="s">
        <v>747</v>
      </c>
      <c r="AA126" s="52">
        <v>22</v>
      </c>
    </row>
    <row r="127" spans="1:27" ht="12.75" customHeight="1" x14ac:dyDescent="0.2">
      <c r="A127" s="51" t="s">
        <v>334</v>
      </c>
      <c r="B127" s="51" t="s">
        <v>40</v>
      </c>
      <c r="C127" s="52">
        <v>90</v>
      </c>
      <c r="D127" s="51" t="s">
        <v>740</v>
      </c>
      <c r="E127" s="51" t="s">
        <v>2776</v>
      </c>
      <c r="F127" s="51" t="s">
        <v>301</v>
      </c>
      <c r="G127" s="51" t="s">
        <v>384</v>
      </c>
      <c r="H127" s="51" t="s">
        <v>742</v>
      </c>
      <c r="I127" s="51" t="s">
        <v>743</v>
      </c>
      <c r="J127" s="52">
        <v>795.26400000000001</v>
      </c>
      <c r="K127" s="51" t="s">
        <v>511</v>
      </c>
      <c r="L127" s="51" t="s">
        <v>2777</v>
      </c>
      <c r="M127" s="51" t="s">
        <v>2803</v>
      </c>
      <c r="N127" s="51" t="s">
        <v>341</v>
      </c>
      <c r="O127" s="52" t="s">
        <v>2737</v>
      </c>
      <c r="P127" s="52">
        <v>180</v>
      </c>
      <c r="Q127" s="52">
        <v>360</v>
      </c>
      <c r="R127" s="51" t="s">
        <v>309</v>
      </c>
      <c r="S127" s="51" t="s">
        <v>310</v>
      </c>
      <c r="T127" s="51" t="s">
        <v>311</v>
      </c>
      <c r="U127" s="51" t="s">
        <v>107</v>
      </c>
      <c r="V127" s="51" t="s">
        <v>2777</v>
      </c>
      <c r="W127" s="51">
        <v>4000040</v>
      </c>
      <c r="X127" s="51" t="s">
        <v>312</v>
      </c>
      <c r="Y127" s="51" t="s">
        <v>312</v>
      </c>
      <c r="Z127" s="51" t="s">
        <v>747</v>
      </c>
      <c r="AA127" s="52">
        <v>360</v>
      </c>
    </row>
    <row r="128" spans="1:27" ht="12.75" customHeight="1" x14ac:dyDescent="0.2">
      <c r="A128" s="51" t="s">
        <v>334</v>
      </c>
      <c r="B128" s="51" t="s">
        <v>40</v>
      </c>
      <c r="C128" s="52">
        <v>90</v>
      </c>
      <c r="D128" s="51" t="s">
        <v>740</v>
      </c>
      <c r="E128" s="51" t="s">
        <v>2776</v>
      </c>
      <c r="F128" s="51" t="s">
        <v>301</v>
      </c>
      <c r="G128" s="51" t="s">
        <v>384</v>
      </c>
      <c r="H128" s="51" t="s">
        <v>742</v>
      </c>
      <c r="I128" s="51" t="s">
        <v>743</v>
      </c>
      <c r="J128" s="52">
        <v>795.26400000000001</v>
      </c>
      <c r="K128" s="51" t="s">
        <v>511</v>
      </c>
      <c r="L128" s="51" t="s">
        <v>2777</v>
      </c>
      <c r="M128" s="51" t="s">
        <v>2804</v>
      </c>
      <c r="N128" s="51" t="s">
        <v>341</v>
      </c>
      <c r="O128" s="52" t="s">
        <v>2669</v>
      </c>
      <c r="P128" s="52">
        <v>250</v>
      </c>
      <c r="Q128" s="52">
        <v>3</v>
      </c>
      <c r="R128" s="51" t="s">
        <v>309</v>
      </c>
      <c r="S128" s="51" t="s">
        <v>310</v>
      </c>
      <c r="T128" s="51" t="s">
        <v>311</v>
      </c>
      <c r="U128" s="51" t="s">
        <v>107</v>
      </c>
      <c r="V128" s="51" t="s">
        <v>2777</v>
      </c>
      <c r="W128" s="51">
        <v>4000040</v>
      </c>
      <c r="X128" s="51" t="s">
        <v>312</v>
      </c>
      <c r="Y128" s="51" t="s">
        <v>312</v>
      </c>
      <c r="Z128" s="51" t="s">
        <v>447</v>
      </c>
      <c r="AA128" s="52">
        <v>3</v>
      </c>
    </row>
    <row r="129" spans="1:27" ht="12.75" customHeight="1" x14ac:dyDescent="0.2">
      <c r="A129" s="51" t="s">
        <v>334</v>
      </c>
      <c r="B129" s="51" t="s">
        <v>40</v>
      </c>
      <c r="C129" s="52">
        <v>90</v>
      </c>
      <c r="D129" s="51" t="s">
        <v>740</v>
      </c>
      <c r="E129" s="51" t="s">
        <v>2776</v>
      </c>
      <c r="F129" s="51" t="s">
        <v>301</v>
      </c>
      <c r="G129" s="51" t="s">
        <v>384</v>
      </c>
      <c r="H129" s="51" t="s">
        <v>742</v>
      </c>
      <c r="I129" s="51" t="s">
        <v>743</v>
      </c>
      <c r="J129" s="52">
        <v>795.26400000000001</v>
      </c>
      <c r="K129" s="51" t="s">
        <v>511</v>
      </c>
      <c r="L129" s="51" t="s">
        <v>2777</v>
      </c>
      <c r="M129" s="51" t="s">
        <v>2805</v>
      </c>
      <c r="N129" s="51" t="s">
        <v>341</v>
      </c>
      <c r="O129" s="52" t="s">
        <v>2738</v>
      </c>
      <c r="P129" s="52">
        <v>950</v>
      </c>
      <c r="Q129" s="52">
        <v>2.85</v>
      </c>
      <c r="R129" s="51" t="s">
        <v>309</v>
      </c>
      <c r="S129" s="51" t="s">
        <v>310</v>
      </c>
      <c r="T129" s="51" t="s">
        <v>311</v>
      </c>
      <c r="U129" s="51" t="s">
        <v>107</v>
      </c>
      <c r="V129" s="51" t="s">
        <v>2777</v>
      </c>
      <c r="W129" s="51">
        <v>4000040</v>
      </c>
      <c r="X129" s="51" t="s">
        <v>312</v>
      </c>
      <c r="Y129" s="51" t="s">
        <v>312</v>
      </c>
      <c r="Z129" s="51" t="s">
        <v>447</v>
      </c>
      <c r="AA129" s="52">
        <v>2.85</v>
      </c>
    </row>
    <row r="130" spans="1:27" ht="12.75" customHeight="1" x14ac:dyDescent="0.2">
      <c r="A130" s="51" t="s">
        <v>334</v>
      </c>
      <c r="B130" s="51" t="s">
        <v>40</v>
      </c>
      <c r="C130" s="52">
        <v>90</v>
      </c>
      <c r="D130" s="51" t="s">
        <v>740</v>
      </c>
      <c r="E130" s="51" t="s">
        <v>2776</v>
      </c>
      <c r="F130" s="51" t="s">
        <v>301</v>
      </c>
      <c r="G130" s="51" t="s">
        <v>384</v>
      </c>
      <c r="H130" s="51" t="s">
        <v>742</v>
      </c>
      <c r="I130" s="51" t="s">
        <v>743</v>
      </c>
      <c r="J130" s="52">
        <v>795.26400000000001</v>
      </c>
      <c r="K130" s="51" t="s">
        <v>511</v>
      </c>
      <c r="L130" s="51" t="s">
        <v>2777</v>
      </c>
      <c r="M130" s="51" t="s">
        <v>2806</v>
      </c>
      <c r="N130" s="51" t="s">
        <v>341</v>
      </c>
      <c r="O130" s="52" t="s">
        <v>2807</v>
      </c>
      <c r="P130" s="52">
        <v>80</v>
      </c>
      <c r="Q130" s="52">
        <v>800</v>
      </c>
      <c r="R130" s="51" t="s">
        <v>309</v>
      </c>
      <c r="S130" s="51" t="s">
        <v>310</v>
      </c>
      <c r="T130" s="51" t="s">
        <v>311</v>
      </c>
      <c r="U130" s="51" t="s">
        <v>107</v>
      </c>
      <c r="V130" s="51" t="s">
        <v>2777</v>
      </c>
      <c r="W130" s="51">
        <v>4000040</v>
      </c>
      <c r="X130" s="51" t="s">
        <v>312</v>
      </c>
      <c r="Y130" s="51" t="s">
        <v>312</v>
      </c>
      <c r="Z130" s="51" t="s">
        <v>447</v>
      </c>
      <c r="AA130" s="52">
        <v>800</v>
      </c>
    </row>
    <row r="131" spans="1:27" ht="12.75" customHeight="1" x14ac:dyDescent="0.2">
      <c r="A131" s="51" t="s">
        <v>334</v>
      </c>
      <c r="B131" s="51" t="s">
        <v>40</v>
      </c>
      <c r="C131" s="52">
        <v>90</v>
      </c>
      <c r="D131" s="51" t="s">
        <v>740</v>
      </c>
      <c r="E131" s="51" t="s">
        <v>2776</v>
      </c>
      <c r="F131" s="51" t="s">
        <v>301</v>
      </c>
      <c r="G131" s="51" t="s">
        <v>384</v>
      </c>
      <c r="H131" s="51" t="s">
        <v>742</v>
      </c>
      <c r="I131" s="51" t="s">
        <v>743</v>
      </c>
      <c r="J131" s="52">
        <v>795.26400000000001</v>
      </c>
      <c r="K131" s="51" t="s">
        <v>511</v>
      </c>
      <c r="L131" s="51" t="s">
        <v>2777</v>
      </c>
      <c r="M131" s="51" t="s">
        <v>2808</v>
      </c>
      <c r="N131" s="51" t="s">
        <v>341</v>
      </c>
      <c r="O131" s="52" t="s">
        <v>2785</v>
      </c>
      <c r="P131" s="52">
        <v>2</v>
      </c>
      <c r="Q131" s="52">
        <v>16</v>
      </c>
      <c r="R131" s="51" t="s">
        <v>309</v>
      </c>
      <c r="S131" s="51" t="s">
        <v>310</v>
      </c>
      <c r="T131" s="51" t="s">
        <v>311</v>
      </c>
      <c r="U131" s="51" t="s">
        <v>107</v>
      </c>
      <c r="V131" s="51" t="s">
        <v>2777</v>
      </c>
      <c r="W131" s="51">
        <v>4000040</v>
      </c>
      <c r="X131" s="51" t="s">
        <v>312</v>
      </c>
      <c r="Y131" s="51" t="s">
        <v>312</v>
      </c>
      <c r="Z131" s="51" t="s">
        <v>447</v>
      </c>
      <c r="AA131" s="52">
        <v>16</v>
      </c>
    </row>
    <row r="132" spans="1:27" ht="12.75" customHeight="1" x14ac:dyDescent="0.2">
      <c r="A132" s="51" t="s">
        <v>334</v>
      </c>
      <c r="B132" s="51" t="s">
        <v>40</v>
      </c>
      <c r="C132" s="52">
        <v>90</v>
      </c>
      <c r="D132" s="51" t="s">
        <v>740</v>
      </c>
      <c r="E132" s="51" t="s">
        <v>2776</v>
      </c>
      <c r="F132" s="51" t="s">
        <v>301</v>
      </c>
      <c r="G132" s="51" t="s">
        <v>384</v>
      </c>
      <c r="H132" s="51" t="s">
        <v>742</v>
      </c>
      <c r="I132" s="51" t="s">
        <v>743</v>
      </c>
      <c r="J132" s="52">
        <v>795.26400000000001</v>
      </c>
      <c r="K132" s="51" t="s">
        <v>511</v>
      </c>
      <c r="L132" s="51" t="s">
        <v>2777</v>
      </c>
      <c r="M132" s="51" t="s">
        <v>2809</v>
      </c>
      <c r="N132" s="51" t="s">
        <v>341</v>
      </c>
      <c r="O132" s="52" t="s">
        <v>2810</v>
      </c>
      <c r="P132" s="52">
        <v>110</v>
      </c>
      <c r="Q132" s="52">
        <v>4.4000000000000004</v>
      </c>
      <c r="R132" s="51" t="s">
        <v>309</v>
      </c>
      <c r="S132" s="51" t="s">
        <v>310</v>
      </c>
      <c r="T132" s="51" t="s">
        <v>311</v>
      </c>
      <c r="U132" s="51" t="s">
        <v>107</v>
      </c>
      <c r="V132" s="51" t="s">
        <v>2777</v>
      </c>
      <c r="W132" s="51">
        <v>4000040</v>
      </c>
      <c r="X132" s="51" t="s">
        <v>312</v>
      </c>
      <c r="Y132" s="51" t="s">
        <v>312</v>
      </c>
      <c r="Z132" s="51" t="s">
        <v>447</v>
      </c>
      <c r="AA132" s="52">
        <v>4.4000000000000004</v>
      </c>
    </row>
    <row r="133" spans="1:27" ht="12.75" customHeight="1" x14ac:dyDescent="0.2">
      <c r="A133" s="51" t="s">
        <v>334</v>
      </c>
      <c r="B133" s="51" t="s">
        <v>40</v>
      </c>
      <c r="C133" s="52">
        <v>90</v>
      </c>
      <c r="D133" s="51" t="s">
        <v>740</v>
      </c>
      <c r="E133" s="51" t="s">
        <v>2776</v>
      </c>
      <c r="F133" s="51" t="s">
        <v>301</v>
      </c>
      <c r="G133" s="51" t="s">
        <v>384</v>
      </c>
      <c r="H133" s="51" t="s">
        <v>742</v>
      </c>
      <c r="I133" s="51" t="s">
        <v>743</v>
      </c>
      <c r="J133" s="52">
        <v>795.26400000000001</v>
      </c>
      <c r="K133" s="51" t="s">
        <v>511</v>
      </c>
      <c r="L133" s="51" t="s">
        <v>2777</v>
      </c>
      <c r="M133" s="51" t="s">
        <v>2811</v>
      </c>
      <c r="N133" s="51" t="s">
        <v>341</v>
      </c>
      <c r="O133" s="52" t="s">
        <v>2775</v>
      </c>
      <c r="P133" s="52">
        <v>300</v>
      </c>
      <c r="Q133" s="52">
        <v>1.5</v>
      </c>
      <c r="R133" s="51" t="s">
        <v>309</v>
      </c>
      <c r="S133" s="51" t="s">
        <v>310</v>
      </c>
      <c r="T133" s="51" t="s">
        <v>311</v>
      </c>
      <c r="U133" s="51" t="s">
        <v>107</v>
      </c>
      <c r="V133" s="51" t="s">
        <v>2777</v>
      </c>
      <c r="W133" s="51">
        <v>4000040</v>
      </c>
      <c r="X133" s="51" t="s">
        <v>312</v>
      </c>
      <c r="Y133" s="51" t="s">
        <v>312</v>
      </c>
      <c r="Z133" s="51" t="s">
        <v>447</v>
      </c>
      <c r="AA133" s="52">
        <v>1.5</v>
      </c>
    </row>
    <row r="134" spans="1:27" ht="12.75" customHeight="1" x14ac:dyDescent="0.2">
      <c r="A134" s="51" t="s">
        <v>334</v>
      </c>
      <c r="B134" s="51" t="s">
        <v>40</v>
      </c>
      <c r="C134" s="52">
        <v>90</v>
      </c>
      <c r="D134" s="51" t="s">
        <v>740</v>
      </c>
      <c r="E134" s="51" t="s">
        <v>2776</v>
      </c>
      <c r="F134" s="51" t="s">
        <v>301</v>
      </c>
      <c r="G134" s="51" t="s">
        <v>384</v>
      </c>
      <c r="H134" s="51" t="s">
        <v>742</v>
      </c>
      <c r="I134" s="51" t="s">
        <v>743</v>
      </c>
      <c r="J134" s="52">
        <v>795.26400000000001</v>
      </c>
      <c r="K134" s="51" t="s">
        <v>511</v>
      </c>
      <c r="L134" s="51" t="s">
        <v>2777</v>
      </c>
      <c r="M134" s="51" t="s">
        <v>2812</v>
      </c>
      <c r="N134" s="51" t="s">
        <v>341</v>
      </c>
      <c r="O134" s="52" t="s">
        <v>2781</v>
      </c>
      <c r="P134" s="52">
        <v>1</v>
      </c>
      <c r="Q134" s="52">
        <v>6</v>
      </c>
      <c r="R134" s="51" t="s">
        <v>309</v>
      </c>
      <c r="S134" s="51" t="s">
        <v>310</v>
      </c>
      <c r="T134" s="51" t="s">
        <v>311</v>
      </c>
      <c r="U134" s="51" t="s">
        <v>107</v>
      </c>
      <c r="V134" s="51" t="s">
        <v>2777</v>
      </c>
      <c r="W134" s="51">
        <v>4000040</v>
      </c>
      <c r="X134" s="51" t="s">
        <v>312</v>
      </c>
      <c r="Y134" s="51" t="s">
        <v>312</v>
      </c>
      <c r="Z134" s="51" t="s">
        <v>447</v>
      </c>
      <c r="AA134" s="52">
        <v>6</v>
      </c>
    </row>
    <row r="135" spans="1:27" ht="12.75" customHeight="1" x14ac:dyDescent="0.2">
      <c r="A135" s="51" t="s">
        <v>334</v>
      </c>
      <c r="B135" s="51" t="s">
        <v>40</v>
      </c>
      <c r="C135" s="52">
        <v>90</v>
      </c>
      <c r="D135" s="51" t="s">
        <v>740</v>
      </c>
      <c r="E135" s="51" t="s">
        <v>2776</v>
      </c>
      <c r="F135" s="51" t="s">
        <v>301</v>
      </c>
      <c r="G135" s="51" t="s">
        <v>384</v>
      </c>
      <c r="H135" s="51" t="s">
        <v>742</v>
      </c>
      <c r="I135" s="51" t="s">
        <v>743</v>
      </c>
      <c r="J135" s="52">
        <v>795.26400000000001</v>
      </c>
      <c r="K135" s="51" t="s">
        <v>511</v>
      </c>
      <c r="L135" s="51" t="s">
        <v>2777</v>
      </c>
      <c r="M135" s="51" t="s">
        <v>2813</v>
      </c>
      <c r="N135" s="51" t="s">
        <v>341</v>
      </c>
      <c r="O135" s="52" t="s">
        <v>2616</v>
      </c>
      <c r="P135" s="52">
        <v>200</v>
      </c>
      <c r="Q135" s="52">
        <v>800</v>
      </c>
      <c r="R135" s="51" t="s">
        <v>309</v>
      </c>
      <c r="S135" s="51" t="s">
        <v>310</v>
      </c>
      <c r="T135" s="51" t="s">
        <v>311</v>
      </c>
      <c r="U135" s="51" t="s">
        <v>107</v>
      </c>
      <c r="V135" s="51" t="s">
        <v>2777</v>
      </c>
      <c r="W135" s="51">
        <v>4000040</v>
      </c>
      <c r="X135" s="51" t="s">
        <v>312</v>
      </c>
      <c r="Y135" s="51" t="s">
        <v>312</v>
      </c>
      <c r="Z135" s="51" t="s">
        <v>447</v>
      </c>
      <c r="AA135" s="52">
        <v>800</v>
      </c>
    </row>
    <row r="136" spans="1:27" ht="12.75" customHeight="1" x14ac:dyDescent="0.2">
      <c r="A136" s="51" t="s">
        <v>334</v>
      </c>
      <c r="B136" s="51" t="s">
        <v>40</v>
      </c>
      <c r="C136" s="52">
        <v>90</v>
      </c>
      <c r="D136" s="51" t="s">
        <v>740</v>
      </c>
      <c r="E136" s="51" t="s">
        <v>2776</v>
      </c>
      <c r="F136" s="51" t="s">
        <v>301</v>
      </c>
      <c r="G136" s="51" t="s">
        <v>384</v>
      </c>
      <c r="H136" s="51" t="s">
        <v>742</v>
      </c>
      <c r="I136" s="51" t="s">
        <v>743</v>
      </c>
      <c r="J136" s="52">
        <v>795.26400000000001</v>
      </c>
      <c r="K136" s="51" t="s">
        <v>511</v>
      </c>
      <c r="L136" s="51" t="s">
        <v>2777</v>
      </c>
      <c r="M136" s="51" t="s">
        <v>2814</v>
      </c>
      <c r="N136" s="51" t="s">
        <v>341</v>
      </c>
      <c r="O136" s="52" t="s">
        <v>2781</v>
      </c>
      <c r="P136" s="52">
        <v>250</v>
      </c>
      <c r="Q136" s="52">
        <v>1.5</v>
      </c>
      <c r="R136" s="51" t="s">
        <v>309</v>
      </c>
      <c r="S136" s="51" t="s">
        <v>310</v>
      </c>
      <c r="T136" s="51" t="s">
        <v>311</v>
      </c>
      <c r="U136" s="51" t="s">
        <v>107</v>
      </c>
      <c r="V136" s="51" t="s">
        <v>2777</v>
      </c>
      <c r="W136" s="51">
        <v>4000040</v>
      </c>
      <c r="X136" s="51" t="s">
        <v>312</v>
      </c>
      <c r="Y136" s="51" t="s">
        <v>312</v>
      </c>
      <c r="Z136" s="51" t="s">
        <v>447</v>
      </c>
      <c r="AA136" s="52">
        <v>1.5</v>
      </c>
    </row>
    <row r="137" spans="1:27" ht="12.75" customHeight="1" x14ac:dyDescent="0.2">
      <c r="A137" s="51" t="s">
        <v>334</v>
      </c>
      <c r="B137" s="51" t="s">
        <v>40</v>
      </c>
      <c r="C137" s="52">
        <v>90</v>
      </c>
      <c r="D137" s="51" t="s">
        <v>740</v>
      </c>
      <c r="E137" s="51" t="s">
        <v>2776</v>
      </c>
      <c r="F137" s="51" t="s">
        <v>301</v>
      </c>
      <c r="G137" s="51" t="s">
        <v>384</v>
      </c>
      <c r="H137" s="51" t="s">
        <v>742</v>
      </c>
      <c r="I137" s="51" t="s">
        <v>743</v>
      </c>
      <c r="J137" s="52">
        <v>795.26400000000001</v>
      </c>
      <c r="K137" s="51" t="s">
        <v>511</v>
      </c>
      <c r="L137" s="51" t="s">
        <v>2777</v>
      </c>
      <c r="M137" s="51" t="s">
        <v>2815</v>
      </c>
      <c r="N137" s="51" t="s">
        <v>341</v>
      </c>
      <c r="O137" s="52" t="s">
        <v>2737</v>
      </c>
      <c r="P137" s="52">
        <v>900</v>
      </c>
      <c r="Q137" s="52">
        <v>1.8</v>
      </c>
      <c r="R137" s="51" t="s">
        <v>309</v>
      </c>
      <c r="S137" s="51" t="s">
        <v>310</v>
      </c>
      <c r="T137" s="51" t="s">
        <v>311</v>
      </c>
      <c r="U137" s="51" t="s">
        <v>107</v>
      </c>
      <c r="V137" s="51" t="s">
        <v>2777</v>
      </c>
      <c r="W137" s="51">
        <v>4000040</v>
      </c>
      <c r="X137" s="51" t="s">
        <v>312</v>
      </c>
      <c r="Y137" s="51" t="s">
        <v>312</v>
      </c>
      <c r="Z137" s="51" t="s">
        <v>447</v>
      </c>
      <c r="AA137" s="52">
        <v>1.8</v>
      </c>
    </row>
    <row r="138" spans="1:27" ht="12.75" customHeight="1" x14ac:dyDescent="0.2">
      <c r="A138" s="51" t="s">
        <v>334</v>
      </c>
      <c r="B138" s="51" t="s">
        <v>40</v>
      </c>
      <c r="C138" s="52">
        <v>90</v>
      </c>
      <c r="D138" s="51" t="s">
        <v>740</v>
      </c>
      <c r="E138" s="51" t="s">
        <v>2776</v>
      </c>
      <c r="F138" s="51" t="s">
        <v>301</v>
      </c>
      <c r="G138" s="51" t="s">
        <v>384</v>
      </c>
      <c r="H138" s="51" t="s">
        <v>742</v>
      </c>
      <c r="I138" s="51" t="s">
        <v>743</v>
      </c>
      <c r="J138" s="52">
        <v>795.26400000000001</v>
      </c>
      <c r="K138" s="51" t="s">
        <v>511</v>
      </c>
      <c r="L138" s="51" t="s">
        <v>2777</v>
      </c>
      <c r="M138" s="51" t="s">
        <v>2816</v>
      </c>
      <c r="N138" s="51" t="s">
        <v>341</v>
      </c>
      <c r="O138" s="52" t="s">
        <v>2807</v>
      </c>
      <c r="P138" s="52">
        <v>250</v>
      </c>
      <c r="Q138" s="52">
        <v>2.5</v>
      </c>
      <c r="R138" s="51" t="s">
        <v>309</v>
      </c>
      <c r="S138" s="51" t="s">
        <v>310</v>
      </c>
      <c r="T138" s="51" t="s">
        <v>311</v>
      </c>
      <c r="U138" s="51" t="s">
        <v>107</v>
      </c>
      <c r="V138" s="51" t="s">
        <v>2777</v>
      </c>
      <c r="W138" s="51">
        <v>4000040</v>
      </c>
      <c r="X138" s="51" t="s">
        <v>312</v>
      </c>
      <c r="Y138" s="51" t="s">
        <v>312</v>
      </c>
      <c r="Z138" s="51" t="s">
        <v>447</v>
      </c>
      <c r="AA138" s="52">
        <v>2.5</v>
      </c>
    </row>
    <row r="139" spans="1:27" ht="12.75" customHeight="1" x14ac:dyDescent="0.2">
      <c r="A139" s="51" t="s">
        <v>334</v>
      </c>
      <c r="B139" s="51" t="s">
        <v>40</v>
      </c>
      <c r="C139" s="52">
        <v>90</v>
      </c>
      <c r="D139" s="51" t="s">
        <v>740</v>
      </c>
      <c r="E139" s="51" t="s">
        <v>2776</v>
      </c>
      <c r="F139" s="51" t="s">
        <v>301</v>
      </c>
      <c r="G139" s="51" t="s">
        <v>384</v>
      </c>
      <c r="H139" s="51" t="s">
        <v>742</v>
      </c>
      <c r="I139" s="51" t="s">
        <v>743</v>
      </c>
      <c r="J139" s="52">
        <v>795.26400000000001</v>
      </c>
      <c r="K139" s="51" t="s">
        <v>511</v>
      </c>
      <c r="L139" s="51" t="s">
        <v>2777</v>
      </c>
      <c r="M139" s="51" t="s">
        <v>2817</v>
      </c>
      <c r="N139" s="51" t="s">
        <v>341</v>
      </c>
      <c r="O139" s="52" t="s">
        <v>2738</v>
      </c>
      <c r="P139" s="52">
        <v>1.5</v>
      </c>
      <c r="Q139" s="52">
        <v>4.5</v>
      </c>
      <c r="R139" s="51" t="s">
        <v>309</v>
      </c>
      <c r="S139" s="51" t="s">
        <v>310</v>
      </c>
      <c r="T139" s="51" t="s">
        <v>311</v>
      </c>
      <c r="U139" s="51" t="s">
        <v>107</v>
      </c>
      <c r="V139" s="51" t="s">
        <v>2777</v>
      </c>
      <c r="W139" s="51">
        <v>4000040</v>
      </c>
      <c r="X139" s="51" t="s">
        <v>312</v>
      </c>
      <c r="Y139" s="51" t="s">
        <v>312</v>
      </c>
      <c r="Z139" s="51" t="s">
        <v>447</v>
      </c>
      <c r="AA139" s="52">
        <v>4.5</v>
      </c>
    </row>
    <row r="140" spans="1:27" ht="12.75" customHeight="1" x14ac:dyDescent="0.2">
      <c r="A140" s="51" t="s">
        <v>334</v>
      </c>
      <c r="B140" s="51" t="s">
        <v>40</v>
      </c>
      <c r="C140" s="52">
        <v>90</v>
      </c>
      <c r="D140" s="51" t="s">
        <v>740</v>
      </c>
      <c r="E140" s="51" t="s">
        <v>2776</v>
      </c>
      <c r="F140" s="51" t="s">
        <v>301</v>
      </c>
      <c r="G140" s="51" t="s">
        <v>384</v>
      </c>
      <c r="H140" s="51" t="s">
        <v>742</v>
      </c>
      <c r="I140" s="51" t="s">
        <v>743</v>
      </c>
      <c r="J140" s="52">
        <v>795.26400000000001</v>
      </c>
      <c r="K140" s="51" t="s">
        <v>511</v>
      </c>
      <c r="L140" s="51" t="s">
        <v>2777</v>
      </c>
      <c r="M140" s="51" t="s">
        <v>2818</v>
      </c>
      <c r="N140" s="51" t="s">
        <v>341</v>
      </c>
      <c r="O140" s="52" t="s">
        <v>2669</v>
      </c>
      <c r="P140" s="52">
        <v>600</v>
      </c>
      <c r="Q140" s="52">
        <v>7.2</v>
      </c>
      <c r="R140" s="51" t="s">
        <v>309</v>
      </c>
      <c r="S140" s="51" t="s">
        <v>310</v>
      </c>
      <c r="T140" s="51" t="s">
        <v>311</v>
      </c>
      <c r="U140" s="51" t="s">
        <v>107</v>
      </c>
      <c r="V140" s="51" t="s">
        <v>2777</v>
      </c>
      <c r="W140" s="51">
        <v>4000040</v>
      </c>
      <c r="X140" s="51" t="s">
        <v>312</v>
      </c>
      <c r="Y140" s="51" t="s">
        <v>312</v>
      </c>
      <c r="Z140" s="51" t="s">
        <v>447</v>
      </c>
      <c r="AA140" s="52">
        <v>7.2</v>
      </c>
    </row>
    <row r="141" spans="1:27" ht="12.75" customHeight="1" x14ac:dyDescent="0.2">
      <c r="A141" s="51" t="s">
        <v>334</v>
      </c>
      <c r="B141" s="51" t="s">
        <v>40</v>
      </c>
      <c r="C141" s="52">
        <v>90</v>
      </c>
      <c r="D141" s="51" t="s">
        <v>740</v>
      </c>
      <c r="E141" s="51" t="s">
        <v>2776</v>
      </c>
      <c r="F141" s="51" t="s">
        <v>301</v>
      </c>
      <c r="G141" s="51" t="s">
        <v>384</v>
      </c>
      <c r="H141" s="51" t="s">
        <v>742</v>
      </c>
      <c r="I141" s="51" t="s">
        <v>743</v>
      </c>
      <c r="J141" s="52">
        <v>795.26400000000001</v>
      </c>
      <c r="K141" s="51" t="s">
        <v>511</v>
      </c>
      <c r="L141" s="51" t="s">
        <v>2777</v>
      </c>
      <c r="M141" s="51" t="s">
        <v>2819</v>
      </c>
      <c r="N141" s="51" t="s">
        <v>341</v>
      </c>
      <c r="O141" s="52" t="s">
        <v>2737</v>
      </c>
      <c r="P141" s="52">
        <v>800</v>
      </c>
      <c r="Q141" s="52">
        <v>1.6</v>
      </c>
      <c r="R141" s="51" t="s">
        <v>309</v>
      </c>
      <c r="S141" s="51" t="s">
        <v>310</v>
      </c>
      <c r="T141" s="51" t="s">
        <v>311</v>
      </c>
      <c r="U141" s="51" t="s">
        <v>107</v>
      </c>
      <c r="V141" s="51" t="s">
        <v>2777</v>
      </c>
      <c r="W141" s="51">
        <v>4000040</v>
      </c>
      <c r="X141" s="51" t="s">
        <v>312</v>
      </c>
      <c r="Y141" s="51" t="s">
        <v>312</v>
      </c>
      <c r="Z141" s="51" t="s">
        <v>447</v>
      </c>
      <c r="AA141" s="52">
        <v>1.6</v>
      </c>
    </row>
    <row r="142" spans="1:27" ht="12.75" customHeight="1" x14ac:dyDescent="0.2">
      <c r="A142" s="51" t="s">
        <v>334</v>
      </c>
      <c r="B142" s="51" t="s">
        <v>40</v>
      </c>
      <c r="C142" s="52">
        <v>90</v>
      </c>
      <c r="D142" s="51" t="s">
        <v>740</v>
      </c>
      <c r="E142" s="51" t="s">
        <v>2776</v>
      </c>
      <c r="F142" s="51" t="s">
        <v>301</v>
      </c>
      <c r="G142" s="51" t="s">
        <v>384</v>
      </c>
      <c r="H142" s="51" t="s">
        <v>742</v>
      </c>
      <c r="I142" s="51" t="s">
        <v>743</v>
      </c>
      <c r="J142" s="52">
        <v>795.26400000000001</v>
      </c>
      <c r="K142" s="51" t="s">
        <v>511</v>
      </c>
      <c r="L142" s="51" t="s">
        <v>2777</v>
      </c>
      <c r="M142" s="51" t="s">
        <v>2820</v>
      </c>
      <c r="N142" s="51" t="s">
        <v>341</v>
      </c>
      <c r="O142" s="52" t="s">
        <v>2737</v>
      </c>
      <c r="P142" s="52">
        <v>1.7</v>
      </c>
      <c r="Q142" s="52">
        <v>3.4</v>
      </c>
      <c r="R142" s="51" t="s">
        <v>309</v>
      </c>
      <c r="S142" s="51" t="s">
        <v>310</v>
      </c>
      <c r="T142" s="51" t="s">
        <v>311</v>
      </c>
      <c r="U142" s="51" t="s">
        <v>107</v>
      </c>
      <c r="V142" s="51" t="s">
        <v>2777</v>
      </c>
      <c r="W142" s="51">
        <v>4000040</v>
      </c>
      <c r="X142" s="51" t="s">
        <v>312</v>
      </c>
      <c r="Y142" s="51" t="s">
        <v>312</v>
      </c>
      <c r="Z142" s="51" t="s">
        <v>447</v>
      </c>
      <c r="AA142" s="52">
        <v>3.4</v>
      </c>
    </row>
    <row r="143" spans="1:27" ht="12.75" customHeight="1" x14ac:dyDescent="0.2">
      <c r="A143" s="51" t="s">
        <v>334</v>
      </c>
      <c r="B143" s="51" t="s">
        <v>40</v>
      </c>
      <c r="C143" s="52">
        <v>90</v>
      </c>
      <c r="D143" s="51" t="s">
        <v>740</v>
      </c>
      <c r="E143" s="51" t="s">
        <v>2776</v>
      </c>
      <c r="F143" s="51" t="s">
        <v>301</v>
      </c>
      <c r="G143" s="51" t="s">
        <v>384</v>
      </c>
      <c r="H143" s="51" t="s">
        <v>742</v>
      </c>
      <c r="I143" s="51" t="s">
        <v>743</v>
      </c>
      <c r="J143" s="52">
        <v>795.26400000000001</v>
      </c>
      <c r="K143" s="51" t="s">
        <v>511</v>
      </c>
      <c r="L143" s="51" t="s">
        <v>2777</v>
      </c>
      <c r="M143" s="51" t="s">
        <v>2821</v>
      </c>
      <c r="N143" s="51" t="s">
        <v>341</v>
      </c>
      <c r="O143" s="52" t="s">
        <v>2616</v>
      </c>
      <c r="P143" s="52">
        <v>680</v>
      </c>
      <c r="Q143" s="52">
        <v>2.72</v>
      </c>
      <c r="R143" s="51" t="s">
        <v>309</v>
      </c>
      <c r="S143" s="51" t="s">
        <v>310</v>
      </c>
      <c r="T143" s="51" t="s">
        <v>311</v>
      </c>
      <c r="U143" s="51" t="s">
        <v>107</v>
      </c>
      <c r="V143" s="51" t="s">
        <v>2777</v>
      </c>
      <c r="W143" s="51">
        <v>4000040</v>
      </c>
      <c r="X143" s="51" t="s">
        <v>312</v>
      </c>
      <c r="Y143" s="51" t="s">
        <v>312</v>
      </c>
      <c r="Z143" s="51" t="s">
        <v>447</v>
      </c>
      <c r="AA143" s="52">
        <v>2.72</v>
      </c>
    </row>
    <row r="144" spans="1:27" ht="12.75" customHeight="1" x14ac:dyDescent="0.2">
      <c r="A144" s="51" t="s">
        <v>334</v>
      </c>
      <c r="B144" s="51" t="s">
        <v>40</v>
      </c>
      <c r="C144" s="52">
        <v>90</v>
      </c>
      <c r="D144" s="51" t="s">
        <v>740</v>
      </c>
      <c r="E144" s="51" t="s">
        <v>2776</v>
      </c>
      <c r="F144" s="51" t="s">
        <v>301</v>
      </c>
      <c r="G144" s="51" t="s">
        <v>384</v>
      </c>
      <c r="H144" s="51" t="s">
        <v>742</v>
      </c>
      <c r="I144" s="51" t="s">
        <v>743</v>
      </c>
      <c r="J144" s="52">
        <v>795.26400000000001</v>
      </c>
      <c r="K144" s="51" t="s">
        <v>511</v>
      </c>
      <c r="L144" s="51" t="s">
        <v>2777</v>
      </c>
      <c r="M144" s="51" t="s">
        <v>2822</v>
      </c>
      <c r="N144" s="51" t="s">
        <v>341</v>
      </c>
      <c r="O144" s="52" t="s">
        <v>2577</v>
      </c>
      <c r="P144" s="52">
        <v>1.5</v>
      </c>
      <c r="Q144" s="52">
        <v>1.5</v>
      </c>
      <c r="R144" s="51" t="s">
        <v>309</v>
      </c>
      <c r="S144" s="51" t="s">
        <v>310</v>
      </c>
      <c r="T144" s="51" t="s">
        <v>311</v>
      </c>
      <c r="U144" s="51" t="s">
        <v>107</v>
      </c>
      <c r="V144" s="51" t="s">
        <v>2777</v>
      </c>
      <c r="W144" s="51">
        <v>4000040</v>
      </c>
      <c r="X144" s="51" t="s">
        <v>312</v>
      </c>
      <c r="Y144" s="51" t="s">
        <v>312</v>
      </c>
      <c r="Z144" s="51" t="s">
        <v>447</v>
      </c>
      <c r="AA144" s="52">
        <v>1.5</v>
      </c>
    </row>
    <row r="145" spans="1:27" ht="12.75" customHeight="1" x14ac:dyDescent="0.2">
      <c r="A145" s="51" t="s">
        <v>334</v>
      </c>
      <c r="B145" s="51" t="s">
        <v>40</v>
      </c>
      <c r="C145" s="52">
        <v>90</v>
      </c>
      <c r="D145" s="51" t="s">
        <v>740</v>
      </c>
      <c r="E145" s="51" t="s">
        <v>2776</v>
      </c>
      <c r="F145" s="51" t="s">
        <v>301</v>
      </c>
      <c r="G145" s="51" t="s">
        <v>384</v>
      </c>
      <c r="H145" s="51" t="s">
        <v>742</v>
      </c>
      <c r="I145" s="51" t="s">
        <v>743</v>
      </c>
      <c r="J145" s="52">
        <v>795.26400000000001</v>
      </c>
      <c r="K145" s="51" t="s">
        <v>511</v>
      </c>
      <c r="L145" s="51" t="s">
        <v>2777</v>
      </c>
      <c r="M145" s="51" t="s">
        <v>2823</v>
      </c>
      <c r="N145" s="51" t="s">
        <v>341</v>
      </c>
      <c r="O145" s="52" t="s">
        <v>2577</v>
      </c>
      <c r="P145" s="52">
        <v>1.8</v>
      </c>
      <c r="Q145" s="52">
        <v>1.8</v>
      </c>
      <c r="R145" s="51" t="s">
        <v>309</v>
      </c>
      <c r="S145" s="51" t="s">
        <v>310</v>
      </c>
      <c r="T145" s="51" t="s">
        <v>311</v>
      </c>
      <c r="U145" s="51" t="s">
        <v>107</v>
      </c>
      <c r="V145" s="51" t="s">
        <v>2777</v>
      </c>
      <c r="W145" s="51">
        <v>4000040</v>
      </c>
      <c r="X145" s="51" t="s">
        <v>312</v>
      </c>
      <c r="Y145" s="51" t="s">
        <v>312</v>
      </c>
      <c r="Z145" s="51" t="s">
        <v>447</v>
      </c>
      <c r="AA145" s="52">
        <v>1.8</v>
      </c>
    </row>
    <row r="146" spans="1:27" ht="12.75" customHeight="1" x14ac:dyDescent="0.2">
      <c r="A146" s="51" t="s">
        <v>334</v>
      </c>
      <c r="B146" s="51" t="s">
        <v>40</v>
      </c>
      <c r="C146" s="52">
        <v>90</v>
      </c>
      <c r="D146" s="51" t="s">
        <v>740</v>
      </c>
      <c r="E146" s="51" t="s">
        <v>2776</v>
      </c>
      <c r="F146" s="51" t="s">
        <v>301</v>
      </c>
      <c r="G146" s="51" t="s">
        <v>384</v>
      </c>
      <c r="H146" s="51" t="s">
        <v>742</v>
      </c>
      <c r="I146" s="51" t="s">
        <v>743</v>
      </c>
      <c r="J146" s="52">
        <v>795.26400000000001</v>
      </c>
      <c r="K146" s="51" t="s">
        <v>511</v>
      </c>
      <c r="L146" s="51" t="s">
        <v>2777</v>
      </c>
      <c r="M146" s="51" t="s">
        <v>2824</v>
      </c>
      <c r="N146" s="51" t="s">
        <v>341</v>
      </c>
      <c r="O146" s="52" t="s">
        <v>2737</v>
      </c>
      <c r="P146" s="52">
        <v>1</v>
      </c>
      <c r="Q146" s="52">
        <v>2</v>
      </c>
      <c r="R146" s="51" t="s">
        <v>309</v>
      </c>
      <c r="S146" s="51" t="s">
        <v>310</v>
      </c>
      <c r="T146" s="51" t="s">
        <v>311</v>
      </c>
      <c r="U146" s="51" t="s">
        <v>107</v>
      </c>
      <c r="V146" s="51" t="s">
        <v>2777</v>
      </c>
      <c r="W146" s="51">
        <v>4000040</v>
      </c>
      <c r="X146" s="51" t="s">
        <v>312</v>
      </c>
      <c r="Y146" s="51" t="s">
        <v>312</v>
      </c>
      <c r="Z146" s="51" t="s">
        <v>447</v>
      </c>
      <c r="AA146" s="52">
        <v>2</v>
      </c>
    </row>
    <row r="147" spans="1:27" ht="12.75" customHeight="1" x14ac:dyDescent="0.2">
      <c r="A147" s="51" t="s">
        <v>731</v>
      </c>
      <c r="B147" s="51" t="s">
        <v>14</v>
      </c>
      <c r="C147" s="52">
        <v>91</v>
      </c>
      <c r="D147" s="51" t="s">
        <v>786</v>
      </c>
      <c r="E147" s="51" t="s">
        <v>2825</v>
      </c>
      <c r="F147" s="51" t="s">
        <v>489</v>
      </c>
      <c r="G147" s="51" t="s">
        <v>2677</v>
      </c>
      <c r="H147" s="51" t="s">
        <v>2826</v>
      </c>
      <c r="I147" s="51" t="s">
        <v>789</v>
      </c>
      <c r="J147" s="52" t="s">
        <v>2827</v>
      </c>
      <c r="K147" s="51" t="s">
        <v>305</v>
      </c>
      <c r="L147" s="51" t="s">
        <v>790</v>
      </c>
      <c r="M147" s="51" t="s">
        <v>2828</v>
      </c>
      <c r="N147" s="51" t="s">
        <v>738</v>
      </c>
      <c r="O147" s="52" t="s">
        <v>2785</v>
      </c>
      <c r="P147" s="52">
        <v>150</v>
      </c>
      <c r="Q147" s="52" t="s">
        <v>2829</v>
      </c>
      <c r="R147" s="51" t="s">
        <v>309</v>
      </c>
      <c r="S147" s="51" t="s">
        <v>310</v>
      </c>
      <c r="T147" s="51" t="s">
        <v>311</v>
      </c>
      <c r="U147" s="51" t="s">
        <v>109</v>
      </c>
      <c r="V147" s="51" t="s">
        <v>115</v>
      </c>
      <c r="W147" s="51" t="s">
        <v>134</v>
      </c>
      <c r="X147" s="51" t="s">
        <v>312</v>
      </c>
      <c r="Y147" s="51" t="s">
        <v>312</v>
      </c>
      <c r="Z147" s="51" t="s">
        <v>2614</v>
      </c>
      <c r="AA147" s="52" t="s">
        <v>2829</v>
      </c>
    </row>
    <row r="148" spans="1:27" ht="12.75" customHeight="1" x14ac:dyDescent="0.2">
      <c r="A148" s="51" t="s">
        <v>731</v>
      </c>
      <c r="B148" s="51" t="s">
        <v>14</v>
      </c>
      <c r="C148" s="52">
        <v>91</v>
      </c>
      <c r="D148" s="51" t="s">
        <v>786</v>
      </c>
      <c r="E148" s="51" t="s">
        <v>2825</v>
      </c>
      <c r="F148" s="51" t="s">
        <v>489</v>
      </c>
      <c r="G148" s="51" t="s">
        <v>2677</v>
      </c>
      <c r="H148" s="51" t="s">
        <v>2826</v>
      </c>
      <c r="I148" s="51" t="s">
        <v>789</v>
      </c>
      <c r="J148" s="52" t="s">
        <v>2827</v>
      </c>
      <c r="K148" s="51" t="s">
        <v>305</v>
      </c>
      <c r="L148" s="51" t="s">
        <v>792</v>
      </c>
      <c r="M148" s="51" t="s">
        <v>2830</v>
      </c>
      <c r="N148" s="51" t="s">
        <v>738</v>
      </c>
      <c r="O148" s="52" t="s">
        <v>2785</v>
      </c>
      <c r="P148" s="52">
        <v>225</v>
      </c>
      <c r="Q148" s="52" t="s">
        <v>2831</v>
      </c>
      <c r="R148" s="51" t="s">
        <v>309</v>
      </c>
      <c r="S148" s="51" t="s">
        <v>310</v>
      </c>
      <c r="T148" s="51" t="s">
        <v>311</v>
      </c>
      <c r="U148" s="51" t="s">
        <v>109</v>
      </c>
      <c r="V148" s="51" t="s">
        <v>115</v>
      </c>
      <c r="W148" s="51" t="s">
        <v>134</v>
      </c>
      <c r="X148" s="51" t="s">
        <v>312</v>
      </c>
      <c r="Y148" s="51" t="s">
        <v>312</v>
      </c>
      <c r="Z148" s="51" t="s">
        <v>620</v>
      </c>
      <c r="AA148" s="52" t="s">
        <v>2831</v>
      </c>
    </row>
    <row r="149" spans="1:27" ht="12.75" customHeight="1" x14ac:dyDescent="0.2">
      <c r="A149" s="51" t="s">
        <v>731</v>
      </c>
      <c r="B149" s="51" t="s">
        <v>14</v>
      </c>
      <c r="C149" s="52">
        <v>92</v>
      </c>
      <c r="D149" s="51" t="s">
        <v>794</v>
      </c>
      <c r="E149" s="51" t="s">
        <v>2832</v>
      </c>
      <c r="F149" s="51" t="s">
        <v>301</v>
      </c>
      <c r="G149" s="51" t="s">
        <v>2574</v>
      </c>
      <c r="H149" s="51" t="s">
        <v>2833</v>
      </c>
      <c r="I149" s="51" t="s">
        <v>797</v>
      </c>
      <c r="J149" s="52" t="s">
        <v>2834</v>
      </c>
      <c r="K149" s="51" t="s">
        <v>305</v>
      </c>
      <c r="L149" s="51" t="s">
        <v>798</v>
      </c>
      <c r="M149" s="51" t="s">
        <v>2835</v>
      </c>
      <c r="N149" s="51" t="s">
        <v>738</v>
      </c>
      <c r="O149" s="52" t="s">
        <v>2836</v>
      </c>
      <c r="P149" s="52">
        <v>11.157999999999999</v>
      </c>
      <c r="Q149" s="52" t="s">
        <v>2834</v>
      </c>
      <c r="R149" s="51" t="s">
        <v>309</v>
      </c>
      <c r="S149" s="51" t="s">
        <v>310</v>
      </c>
      <c r="T149" s="51" t="s">
        <v>311</v>
      </c>
      <c r="U149" s="51" t="s">
        <v>109</v>
      </c>
      <c r="V149" s="51" t="s">
        <v>115</v>
      </c>
      <c r="W149" s="51" t="s">
        <v>134</v>
      </c>
      <c r="X149" s="51" t="s">
        <v>312</v>
      </c>
      <c r="Y149" s="51" t="s">
        <v>312</v>
      </c>
      <c r="Z149" s="51" t="s">
        <v>313</v>
      </c>
      <c r="AA149" s="52" t="s">
        <v>2834</v>
      </c>
    </row>
    <row r="150" spans="1:27" ht="12.75" customHeight="1" x14ac:dyDescent="0.2">
      <c r="A150" s="51" t="s">
        <v>731</v>
      </c>
      <c r="B150" s="51" t="s">
        <v>14</v>
      </c>
      <c r="C150" s="52">
        <v>93</v>
      </c>
      <c r="D150" s="51" t="s">
        <v>800</v>
      </c>
      <c r="E150" s="51" t="s">
        <v>2837</v>
      </c>
      <c r="F150" s="51" t="s">
        <v>301</v>
      </c>
      <c r="G150" s="51" t="s">
        <v>2574</v>
      </c>
      <c r="H150" s="51" t="s">
        <v>802</v>
      </c>
      <c r="I150" s="51" t="s">
        <v>803</v>
      </c>
      <c r="J150" s="52">
        <v>171.833</v>
      </c>
      <c r="K150" s="51" t="s">
        <v>305</v>
      </c>
      <c r="L150" s="51" t="s">
        <v>804</v>
      </c>
      <c r="M150" s="51" t="s">
        <v>2838</v>
      </c>
      <c r="N150" s="51" t="s">
        <v>341</v>
      </c>
      <c r="O150" s="52" t="s">
        <v>2616</v>
      </c>
      <c r="P150" s="52">
        <v>42.957999999999998</v>
      </c>
      <c r="Q150" s="52">
        <v>171.833</v>
      </c>
      <c r="R150" s="51" t="s">
        <v>309</v>
      </c>
      <c r="S150" s="51" t="s">
        <v>310</v>
      </c>
      <c r="T150" s="51" t="s">
        <v>311</v>
      </c>
      <c r="U150" s="51" t="s">
        <v>107</v>
      </c>
      <c r="V150" s="51" t="s">
        <v>114</v>
      </c>
      <c r="W150" s="51" t="s">
        <v>127</v>
      </c>
      <c r="X150" s="51" t="s">
        <v>312</v>
      </c>
      <c r="Y150" s="51" t="s">
        <v>312</v>
      </c>
      <c r="Z150" s="51" t="s">
        <v>377</v>
      </c>
      <c r="AA150" s="52">
        <v>171.833</v>
      </c>
    </row>
    <row r="151" spans="1:27" ht="12.75" customHeight="1" x14ac:dyDescent="0.2">
      <c r="A151" s="51" t="s">
        <v>806</v>
      </c>
      <c r="B151" s="51" t="s">
        <v>46</v>
      </c>
      <c r="C151" s="52">
        <v>94</v>
      </c>
      <c r="D151" s="51" t="s">
        <v>807</v>
      </c>
      <c r="E151" s="51" t="s">
        <v>2839</v>
      </c>
      <c r="F151" s="51" t="s">
        <v>2673</v>
      </c>
      <c r="G151" s="51" t="s">
        <v>2674</v>
      </c>
      <c r="H151" s="51" t="s">
        <v>809</v>
      </c>
      <c r="I151" s="51" t="s">
        <v>810</v>
      </c>
      <c r="J151" s="52">
        <v>810.08600000000001</v>
      </c>
      <c r="K151" s="51" t="s">
        <v>305</v>
      </c>
      <c r="L151" s="51" t="s">
        <v>811</v>
      </c>
      <c r="M151" s="51" t="s">
        <v>2840</v>
      </c>
      <c r="N151" s="51" t="s">
        <v>813</v>
      </c>
      <c r="O151" s="52" t="s">
        <v>2577</v>
      </c>
      <c r="P151" s="52">
        <v>810.08600000000001</v>
      </c>
      <c r="Q151" s="52">
        <v>810.08600000000001</v>
      </c>
      <c r="R151" s="51" t="s">
        <v>309</v>
      </c>
      <c r="S151" s="51" t="s">
        <v>310</v>
      </c>
      <c r="T151" s="51" t="s">
        <v>311</v>
      </c>
      <c r="U151" s="51" t="s">
        <v>107</v>
      </c>
      <c r="V151" s="51" t="s">
        <v>112</v>
      </c>
      <c r="W151" s="51" t="s">
        <v>122</v>
      </c>
      <c r="X151" s="51" t="s">
        <v>312</v>
      </c>
      <c r="Y151" s="51" t="s">
        <v>312</v>
      </c>
      <c r="Z151" s="51" t="s">
        <v>466</v>
      </c>
      <c r="AA151" s="52">
        <v>810.08600000000001</v>
      </c>
    </row>
    <row r="152" spans="1:27" ht="12.75" customHeight="1" x14ac:dyDescent="0.2">
      <c r="A152" s="51" t="s">
        <v>814</v>
      </c>
      <c r="B152" s="51" t="s">
        <v>28</v>
      </c>
      <c r="C152" s="52">
        <v>114</v>
      </c>
      <c r="D152" s="51" t="s">
        <v>2841</v>
      </c>
      <c r="E152" s="51" t="s">
        <v>2842</v>
      </c>
      <c r="F152" s="51" t="s">
        <v>2673</v>
      </c>
      <c r="G152" s="51" t="s">
        <v>2674</v>
      </c>
      <c r="H152" s="51" t="s">
        <v>817</v>
      </c>
      <c r="I152" s="51" t="s">
        <v>818</v>
      </c>
      <c r="J152" s="52">
        <v>240</v>
      </c>
      <c r="K152" s="51" t="s">
        <v>305</v>
      </c>
      <c r="L152" s="51" t="s">
        <v>819</v>
      </c>
      <c r="M152" s="51" t="s">
        <v>820</v>
      </c>
      <c r="N152" s="51" t="s">
        <v>821</v>
      </c>
      <c r="O152" s="52" t="s">
        <v>2810</v>
      </c>
      <c r="P152" s="52">
        <v>6</v>
      </c>
      <c r="Q152" s="52">
        <v>240</v>
      </c>
      <c r="R152" s="51" t="s">
        <v>309</v>
      </c>
      <c r="S152" s="51" t="s">
        <v>310</v>
      </c>
      <c r="T152" s="51" t="s">
        <v>311</v>
      </c>
      <c r="U152" s="51" t="s">
        <v>107</v>
      </c>
      <c r="V152" s="51" t="s">
        <v>113</v>
      </c>
      <c r="W152" s="51" t="s">
        <v>126</v>
      </c>
      <c r="X152" s="51" t="s">
        <v>312</v>
      </c>
      <c r="Y152" s="51" t="s">
        <v>312</v>
      </c>
      <c r="Z152" s="51" t="s">
        <v>739</v>
      </c>
      <c r="AA152" s="52">
        <v>240</v>
      </c>
    </row>
    <row r="153" spans="1:27" ht="12.75" customHeight="1" x14ac:dyDescent="0.2">
      <c r="A153" s="51" t="s">
        <v>731</v>
      </c>
      <c r="B153" s="51" t="s">
        <v>14</v>
      </c>
      <c r="C153" s="52">
        <v>115</v>
      </c>
      <c r="D153" s="51" t="s">
        <v>822</v>
      </c>
      <c r="E153" s="51" t="s">
        <v>2843</v>
      </c>
      <c r="F153" s="51" t="s">
        <v>2673</v>
      </c>
      <c r="G153" s="51" t="s">
        <v>2743</v>
      </c>
      <c r="H153" s="51" t="s">
        <v>824</v>
      </c>
      <c r="I153" s="51" t="s">
        <v>825</v>
      </c>
      <c r="J153" s="52">
        <v>360</v>
      </c>
      <c r="K153" s="51" t="s">
        <v>305</v>
      </c>
      <c r="L153" s="51" t="s">
        <v>826</v>
      </c>
      <c r="M153" s="51" t="s">
        <v>2844</v>
      </c>
      <c r="N153" s="51" t="s">
        <v>828</v>
      </c>
      <c r="O153" s="52" t="s">
        <v>2836</v>
      </c>
      <c r="P153" s="52">
        <v>900</v>
      </c>
      <c r="Q153" s="52">
        <v>180</v>
      </c>
      <c r="R153" s="51" t="s">
        <v>309</v>
      </c>
      <c r="S153" s="51" t="s">
        <v>310</v>
      </c>
      <c r="T153" s="51" t="s">
        <v>311</v>
      </c>
      <c r="U153" s="51" t="s">
        <v>107</v>
      </c>
      <c r="V153" s="51" t="s">
        <v>113</v>
      </c>
      <c r="W153" s="51" t="s">
        <v>125</v>
      </c>
      <c r="X153" s="51" t="s">
        <v>312</v>
      </c>
      <c r="Y153" s="51" t="s">
        <v>312</v>
      </c>
      <c r="Z153" s="51" t="s">
        <v>745</v>
      </c>
      <c r="AA153" s="52">
        <v>180</v>
      </c>
    </row>
    <row r="154" spans="1:27" ht="12.75" customHeight="1" x14ac:dyDescent="0.2">
      <c r="A154" s="51" t="s">
        <v>731</v>
      </c>
      <c r="B154" s="51" t="s">
        <v>14</v>
      </c>
      <c r="C154" s="52">
        <v>115</v>
      </c>
      <c r="D154" s="51" t="s">
        <v>822</v>
      </c>
      <c r="E154" s="51" t="s">
        <v>2843</v>
      </c>
      <c r="F154" s="51" t="s">
        <v>2673</v>
      </c>
      <c r="G154" s="51" t="s">
        <v>2743</v>
      </c>
      <c r="H154" s="51" t="s">
        <v>824</v>
      </c>
      <c r="I154" s="51" t="s">
        <v>825</v>
      </c>
      <c r="J154" s="52">
        <v>360</v>
      </c>
      <c r="K154" s="51" t="s">
        <v>305</v>
      </c>
      <c r="L154" s="51" t="s">
        <v>829</v>
      </c>
      <c r="M154" s="51" t="s">
        <v>2845</v>
      </c>
      <c r="N154" s="51" t="s">
        <v>828</v>
      </c>
      <c r="O154" s="52" t="s">
        <v>2604</v>
      </c>
      <c r="P154" s="52">
        <v>1.8</v>
      </c>
      <c r="Q154" s="52">
        <v>180</v>
      </c>
      <c r="R154" s="51" t="s">
        <v>309</v>
      </c>
      <c r="S154" s="51" t="s">
        <v>310</v>
      </c>
      <c r="T154" s="51" t="s">
        <v>311</v>
      </c>
      <c r="U154" s="51" t="s">
        <v>107</v>
      </c>
      <c r="V154" s="51" t="s">
        <v>113</v>
      </c>
      <c r="W154" s="51" t="s">
        <v>125</v>
      </c>
      <c r="X154" s="51" t="s">
        <v>312</v>
      </c>
      <c r="Y154" s="51" t="s">
        <v>312</v>
      </c>
      <c r="Z154" s="51" t="s">
        <v>745</v>
      </c>
      <c r="AA154" s="52">
        <v>180</v>
      </c>
    </row>
    <row r="155" spans="1:27" ht="12.75" customHeight="1" x14ac:dyDescent="0.2">
      <c r="A155" s="51" t="s">
        <v>831</v>
      </c>
      <c r="B155" s="51" t="s">
        <v>80</v>
      </c>
      <c r="C155" s="52">
        <v>117</v>
      </c>
      <c r="D155" s="51" t="s">
        <v>832</v>
      </c>
      <c r="E155" s="51" t="s">
        <v>2846</v>
      </c>
      <c r="F155" s="51" t="s">
        <v>301</v>
      </c>
      <c r="G155" s="51" t="s">
        <v>2574</v>
      </c>
      <c r="H155" s="51" t="s">
        <v>834</v>
      </c>
      <c r="I155" s="51" t="s">
        <v>705</v>
      </c>
      <c r="J155" s="52">
        <v>20</v>
      </c>
      <c r="K155" s="51" t="s">
        <v>305</v>
      </c>
      <c r="L155" s="51" t="s">
        <v>832</v>
      </c>
      <c r="M155" s="51" t="s">
        <v>2846</v>
      </c>
      <c r="N155" s="51" t="s">
        <v>835</v>
      </c>
      <c r="O155" s="52" t="s">
        <v>2847</v>
      </c>
      <c r="P155" s="52">
        <v>1</v>
      </c>
      <c r="Q155" s="52">
        <v>20</v>
      </c>
      <c r="R155" s="51" t="s">
        <v>309</v>
      </c>
      <c r="S155" s="51" t="s">
        <v>310</v>
      </c>
      <c r="T155" s="51" t="s">
        <v>311</v>
      </c>
      <c r="U155" s="51" t="s">
        <v>109</v>
      </c>
      <c r="V155" s="51" t="s">
        <v>115</v>
      </c>
      <c r="W155" s="51" t="s">
        <v>133</v>
      </c>
      <c r="X155" s="51" t="s">
        <v>312</v>
      </c>
      <c r="Y155" s="51" t="s">
        <v>312</v>
      </c>
      <c r="Z155" s="51" t="s">
        <v>836</v>
      </c>
      <c r="AA155" s="52">
        <v>20</v>
      </c>
    </row>
    <row r="156" spans="1:27" ht="12.75" customHeight="1" x14ac:dyDescent="0.2">
      <c r="A156" s="51" t="s">
        <v>806</v>
      </c>
      <c r="B156" s="51" t="s">
        <v>46</v>
      </c>
      <c r="C156" s="52">
        <v>118</v>
      </c>
      <c r="D156" s="51" t="s">
        <v>837</v>
      </c>
      <c r="E156" s="51" t="s">
        <v>2848</v>
      </c>
      <c r="F156" s="51" t="s">
        <v>2673</v>
      </c>
      <c r="G156" s="51" t="s">
        <v>2674</v>
      </c>
      <c r="H156" s="51" t="s">
        <v>839</v>
      </c>
      <c r="I156" s="51" t="s">
        <v>840</v>
      </c>
      <c r="J156" s="52">
        <v>675.75</v>
      </c>
      <c r="K156" s="51" t="s">
        <v>305</v>
      </c>
      <c r="L156" s="51" t="s">
        <v>841</v>
      </c>
      <c r="M156" s="51" t="s">
        <v>2849</v>
      </c>
      <c r="N156" s="51" t="s">
        <v>813</v>
      </c>
      <c r="O156" s="52" t="s">
        <v>2577</v>
      </c>
      <c r="P156" s="52">
        <v>675.75</v>
      </c>
      <c r="Q156" s="52">
        <v>675.75</v>
      </c>
      <c r="R156" s="51" t="s">
        <v>309</v>
      </c>
      <c r="S156" s="51" t="s">
        <v>310</v>
      </c>
      <c r="T156" s="51" t="s">
        <v>311</v>
      </c>
      <c r="U156" s="51" t="s">
        <v>107</v>
      </c>
      <c r="V156" s="51" t="s">
        <v>113</v>
      </c>
      <c r="W156" s="51" t="s">
        <v>124</v>
      </c>
      <c r="X156" s="51" t="s">
        <v>312</v>
      </c>
      <c r="Y156" s="51" t="s">
        <v>312</v>
      </c>
      <c r="Z156" s="51" t="s">
        <v>466</v>
      </c>
      <c r="AA156" s="52">
        <v>675.75</v>
      </c>
    </row>
    <row r="157" spans="1:27" ht="12.75" customHeight="1" x14ac:dyDescent="0.2">
      <c r="A157" s="51" t="s">
        <v>831</v>
      </c>
      <c r="B157" s="51" t="s">
        <v>80</v>
      </c>
      <c r="C157" s="52">
        <v>119</v>
      </c>
      <c r="D157" s="51" t="s">
        <v>843</v>
      </c>
      <c r="E157" s="51" t="s">
        <v>2850</v>
      </c>
      <c r="F157" s="51" t="s">
        <v>301</v>
      </c>
      <c r="G157" s="51" t="s">
        <v>2574</v>
      </c>
      <c r="H157" s="51" t="s">
        <v>834</v>
      </c>
      <c r="I157" s="51" t="s">
        <v>845</v>
      </c>
      <c r="J157" s="52">
        <v>25</v>
      </c>
      <c r="K157" s="51" t="s">
        <v>305</v>
      </c>
      <c r="L157" s="51" t="s">
        <v>846</v>
      </c>
      <c r="M157" s="51" t="s">
        <v>2850</v>
      </c>
      <c r="N157" s="51" t="s">
        <v>512</v>
      </c>
      <c r="O157" s="52" t="s">
        <v>2577</v>
      </c>
      <c r="P157" s="52">
        <v>25</v>
      </c>
      <c r="Q157" s="52">
        <v>25</v>
      </c>
      <c r="R157" s="51" t="s">
        <v>309</v>
      </c>
      <c r="S157" s="51" t="s">
        <v>310</v>
      </c>
      <c r="T157" s="51" t="s">
        <v>311</v>
      </c>
      <c r="U157" s="51" t="s">
        <v>109</v>
      </c>
      <c r="V157" s="51" t="s">
        <v>115</v>
      </c>
      <c r="W157" s="51" t="s">
        <v>847</v>
      </c>
      <c r="X157" s="51" t="s">
        <v>312</v>
      </c>
      <c r="Y157" s="51" t="s">
        <v>312</v>
      </c>
      <c r="Z157" s="51" t="s">
        <v>648</v>
      </c>
      <c r="AA157" s="52">
        <v>25</v>
      </c>
    </row>
    <row r="158" spans="1:27" ht="12.75" customHeight="1" x14ac:dyDescent="0.2">
      <c r="A158" s="51" t="s">
        <v>831</v>
      </c>
      <c r="B158" s="51" t="s">
        <v>80</v>
      </c>
      <c r="C158" s="52">
        <v>120</v>
      </c>
      <c r="D158" s="51" t="s">
        <v>850</v>
      </c>
      <c r="E158" s="51" t="s">
        <v>2851</v>
      </c>
      <c r="F158" s="51" t="s">
        <v>301</v>
      </c>
      <c r="G158" s="51" t="s">
        <v>2574</v>
      </c>
      <c r="H158" s="51" t="s">
        <v>834</v>
      </c>
      <c r="I158" s="51" t="s">
        <v>711</v>
      </c>
      <c r="J158" s="52">
        <v>100</v>
      </c>
      <c r="K158" s="51" t="s">
        <v>305</v>
      </c>
      <c r="L158" s="51" t="s">
        <v>850</v>
      </c>
      <c r="M158" s="51" t="s">
        <v>2852</v>
      </c>
      <c r="N158" s="51" t="s">
        <v>852</v>
      </c>
      <c r="O158" s="52" t="s">
        <v>2775</v>
      </c>
      <c r="P158" s="52">
        <v>20</v>
      </c>
      <c r="Q158" s="52">
        <v>100</v>
      </c>
      <c r="R158" s="51" t="s">
        <v>309</v>
      </c>
      <c r="S158" s="51" t="s">
        <v>310</v>
      </c>
      <c r="T158" s="51" t="s">
        <v>311</v>
      </c>
      <c r="U158" s="51" t="s">
        <v>107</v>
      </c>
      <c r="V158" s="51" t="s">
        <v>113</v>
      </c>
      <c r="W158" s="51" t="s">
        <v>126</v>
      </c>
      <c r="X158" s="51" t="s">
        <v>312</v>
      </c>
      <c r="Y158" s="51" t="s">
        <v>312</v>
      </c>
      <c r="Z158" s="51" t="s">
        <v>313</v>
      </c>
      <c r="AA158" s="52">
        <v>100</v>
      </c>
    </row>
    <row r="159" spans="1:27" ht="12.75" customHeight="1" x14ac:dyDescent="0.2">
      <c r="A159" s="51" t="s">
        <v>831</v>
      </c>
      <c r="B159" s="51" t="s">
        <v>80</v>
      </c>
      <c r="C159" s="52">
        <v>121</v>
      </c>
      <c r="D159" s="51" t="s">
        <v>2853</v>
      </c>
      <c r="E159" s="51" t="s">
        <v>2854</v>
      </c>
      <c r="F159" s="51" t="s">
        <v>301</v>
      </c>
      <c r="G159" s="51" t="s">
        <v>2574</v>
      </c>
      <c r="H159" s="51" t="s">
        <v>855</v>
      </c>
      <c r="I159" s="51" t="s">
        <v>845</v>
      </c>
      <c r="J159" s="52">
        <v>35</v>
      </c>
      <c r="K159" s="51" t="s">
        <v>305</v>
      </c>
      <c r="L159" s="51" t="s">
        <v>2853</v>
      </c>
      <c r="M159" s="51" t="s">
        <v>2854</v>
      </c>
      <c r="N159" s="51" t="s">
        <v>856</v>
      </c>
      <c r="O159" s="52" t="s">
        <v>2577</v>
      </c>
      <c r="P159" s="52">
        <v>35</v>
      </c>
      <c r="Q159" s="52">
        <v>35</v>
      </c>
      <c r="R159" s="51" t="s">
        <v>309</v>
      </c>
      <c r="S159" s="51" t="s">
        <v>310</v>
      </c>
      <c r="T159" s="51" t="s">
        <v>311</v>
      </c>
      <c r="U159" s="51" t="s">
        <v>107</v>
      </c>
      <c r="V159" s="51" t="s">
        <v>112</v>
      </c>
      <c r="W159" s="51" t="s">
        <v>122</v>
      </c>
      <c r="X159" s="51" t="s">
        <v>312</v>
      </c>
      <c r="Y159" s="51" t="s">
        <v>312</v>
      </c>
      <c r="Z159" s="51" t="s">
        <v>648</v>
      </c>
      <c r="AA159" s="52">
        <v>35</v>
      </c>
    </row>
    <row r="160" spans="1:27" ht="12.75" customHeight="1" x14ac:dyDescent="0.2">
      <c r="A160" s="51" t="s">
        <v>831</v>
      </c>
      <c r="B160" s="51" t="s">
        <v>80</v>
      </c>
      <c r="C160" s="52">
        <v>122</v>
      </c>
      <c r="D160" s="51" t="s">
        <v>857</v>
      </c>
      <c r="E160" s="51" t="s">
        <v>2855</v>
      </c>
      <c r="F160" s="51" t="s">
        <v>358</v>
      </c>
      <c r="G160" s="51" t="s">
        <v>359</v>
      </c>
      <c r="H160" s="51" t="s">
        <v>855</v>
      </c>
      <c r="I160" s="51" t="s">
        <v>705</v>
      </c>
      <c r="J160" s="52">
        <v>15</v>
      </c>
      <c r="K160" s="51" t="s">
        <v>305</v>
      </c>
      <c r="L160" s="51" t="s">
        <v>859</v>
      </c>
      <c r="M160" s="51" t="s">
        <v>2855</v>
      </c>
      <c r="N160" s="51" t="s">
        <v>860</v>
      </c>
      <c r="O160" s="52" t="s">
        <v>2775</v>
      </c>
      <c r="P160" s="52">
        <v>3</v>
      </c>
      <c r="Q160" s="52">
        <v>15</v>
      </c>
      <c r="R160" s="51" t="s">
        <v>309</v>
      </c>
      <c r="S160" s="51" t="s">
        <v>310</v>
      </c>
      <c r="T160" s="51" t="s">
        <v>311</v>
      </c>
      <c r="U160" s="51" t="s">
        <v>107</v>
      </c>
      <c r="V160" s="51" t="s">
        <v>111</v>
      </c>
      <c r="W160" s="51" t="s">
        <v>121</v>
      </c>
      <c r="X160" s="51" t="s">
        <v>312</v>
      </c>
      <c r="Y160" s="51" t="s">
        <v>312</v>
      </c>
      <c r="Z160" s="51" t="s">
        <v>352</v>
      </c>
      <c r="AA160" s="52">
        <v>15</v>
      </c>
    </row>
    <row r="161" spans="1:27" ht="12.75" customHeight="1" x14ac:dyDescent="0.2">
      <c r="A161" s="51" t="s">
        <v>831</v>
      </c>
      <c r="B161" s="51" t="s">
        <v>80</v>
      </c>
      <c r="C161" s="52">
        <v>123</v>
      </c>
      <c r="D161" s="51" t="s">
        <v>2856</v>
      </c>
      <c r="E161" s="51" t="s">
        <v>2857</v>
      </c>
      <c r="F161" s="51" t="s">
        <v>301</v>
      </c>
      <c r="G161" s="51" t="s">
        <v>384</v>
      </c>
      <c r="H161" s="51" t="s">
        <v>863</v>
      </c>
      <c r="I161" s="51" t="s">
        <v>864</v>
      </c>
      <c r="J161" s="52">
        <v>60</v>
      </c>
      <c r="K161" s="51" t="s">
        <v>305</v>
      </c>
      <c r="L161" s="51" t="s">
        <v>2858</v>
      </c>
      <c r="M161" s="51" t="s">
        <v>2857</v>
      </c>
      <c r="N161" s="51" t="s">
        <v>813</v>
      </c>
      <c r="O161" s="52" t="s">
        <v>2577</v>
      </c>
      <c r="P161" s="52">
        <v>60</v>
      </c>
      <c r="Q161" s="52">
        <v>60</v>
      </c>
      <c r="R161" s="51" t="s">
        <v>309</v>
      </c>
      <c r="S161" s="51" t="s">
        <v>437</v>
      </c>
      <c r="T161" s="51" t="s">
        <v>438</v>
      </c>
      <c r="U161" s="51" t="s">
        <v>108</v>
      </c>
      <c r="V161" s="51" t="s">
        <v>115</v>
      </c>
      <c r="W161" s="51" t="s">
        <v>131</v>
      </c>
      <c r="X161" s="51" t="s">
        <v>312</v>
      </c>
      <c r="Y161" s="51" t="s">
        <v>312</v>
      </c>
      <c r="Z161" s="51" t="s">
        <v>648</v>
      </c>
      <c r="AA161" s="52">
        <v>60</v>
      </c>
    </row>
    <row r="162" spans="1:27" ht="12.75" customHeight="1" x14ac:dyDescent="0.2">
      <c r="A162" s="51" t="s">
        <v>831</v>
      </c>
      <c r="B162" s="51" t="s">
        <v>80</v>
      </c>
      <c r="C162" s="52">
        <v>124</v>
      </c>
      <c r="D162" s="51" t="s">
        <v>866</v>
      </c>
      <c r="E162" s="51" t="s">
        <v>2859</v>
      </c>
      <c r="F162" s="51" t="s">
        <v>301</v>
      </c>
      <c r="G162" s="51" t="s">
        <v>2574</v>
      </c>
      <c r="H162" s="51" t="s">
        <v>863</v>
      </c>
      <c r="I162" s="51" t="s">
        <v>845</v>
      </c>
      <c r="J162" s="52">
        <v>12</v>
      </c>
      <c r="K162" s="51" t="s">
        <v>305</v>
      </c>
      <c r="L162" s="51" t="s">
        <v>866</v>
      </c>
      <c r="M162" s="51" t="s">
        <v>2859</v>
      </c>
      <c r="N162" s="51" t="s">
        <v>860</v>
      </c>
      <c r="O162" s="52" t="s">
        <v>2577</v>
      </c>
      <c r="P162" s="52">
        <v>12</v>
      </c>
      <c r="Q162" s="52">
        <v>12</v>
      </c>
      <c r="R162" s="51" t="s">
        <v>309</v>
      </c>
      <c r="S162" s="51" t="s">
        <v>437</v>
      </c>
      <c r="T162" s="51" t="s">
        <v>438</v>
      </c>
      <c r="U162" s="51" t="s">
        <v>108</v>
      </c>
      <c r="V162" s="51" t="s">
        <v>115</v>
      </c>
      <c r="W162" s="51" t="s">
        <v>131</v>
      </c>
      <c r="X162" s="51" t="s">
        <v>312</v>
      </c>
      <c r="Y162" s="51" t="s">
        <v>312</v>
      </c>
      <c r="Z162" s="51" t="s">
        <v>352</v>
      </c>
      <c r="AA162" s="52">
        <v>12</v>
      </c>
    </row>
    <row r="163" spans="1:27" ht="12.75" customHeight="1" x14ac:dyDescent="0.2">
      <c r="A163" s="51" t="s">
        <v>831</v>
      </c>
      <c r="B163" s="51" t="s">
        <v>80</v>
      </c>
      <c r="C163" s="52">
        <v>125</v>
      </c>
      <c r="D163" s="51" t="s">
        <v>868</v>
      </c>
      <c r="E163" s="51" t="s">
        <v>2860</v>
      </c>
      <c r="F163" s="51" t="s">
        <v>624</v>
      </c>
      <c r="G163" s="51" t="s">
        <v>625</v>
      </c>
      <c r="H163" s="51" t="s">
        <v>855</v>
      </c>
      <c r="I163" s="51" t="s">
        <v>711</v>
      </c>
      <c r="J163" s="52">
        <v>93.191000000000003</v>
      </c>
      <c r="K163" s="51" t="s">
        <v>305</v>
      </c>
      <c r="L163" s="51" t="s">
        <v>868</v>
      </c>
      <c r="M163" s="51" t="s">
        <v>2860</v>
      </c>
      <c r="N163" s="51" t="s">
        <v>856</v>
      </c>
      <c r="O163" s="52" t="s">
        <v>2577</v>
      </c>
      <c r="P163" s="52">
        <v>93.191000000000003</v>
      </c>
      <c r="Q163" s="52">
        <v>93.191000000000003</v>
      </c>
      <c r="R163" s="51" t="s">
        <v>309</v>
      </c>
      <c r="S163" s="51" t="s">
        <v>310</v>
      </c>
      <c r="T163" s="51" t="s">
        <v>311</v>
      </c>
      <c r="U163" s="51" t="s">
        <v>107</v>
      </c>
      <c r="V163" s="51" t="s">
        <v>112</v>
      </c>
      <c r="W163" s="51" t="s">
        <v>122</v>
      </c>
      <c r="X163" s="51" t="s">
        <v>312</v>
      </c>
      <c r="Y163" s="51" t="s">
        <v>312</v>
      </c>
      <c r="Z163" s="51" t="s">
        <v>648</v>
      </c>
      <c r="AA163" s="52">
        <v>93.191000000000003</v>
      </c>
    </row>
    <row r="164" spans="1:27" ht="12.75" customHeight="1" x14ac:dyDescent="0.2">
      <c r="A164" s="51" t="s">
        <v>831</v>
      </c>
      <c r="B164" s="51" t="s">
        <v>80</v>
      </c>
      <c r="C164" s="52">
        <v>126</v>
      </c>
      <c r="D164" s="51" t="s">
        <v>870</v>
      </c>
      <c r="E164" s="51" t="s">
        <v>2861</v>
      </c>
      <c r="F164" s="51" t="s">
        <v>2673</v>
      </c>
      <c r="G164" s="51" t="s">
        <v>2743</v>
      </c>
      <c r="H164" s="51" t="s">
        <v>872</v>
      </c>
      <c r="I164" s="51" t="s">
        <v>711</v>
      </c>
      <c r="J164" s="52">
        <v>15</v>
      </c>
      <c r="K164" s="51" t="s">
        <v>305</v>
      </c>
      <c r="L164" s="51" t="s">
        <v>870</v>
      </c>
      <c r="M164" s="51" t="s">
        <v>2861</v>
      </c>
      <c r="N164" s="51" t="s">
        <v>856</v>
      </c>
      <c r="O164" s="52" t="s">
        <v>2577</v>
      </c>
      <c r="P164" s="52">
        <v>15</v>
      </c>
      <c r="Q164" s="52">
        <v>15</v>
      </c>
      <c r="R164" s="51" t="s">
        <v>309</v>
      </c>
      <c r="S164" s="51" t="s">
        <v>310</v>
      </c>
      <c r="T164" s="51" t="s">
        <v>311</v>
      </c>
      <c r="U164" s="51" t="s">
        <v>107</v>
      </c>
      <c r="V164" s="51" t="s">
        <v>113</v>
      </c>
      <c r="W164" s="51" t="s">
        <v>126</v>
      </c>
      <c r="X164" s="51" t="s">
        <v>312</v>
      </c>
      <c r="Y164" s="51" t="s">
        <v>312</v>
      </c>
      <c r="Z164" s="51" t="s">
        <v>648</v>
      </c>
      <c r="AA164" s="52">
        <v>15</v>
      </c>
    </row>
    <row r="165" spans="1:27" ht="12.75" customHeight="1" x14ac:dyDescent="0.2">
      <c r="A165" s="51" t="s">
        <v>831</v>
      </c>
      <c r="B165" s="51" t="s">
        <v>80</v>
      </c>
      <c r="C165" s="52">
        <v>127</v>
      </c>
      <c r="D165" s="51" t="s">
        <v>873</v>
      </c>
      <c r="E165" s="51" t="s">
        <v>2862</v>
      </c>
      <c r="F165" s="51" t="s">
        <v>301</v>
      </c>
      <c r="G165" s="51" t="s">
        <v>630</v>
      </c>
      <c r="H165" s="51" t="s">
        <v>875</v>
      </c>
      <c r="I165" s="51" t="s">
        <v>711</v>
      </c>
      <c r="J165" s="52">
        <v>15.000999999999999</v>
      </c>
      <c r="K165" s="51" t="s">
        <v>305</v>
      </c>
      <c r="L165" s="51" t="s">
        <v>873</v>
      </c>
      <c r="M165" s="51" t="s">
        <v>2862</v>
      </c>
      <c r="N165" s="51" t="s">
        <v>856</v>
      </c>
      <c r="O165" s="52" t="s">
        <v>2577</v>
      </c>
      <c r="P165" s="52">
        <v>15.000999999999999</v>
      </c>
      <c r="Q165" s="52">
        <v>15.000999999999999</v>
      </c>
      <c r="R165" s="51" t="s">
        <v>309</v>
      </c>
      <c r="S165" s="51" t="s">
        <v>437</v>
      </c>
      <c r="T165" s="51" t="s">
        <v>438</v>
      </c>
      <c r="U165" s="51" t="s">
        <v>108</v>
      </c>
      <c r="V165" s="51" t="s">
        <v>115</v>
      </c>
      <c r="W165" s="51" t="s">
        <v>131</v>
      </c>
      <c r="X165" s="51" t="s">
        <v>312</v>
      </c>
      <c r="Y165" s="51" t="s">
        <v>312</v>
      </c>
      <c r="Z165" s="51" t="s">
        <v>648</v>
      </c>
      <c r="AA165" s="52">
        <v>15.000999999999999</v>
      </c>
    </row>
    <row r="166" spans="1:27" ht="12.75" customHeight="1" x14ac:dyDescent="0.2">
      <c r="A166" s="51" t="s">
        <v>876</v>
      </c>
      <c r="B166" s="51" t="s">
        <v>20</v>
      </c>
      <c r="C166" s="52">
        <v>128</v>
      </c>
      <c r="D166" s="51" t="s">
        <v>877</v>
      </c>
      <c r="E166" s="51" t="s">
        <v>2863</v>
      </c>
      <c r="F166" s="51" t="s">
        <v>301</v>
      </c>
      <c r="G166" s="51" t="s">
        <v>384</v>
      </c>
      <c r="H166" s="51" t="s">
        <v>879</v>
      </c>
      <c r="I166" s="51" t="s">
        <v>880</v>
      </c>
      <c r="J166" s="52" t="s">
        <v>2864</v>
      </c>
      <c r="K166" s="51" t="s">
        <v>511</v>
      </c>
      <c r="L166" s="51" t="s">
        <v>244</v>
      </c>
      <c r="M166" s="51" t="s">
        <v>881</v>
      </c>
      <c r="N166" s="51" t="s">
        <v>882</v>
      </c>
      <c r="O166" s="52" t="s">
        <v>2865</v>
      </c>
      <c r="P166" s="52">
        <v>399</v>
      </c>
      <c r="Q166" s="52">
        <v>900.00099999999998</v>
      </c>
      <c r="R166" s="51" t="s">
        <v>309</v>
      </c>
      <c r="S166" s="51" t="s">
        <v>310</v>
      </c>
      <c r="T166" s="51" t="s">
        <v>311</v>
      </c>
      <c r="U166" s="51" t="s">
        <v>107</v>
      </c>
      <c r="V166" s="51" t="s">
        <v>244</v>
      </c>
      <c r="W166" s="51">
        <v>4000040</v>
      </c>
      <c r="X166" s="51" t="s">
        <v>312</v>
      </c>
      <c r="Y166" s="51" t="s">
        <v>312</v>
      </c>
      <c r="Z166" s="51" t="s">
        <v>541</v>
      </c>
      <c r="AA166" s="52">
        <v>900.00099999999998</v>
      </c>
    </row>
    <row r="167" spans="1:27" ht="12.75" customHeight="1" x14ac:dyDescent="0.2">
      <c r="A167" s="51" t="s">
        <v>876</v>
      </c>
      <c r="B167" s="51" t="s">
        <v>20</v>
      </c>
      <c r="C167" s="52">
        <v>128</v>
      </c>
      <c r="D167" s="51" t="s">
        <v>877</v>
      </c>
      <c r="E167" s="51" t="s">
        <v>2863</v>
      </c>
      <c r="F167" s="51" t="s">
        <v>301</v>
      </c>
      <c r="G167" s="51" t="s">
        <v>384</v>
      </c>
      <c r="H167" s="51" t="s">
        <v>879</v>
      </c>
      <c r="I167" s="51" t="s">
        <v>880</v>
      </c>
      <c r="J167" s="52" t="s">
        <v>2864</v>
      </c>
      <c r="K167" s="51" t="s">
        <v>511</v>
      </c>
      <c r="L167" s="51" t="s">
        <v>245</v>
      </c>
      <c r="M167" s="51" t="s">
        <v>883</v>
      </c>
      <c r="N167" s="51" t="s">
        <v>882</v>
      </c>
      <c r="O167" s="52" t="s">
        <v>2866</v>
      </c>
      <c r="P167" s="52">
        <v>500</v>
      </c>
      <c r="Q167" s="52">
        <v>500.01</v>
      </c>
      <c r="R167" s="51" t="s">
        <v>309</v>
      </c>
      <c r="S167" s="51" t="s">
        <v>310</v>
      </c>
      <c r="T167" s="51" t="s">
        <v>311</v>
      </c>
      <c r="U167" s="51" t="s">
        <v>107</v>
      </c>
      <c r="V167" s="51" t="s">
        <v>245</v>
      </c>
      <c r="W167" s="51">
        <v>4000040</v>
      </c>
      <c r="X167" s="51" t="s">
        <v>312</v>
      </c>
      <c r="Y167" s="51" t="s">
        <v>312</v>
      </c>
      <c r="Z167" s="51" t="s">
        <v>541</v>
      </c>
      <c r="AA167" s="52">
        <v>500.01</v>
      </c>
    </row>
    <row r="168" spans="1:27" ht="12.75" customHeight="1" x14ac:dyDescent="0.2">
      <c r="A168" s="51" t="s">
        <v>876</v>
      </c>
      <c r="B168" s="51" t="s">
        <v>20</v>
      </c>
      <c r="C168" s="52">
        <v>128</v>
      </c>
      <c r="D168" s="51" t="s">
        <v>877</v>
      </c>
      <c r="E168" s="51" t="s">
        <v>2863</v>
      </c>
      <c r="F168" s="51" t="s">
        <v>301</v>
      </c>
      <c r="G168" s="51" t="s">
        <v>384</v>
      </c>
      <c r="H168" s="51" t="s">
        <v>879</v>
      </c>
      <c r="I168" s="51" t="s">
        <v>880</v>
      </c>
      <c r="J168" s="52" t="s">
        <v>2864</v>
      </c>
      <c r="K168" s="51" t="s">
        <v>511</v>
      </c>
      <c r="L168" s="51" t="s">
        <v>246</v>
      </c>
      <c r="M168" s="51" t="s">
        <v>884</v>
      </c>
      <c r="N168" s="51" t="s">
        <v>882</v>
      </c>
      <c r="O168" s="52" t="s">
        <v>2867</v>
      </c>
      <c r="P168" s="52">
        <v>376</v>
      </c>
      <c r="Q168" s="52" t="s">
        <v>2868</v>
      </c>
      <c r="R168" s="51" t="s">
        <v>309</v>
      </c>
      <c r="S168" s="51" t="s">
        <v>310</v>
      </c>
      <c r="T168" s="51" t="s">
        <v>311</v>
      </c>
      <c r="U168" s="51" t="s">
        <v>107</v>
      </c>
      <c r="V168" s="51" t="s">
        <v>246</v>
      </c>
      <c r="W168" s="51">
        <v>4000040</v>
      </c>
      <c r="X168" s="51" t="s">
        <v>312</v>
      </c>
      <c r="Y168" s="51" t="s">
        <v>312</v>
      </c>
      <c r="Z168" s="51" t="s">
        <v>541</v>
      </c>
      <c r="AA168" s="52" t="s">
        <v>2868</v>
      </c>
    </row>
    <row r="169" spans="1:27" ht="12.75" customHeight="1" x14ac:dyDescent="0.2">
      <c r="A169" s="51" t="s">
        <v>876</v>
      </c>
      <c r="B169" s="51" t="s">
        <v>20</v>
      </c>
      <c r="C169" s="52">
        <v>128</v>
      </c>
      <c r="D169" s="51" t="s">
        <v>877</v>
      </c>
      <c r="E169" s="51" t="s">
        <v>2863</v>
      </c>
      <c r="F169" s="51" t="s">
        <v>301</v>
      </c>
      <c r="G169" s="51" t="s">
        <v>384</v>
      </c>
      <c r="H169" s="51" t="s">
        <v>879</v>
      </c>
      <c r="I169" s="51" t="s">
        <v>880</v>
      </c>
      <c r="J169" s="52" t="s">
        <v>2864</v>
      </c>
      <c r="K169" s="51" t="s">
        <v>511</v>
      </c>
      <c r="L169" s="51" t="s">
        <v>243</v>
      </c>
      <c r="M169" s="51" t="s">
        <v>885</v>
      </c>
      <c r="N169" s="51" t="s">
        <v>882</v>
      </c>
      <c r="O169" s="52" t="s">
        <v>2869</v>
      </c>
      <c r="P169" s="52">
        <v>201</v>
      </c>
      <c r="Q169" s="52">
        <v>699.98</v>
      </c>
      <c r="R169" s="51" t="s">
        <v>309</v>
      </c>
      <c r="S169" s="51" t="s">
        <v>310</v>
      </c>
      <c r="T169" s="51" t="s">
        <v>311</v>
      </c>
      <c r="U169" s="51" t="s">
        <v>107</v>
      </c>
      <c r="V169" s="51" t="s">
        <v>243</v>
      </c>
      <c r="W169" s="51">
        <v>4000040</v>
      </c>
      <c r="X169" s="51" t="s">
        <v>312</v>
      </c>
      <c r="Y169" s="51" t="s">
        <v>312</v>
      </c>
      <c r="Z169" s="51" t="s">
        <v>541</v>
      </c>
      <c r="AA169" s="52">
        <v>699.98</v>
      </c>
    </row>
    <row r="170" spans="1:27" ht="12.75" customHeight="1" x14ac:dyDescent="0.2">
      <c r="A170" s="51" t="s">
        <v>876</v>
      </c>
      <c r="B170" s="51" t="s">
        <v>20</v>
      </c>
      <c r="C170" s="52">
        <v>128</v>
      </c>
      <c r="D170" s="51" t="s">
        <v>877</v>
      </c>
      <c r="E170" s="51" t="s">
        <v>2863</v>
      </c>
      <c r="F170" s="51" t="s">
        <v>301</v>
      </c>
      <c r="G170" s="51" t="s">
        <v>384</v>
      </c>
      <c r="H170" s="51" t="s">
        <v>879</v>
      </c>
      <c r="I170" s="51" t="s">
        <v>880</v>
      </c>
      <c r="J170" s="52" t="s">
        <v>2864</v>
      </c>
      <c r="K170" s="51" t="s">
        <v>511</v>
      </c>
      <c r="L170" s="51" t="s">
        <v>2870</v>
      </c>
      <c r="M170" s="51" t="s">
        <v>886</v>
      </c>
      <c r="N170" s="51" t="s">
        <v>882</v>
      </c>
      <c r="O170" s="52" t="s">
        <v>2871</v>
      </c>
      <c r="P170" s="52">
        <v>209</v>
      </c>
      <c r="Q170" s="52" t="s">
        <v>2872</v>
      </c>
      <c r="R170" s="51" t="s">
        <v>309</v>
      </c>
      <c r="S170" s="51" t="s">
        <v>310</v>
      </c>
      <c r="T170" s="51" t="s">
        <v>311</v>
      </c>
      <c r="U170" s="51" t="s">
        <v>107</v>
      </c>
      <c r="V170" s="51" t="s">
        <v>2870</v>
      </c>
      <c r="W170" s="51">
        <v>4000040</v>
      </c>
      <c r="X170" s="51" t="s">
        <v>312</v>
      </c>
      <c r="Y170" s="51" t="s">
        <v>312</v>
      </c>
      <c r="Z170" s="51" t="s">
        <v>541</v>
      </c>
      <c r="AA170" s="52" t="s">
        <v>2872</v>
      </c>
    </row>
    <row r="171" spans="1:27" ht="12.75" customHeight="1" x14ac:dyDescent="0.2">
      <c r="A171" s="51" t="s">
        <v>369</v>
      </c>
      <c r="B171" s="51" t="s">
        <v>22</v>
      </c>
      <c r="C171" s="52">
        <v>130</v>
      </c>
      <c r="D171" s="51" t="s">
        <v>887</v>
      </c>
      <c r="E171" s="51" t="s">
        <v>2873</v>
      </c>
      <c r="F171" s="51" t="s">
        <v>301</v>
      </c>
      <c r="G171" s="51" t="s">
        <v>2574</v>
      </c>
      <c r="H171" s="51" t="s">
        <v>889</v>
      </c>
      <c r="I171" s="51" t="s">
        <v>890</v>
      </c>
      <c r="J171" s="52">
        <v>121.58499999999999</v>
      </c>
      <c r="K171" s="51" t="s">
        <v>305</v>
      </c>
      <c r="L171" s="51" t="s">
        <v>891</v>
      </c>
      <c r="M171" s="51" t="s">
        <v>2874</v>
      </c>
      <c r="N171" s="51" t="s">
        <v>376</v>
      </c>
      <c r="O171" s="52" t="s">
        <v>2577</v>
      </c>
      <c r="P171" s="52">
        <v>121.58499999999999</v>
      </c>
      <c r="Q171" s="52">
        <v>121.58499999999999</v>
      </c>
      <c r="R171" s="51" t="s">
        <v>309</v>
      </c>
      <c r="S171" s="51" t="s">
        <v>310</v>
      </c>
      <c r="T171" s="51" t="s">
        <v>311</v>
      </c>
      <c r="U171" s="51" t="s">
        <v>107</v>
      </c>
      <c r="V171" s="51" t="s">
        <v>110</v>
      </c>
      <c r="W171" s="51" t="s">
        <v>116</v>
      </c>
      <c r="X171" s="51" t="s">
        <v>312</v>
      </c>
      <c r="Y171" s="51" t="s">
        <v>312</v>
      </c>
      <c r="Z171" s="51" t="s">
        <v>377</v>
      </c>
      <c r="AA171" s="52">
        <v>121.58499999999999</v>
      </c>
    </row>
    <row r="172" spans="1:27" ht="12.75" customHeight="1" x14ac:dyDescent="0.2">
      <c r="A172" s="51" t="s">
        <v>369</v>
      </c>
      <c r="B172" s="51" t="s">
        <v>22</v>
      </c>
      <c r="C172" s="52">
        <v>131</v>
      </c>
      <c r="D172" s="51" t="s">
        <v>893</v>
      </c>
      <c r="E172" s="51" t="s">
        <v>2875</v>
      </c>
      <c r="F172" s="51" t="s">
        <v>2673</v>
      </c>
      <c r="G172" s="51" t="s">
        <v>2674</v>
      </c>
      <c r="H172" s="51" t="s">
        <v>895</v>
      </c>
      <c r="I172" s="51" t="s">
        <v>896</v>
      </c>
      <c r="J172" s="52">
        <v>146.58000000000001</v>
      </c>
      <c r="K172" s="51" t="s">
        <v>305</v>
      </c>
      <c r="L172" s="51" t="s">
        <v>897</v>
      </c>
      <c r="M172" s="51" t="s">
        <v>2876</v>
      </c>
      <c r="N172" s="51" t="s">
        <v>813</v>
      </c>
      <c r="O172" s="52" t="s">
        <v>2577</v>
      </c>
      <c r="P172" s="52">
        <v>113.28</v>
      </c>
      <c r="Q172" s="52">
        <v>113.28</v>
      </c>
      <c r="R172" s="51" t="s">
        <v>309</v>
      </c>
      <c r="S172" s="51" t="s">
        <v>310</v>
      </c>
      <c r="T172" s="51" t="s">
        <v>311</v>
      </c>
      <c r="U172" s="51" t="s">
        <v>109</v>
      </c>
      <c r="V172" s="51" t="s">
        <v>115</v>
      </c>
      <c r="W172" s="51" t="s">
        <v>899</v>
      </c>
      <c r="X172" s="51" t="s">
        <v>312</v>
      </c>
      <c r="Y172" s="51" t="s">
        <v>312</v>
      </c>
      <c r="Z172" s="51" t="s">
        <v>377</v>
      </c>
      <c r="AA172" s="52">
        <v>113.28</v>
      </c>
    </row>
    <row r="173" spans="1:27" ht="12.75" customHeight="1" x14ac:dyDescent="0.2">
      <c r="A173" s="51" t="s">
        <v>369</v>
      </c>
      <c r="B173" s="51" t="s">
        <v>22</v>
      </c>
      <c r="C173" s="52">
        <v>131</v>
      </c>
      <c r="D173" s="51" t="s">
        <v>893</v>
      </c>
      <c r="E173" s="51" t="s">
        <v>2875</v>
      </c>
      <c r="F173" s="51" t="s">
        <v>2673</v>
      </c>
      <c r="G173" s="51" t="s">
        <v>2674</v>
      </c>
      <c r="H173" s="51" t="s">
        <v>895</v>
      </c>
      <c r="I173" s="51" t="s">
        <v>896</v>
      </c>
      <c r="J173" s="52">
        <v>146.58000000000001</v>
      </c>
      <c r="K173" s="51" t="s">
        <v>305</v>
      </c>
      <c r="L173" s="51" t="s">
        <v>900</v>
      </c>
      <c r="M173" s="51" t="s">
        <v>2877</v>
      </c>
      <c r="N173" s="51" t="s">
        <v>813</v>
      </c>
      <c r="O173" s="52" t="s">
        <v>2577</v>
      </c>
      <c r="P173" s="52">
        <v>33.299999999999997</v>
      </c>
      <c r="Q173" s="52">
        <v>33.299999999999997</v>
      </c>
      <c r="R173" s="51" t="s">
        <v>309</v>
      </c>
      <c r="S173" s="51" t="s">
        <v>310</v>
      </c>
      <c r="T173" s="51" t="s">
        <v>311</v>
      </c>
      <c r="U173" s="51" t="s">
        <v>107</v>
      </c>
      <c r="V173" s="51" t="s">
        <v>110</v>
      </c>
      <c r="W173" s="51" t="s">
        <v>116</v>
      </c>
      <c r="X173" s="51" t="s">
        <v>312</v>
      </c>
      <c r="Y173" s="51" t="s">
        <v>312</v>
      </c>
      <c r="Z173" s="51" t="s">
        <v>377</v>
      </c>
      <c r="AA173" s="52">
        <v>33.299999999999997</v>
      </c>
    </row>
    <row r="174" spans="1:27" ht="12.75" customHeight="1" x14ac:dyDescent="0.2">
      <c r="A174" s="51" t="s">
        <v>369</v>
      </c>
      <c r="B174" s="51" t="s">
        <v>22</v>
      </c>
      <c r="C174" s="52">
        <v>132</v>
      </c>
      <c r="D174" s="51" t="s">
        <v>902</v>
      </c>
      <c r="E174" s="51" t="s">
        <v>2878</v>
      </c>
      <c r="F174" s="51" t="s">
        <v>2673</v>
      </c>
      <c r="G174" s="51" t="s">
        <v>2674</v>
      </c>
      <c r="H174" s="51" t="s">
        <v>895</v>
      </c>
      <c r="I174" s="51" t="s">
        <v>904</v>
      </c>
      <c r="J174" s="52">
        <v>283</v>
      </c>
      <c r="K174" s="51" t="s">
        <v>305</v>
      </c>
      <c r="L174" s="51" t="s">
        <v>905</v>
      </c>
      <c r="M174" s="51" t="s">
        <v>2879</v>
      </c>
      <c r="N174" s="51" t="s">
        <v>813</v>
      </c>
      <c r="O174" s="52" t="s">
        <v>2738</v>
      </c>
      <c r="P174" s="52">
        <v>94.332999999999998</v>
      </c>
      <c r="Q174" s="52">
        <v>283</v>
      </c>
      <c r="R174" s="51" t="s">
        <v>309</v>
      </c>
      <c r="S174" s="51" t="s">
        <v>310</v>
      </c>
      <c r="T174" s="51" t="s">
        <v>311</v>
      </c>
      <c r="U174" s="51" t="s">
        <v>107</v>
      </c>
      <c r="V174" s="51" t="s">
        <v>114</v>
      </c>
      <c r="W174" s="51" t="s">
        <v>127</v>
      </c>
      <c r="X174" s="51" t="s">
        <v>312</v>
      </c>
      <c r="Y174" s="51" t="s">
        <v>312</v>
      </c>
      <c r="Z174" s="51" t="s">
        <v>377</v>
      </c>
      <c r="AA174" s="52">
        <v>283</v>
      </c>
    </row>
    <row r="175" spans="1:27" ht="12.75" customHeight="1" x14ac:dyDescent="0.2">
      <c r="A175" s="51" t="s">
        <v>369</v>
      </c>
      <c r="B175" s="51" t="s">
        <v>22</v>
      </c>
      <c r="C175" s="52">
        <v>134</v>
      </c>
      <c r="D175" s="51" t="s">
        <v>907</v>
      </c>
      <c r="E175" s="51" t="s">
        <v>2880</v>
      </c>
      <c r="F175" s="51" t="s">
        <v>358</v>
      </c>
      <c r="G175" s="51" t="s">
        <v>359</v>
      </c>
      <c r="H175" s="51" t="s">
        <v>909</v>
      </c>
      <c r="I175" s="51" t="s">
        <v>910</v>
      </c>
      <c r="J175" s="52">
        <v>325.28399999999999</v>
      </c>
      <c r="K175" s="51" t="s">
        <v>305</v>
      </c>
      <c r="L175" s="51" t="s">
        <v>911</v>
      </c>
      <c r="M175" s="51" t="s">
        <v>2881</v>
      </c>
      <c r="N175" s="51" t="s">
        <v>913</v>
      </c>
      <c r="O175" s="52" t="s">
        <v>2577</v>
      </c>
      <c r="P175" s="52">
        <v>30</v>
      </c>
      <c r="Q175" s="52">
        <v>30</v>
      </c>
      <c r="R175" s="51" t="s">
        <v>309</v>
      </c>
      <c r="S175" s="51" t="s">
        <v>310</v>
      </c>
      <c r="T175" s="51" t="s">
        <v>311</v>
      </c>
      <c r="U175" s="51" t="s">
        <v>109</v>
      </c>
      <c r="V175" s="51" t="s">
        <v>115</v>
      </c>
      <c r="W175" s="51" t="s">
        <v>134</v>
      </c>
      <c r="X175" s="51" t="s">
        <v>312</v>
      </c>
      <c r="Y175" s="51" t="s">
        <v>312</v>
      </c>
      <c r="Z175" s="51" t="s">
        <v>352</v>
      </c>
      <c r="AA175" s="52">
        <v>30</v>
      </c>
    </row>
    <row r="176" spans="1:27" ht="12.75" customHeight="1" x14ac:dyDescent="0.2">
      <c r="A176" s="51" t="s">
        <v>369</v>
      </c>
      <c r="B176" s="51" t="s">
        <v>22</v>
      </c>
      <c r="C176" s="52">
        <v>134</v>
      </c>
      <c r="D176" s="51" t="s">
        <v>907</v>
      </c>
      <c r="E176" s="51" t="s">
        <v>2880</v>
      </c>
      <c r="F176" s="51" t="s">
        <v>358</v>
      </c>
      <c r="G176" s="51" t="s">
        <v>359</v>
      </c>
      <c r="H176" s="51" t="s">
        <v>909</v>
      </c>
      <c r="I176" s="51" t="s">
        <v>910</v>
      </c>
      <c r="J176" s="52">
        <v>325.28399999999999</v>
      </c>
      <c r="K176" s="51" t="s">
        <v>305</v>
      </c>
      <c r="L176" s="51" t="s">
        <v>914</v>
      </c>
      <c r="M176" s="51" t="s">
        <v>2882</v>
      </c>
      <c r="N176" s="51" t="s">
        <v>913</v>
      </c>
      <c r="O176" s="52" t="s">
        <v>2577</v>
      </c>
      <c r="P176" s="52">
        <v>24</v>
      </c>
      <c r="Q176" s="52">
        <v>24</v>
      </c>
      <c r="R176" s="51" t="s">
        <v>309</v>
      </c>
      <c r="S176" s="51" t="s">
        <v>310</v>
      </c>
      <c r="T176" s="51" t="s">
        <v>311</v>
      </c>
      <c r="U176" s="51" t="s">
        <v>109</v>
      </c>
      <c r="V176" s="51" t="s">
        <v>115</v>
      </c>
      <c r="W176" s="51" t="s">
        <v>134</v>
      </c>
      <c r="X176" s="51" t="s">
        <v>312</v>
      </c>
      <c r="Y176" s="51" t="s">
        <v>312</v>
      </c>
      <c r="Z176" s="51" t="s">
        <v>352</v>
      </c>
      <c r="AA176" s="52">
        <v>24</v>
      </c>
    </row>
    <row r="177" spans="1:27" ht="12.75" customHeight="1" x14ac:dyDescent="0.2">
      <c r="A177" s="51" t="s">
        <v>369</v>
      </c>
      <c r="B177" s="51" t="s">
        <v>22</v>
      </c>
      <c r="C177" s="52">
        <v>134</v>
      </c>
      <c r="D177" s="51" t="s">
        <v>907</v>
      </c>
      <c r="E177" s="51" t="s">
        <v>2880</v>
      </c>
      <c r="F177" s="51" t="s">
        <v>358</v>
      </c>
      <c r="G177" s="51" t="s">
        <v>359</v>
      </c>
      <c r="H177" s="51" t="s">
        <v>909</v>
      </c>
      <c r="I177" s="51" t="s">
        <v>910</v>
      </c>
      <c r="J177" s="52">
        <v>325.28399999999999</v>
      </c>
      <c r="K177" s="51" t="s">
        <v>305</v>
      </c>
      <c r="L177" s="51" t="s">
        <v>916</v>
      </c>
      <c r="M177" s="51" t="s">
        <v>2883</v>
      </c>
      <c r="N177" s="51" t="s">
        <v>918</v>
      </c>
      <c r="O177" s="52" t="s">
        <v>2577</v>
      </c>
      <c r="P177" s="52">
        <v>20</v>
      </c>
      <c r="Q177" s="52">
        <v>20</v>
      </c>
      <c r="R177" s="51" t="s">
        <v>309</v>
      </c>
      <c r="S177" s="51" t="s">
        <v>310</v>
      </c>
      <c r="T177" s="51" t="s">
        <v>311</v>
      </c>
      <c r="U177" s="51" t="s">
        <v>107</v>
      </c>
      <c r="V177" s="51" t="s">
        <v>111</v>
      </c>
      <c r="W177" s="51" t="s">
        <v>121</v>
      </c>
      <c r="X177" s="51" t="s">
        <v>312</v>
      </c>
      <c r="Y177" s="51" t="s">
        <v>312</v>
      </c>
      <c r="Z177" s="51" t="s">
        <v>919</v>
      </c>
      <c r="AA177" s="52">
        <v>20</v>
      </c>
    </row>
    <row r="178" spans="1:27" ht="12.75" customHeight="1" x14ac:dyDescent="0.2">
      <c r="A178" s="51" t="s">
        <v>369</v>
      </c>
      <c r="B178" s="51" t="s">
        <v>22</v>
      </c>
      <c r="C178" s="52">
        <v>134</v>
      </c>
      <c r="D178" s="51" t="s">
        <v>907</v>
      </c>
      <c r="E178" s="51" t="s">
        <v>2880</v>
      </c>
      <c r="F178" s="51" t="s">
        <v>358</v>
      </c>
      <c r="G178" s="51" t="s">
        <v>359</v>
      </c>
      <c r="H178" s="51" t="s">
        <v>909</v>
      </c>
      <c r="I178" s="51" t="s">
        <v>910</v>
      </c>
      <c r="J178" s="52">
        <v>325.28399999999999</v>
      </c>
      <c r="K178" s="51" t="s">
        <v>305</v>
      </c>
      <c r="L178" s="51" t="s">
        <v>920</v>
      </c>
      <c r="M178" s="51" t="s">
        <v>2884</v>
      </c>
      <c r="N178" s="51" t="s">
        <v>813</v>
      </c>
      <c r="O178" s="52" t="s">
        <v>2737</v>
      </c>
      <c r="P178" s="52">
        <v>19</v>
      </c>
      <c r="Q178" s="52">
        <v>38</v>
      </c>
      <c r="R178" s="51" t="s">
        <v>309</v>
      </c>
      <c r="S178" s="51" t="s">
        <v>310</v>
      </c>
      <c r="T178" s="51" t="s">
        <v>311</v>
      </c>
      <c r="U178" s="51" t="s">
        <v>109</v>
      </c>
      <c r="V178" s="51" t="s">
        <v>115</v>
      </c>
      <c r="W178" s="51" t="s">
        <v>134</v>
      </c>
      <c r="X178" s="51" t="s">
        <v>312</v>
      </c>
      <c r="Y178" s="51" t="s">
        <v>312</v>
      </c>
      <c r="Z178" s="51" t="s">
        <v>2614</v>
      </c>
      <c r="AA178" s="52">
        <v>38</v>
      </c>
    </row>
    <row r="179" spans="1:27" ht="12.75" customHeight="1" x14ac:dyDescent="0.2">
      <c r="A179" s="51" t="s">
        <v>369</v>
      </c>
      <c r="B179" s="51" t="s">
        <v>22</v>
      </c>
      <c r="C179" s="52">
        <v>134</v>
      </c>
      <c r="D179" s="51" t="s">
        <v>907</v>
      </c>
      <c r="E179" s="51" t="s">
        <v>2880</v>
      </c>
      <c r="F179" s="51" t="s">
        <v>358</v>
      </c>
      <c r="G179" s="51" t="s">
        <v>359</v>
      </c>
      <c r="H179" s="51" t="s">
        <v>909</v>
      </c>
      <c r="I179" s="51" t="s">
        <v>910</v>
      </c>
      <c r="J179" s="52">
        <v>325.28399999999999</v>
      </c>
      <c r="K179" s="51" t="s">
        <v>305</v>
      </c>
      <c r="L179" s="51" t="s">
        <v>922</v>
      </c>
      <c r="M179" s="51" t="s">
        <v>2885</v>
      </c>
      <c r="N179" s="51" t="s">
        <v>924</v>
      </c>
      <c r="O179" s="52" t="s">
        <v>2807</v>
      </c>
      <c r="P179" s="52">
        <v>14</v>
      </c>
      <c r="Q179" s="52">
        <v>140</v>
      </c>
      <c r="R179" s="51" t="s">
        <v>309</v>
      </c>
      <c r="S179" s="51" t="s">
        <v>310</v>
      </c>
      <c r="T179" s="51" t="s">
        <v>311</v>
      </c>
      <c r="U179" s="51" t="s">
        <v>107</v>
      </c>
      <c r="V179" s="51" t="s">
        <v>111</v>
      </c>
      <c r="W179" s="51" t="s">
        <v>121</v>
      </c>
      <c r="X179" s="51" t="s">
        <v>312</v>
      </c>
      <c r="Y179" s="51" t="s">
        <v>312</v>
      </c>
      <c r="Z179" s="51" t="s">
        <v>2614</v>
      </c>
      <c r="AA179" s="52">
        <v>140</v>
      </c>
    </row>
    <row r="180" spans="1:27" ht="12.75" customHeight="1" x14ac:dyDescent="0.2">
      <c r="A180" s="51" t="s">
        <v>369</v>
      </c>
      <c r="B180" s="51" t="s">
        <v>22</v>
      </c>
      <c r="C180" s="52">
        <v>134</v>
      </c>
      <c r="D180" s="51" t="s">
        <v>907</v>
      </c>
      <c r="E180" s="51" t="s">
        <v>2880</v>
      </c>
      <c r="F180" s="51" t="s">
        <v>358</v>
      </c>
      <c r="G180" s="51" t="s">
        <v>359</v>
      </c>
      <c r="H180" s="51" t="s">
        <v>909</v>
      </c>
      <c r="I180" s="51" t="s">
        <v>910</v>
      </c>
      <c r="J180" s="52">
        <v>325.28399999999999</v>
      </c>
      <c r="K180" s="51" t="s">
        <v>305</v>
      </c>
      <c r="L180" s="51" t="s">
        <v>925</v>
      </c>
      <c r="M180" s="51" t="s">
        <v>2886</v>
      </c>
      <c r="N180" s="51" t="s">
        <v>927</v>
      </c>
      <c r="O180" s="52" t="s">
        <v>2807</v>
      </c>
      <c r="P180" s="52">
        <v>7.3280000000000003</v>
      </c>
      <c r="Q180" s="52">
        <v>73.284000000000006</v>
      </c>
      <c r="R180" s="51" t="s">
        <v>309</v>
      </c>
      <c r="S180" s="51" t="s">
        <v>310</v>
      </c>
      <c r="T180" s="51" t="s">
        <v>311</v>
      </c>
      <c r="U180" s="51" t="s">
        <v>107</v>
      </c>
      <c r="V180" s="51" t="s">
        <v>111</v>
      </c>
      <c r="W180" s="51" t="s">
        <v>121</v>
      </c>
      <c r="X180" s="51" t="s">
        <v>312</v>
      </c>
      <c r="Y180" s="51" t="s">
        <v>312</v>
      </c>
      <c r="Z180" s="51" t="s">
        <v>747</v>
      </c>
      <c r="AA180" s="52">
        <v>73.284000000000006</v>
      </c>
    </row>
    <row r="181" spans="1:27" ht="12.75" customHeight="1" x14ac:dyDescent="0.2">
      <c r="A181" s="51" t="s">
        <v>928</v>
      </c>
      <c r="B181" s="51" t="s">
        <v>54</v>
      </c>
      <c r="C181" s="52">
        <v>135</v>
      </c>
      <c r="D181" s="51" t="s">
        <v>929</v>
      </c>
      <c r="E181" s="51" t="s">
        <v>2887</v>
      </c>
      <c r="F181" s="51" t="s">
        <v>301</v>
      </c>
      <c r="G181" s="51" t="s">
        <v>384</v>
      </c>
      <c r="H181" s="51" t="s">
        <v>931</v>
      </c>
      <c r="I181" s="51" t="s">
        <v>932</v>
      </c>
      <c r="J181" s="52">
        <v>340.56799999999998</v>
      </c>
      <c r="K181" s="51" t="s">
        <v>511</v>
      </c>
      <c r="L181" s="51" t="s">
        <v>260</v>
      </c>
      <c r="M181" s="51" t="s">
        <v>2888</v>
      </c>
      <c r="N181" s="51" t="s">
        <v>512</v>
      </c>
      <c r="O181" s="52" t="s">
        <v>2889</v>
      </c>
      <c r="P181" s="52">
        <v>437</v>
      </c>
      <c r="Q181" s="52">
        <v>82.980999999999995</v>
      </c>
      <c r="R181" s="51" t="s">
        <v>309</v>
      </c>
      <c r="S181" s="51" t="s">
        <v>310</v>
      </c>
      <c r="T181" s="51" t="s">
        <v>311</v>
      </c>
      <c r="U181" s="51" t="s">
        <v>107</v>
      </c>
      <c r="V181" s="51" t="s">
        <v>260</v>
      </c>
      <c r="W181" s="51">
        <v>4000040</v>
      </c>
      <c r="X181" s="51" t="s">
        <v>312</v>
      </c>
      <c r="Y181" s="51" t="s">
        <v>312</v>
      </c>
      <c r="Z181" s="51" t="s">
        <v>447</v>
      </c>
      <c r="AA181" s="52">
        <v>82.980999999999995</v>
      </c>
    </row>
    <row r="182" spans="1:27" ht="12.75" customHeight="1" x14ac:dyDescent="0.2">
      <c r="A182" s="51" t="s">
        <v>928</v>
      </c>
      <c r="B182" s="51" t="s">
        <v>54</v>
      </c>
      <c r="C182" s="52">
        <v>135</v>
      </c>
      <c r="D182" s="51" t="s">
        <v>929</v>
      </c>
      <c r="E182" s="51" t="s">
        <v>2887</v>
      </c>
      <c r="F182" s="51" t="s">
        <v>301</v>
      </c>
      <c r="G182" s="51" t="s">
        <v>384</v>
      </c>
      <c r="H182" s="51" t="s">
        <v>931</v>
      </c>
      <c r="I182" s="51" t="s">
        <v>932</v>
      </c>
      <c r="J182" s="52">
        <v>340.56799999999998</v>
      </c>
      <c r="K182" s="51" t="s">
        <v>511</v>
      </c>
      <c r="L182" s="51" t="s">
        <v>260</v>
      </c>
      <c r="M182" s="51" t="s">
        <v>2890</v>
      </c>
      <c r="N182" s="51" t="s">
        <v>611</v>
      </c>
      <c r="O182" s="52" t="s">
        <v>2785</v>
      </c>
      <c r="P182" s="52">
        <v>6.8280000000000003</v>
      </c>
      <c r="Q182" s="52">
        <v>54.624000000000002</v>
      </c>
      <c r="R182" s="51" t="s">
        <v>309</v>
      </c>
      <c r="S182" s="51" t="s">
        <v>310</v>
      </c>
      <c r="T182" s="51" t="s">
        <v>311</v>
      </c>
      <c r="U182" s="51" t="s">
        <v>107</v>
      </c>
      <c r="V182" s="51" t="s">
        <v>260</v>
      </c>
      <c r="W182" s="51">
        <v>4000040</v>
      </c>
      <c r="X182" s="51" t="s">
        <v>312</v>
      </c>
      <c r="Y182" s="51" t="s">
        <v>312</v>
      </c>
      <c r="Z182" s="51" t="s">
        <v>935</v>
      </c>
      <c r="AA182" s="52">
        <v>54.624000000000002</v>
      </c>
    </row>
    <row r="183" spans="1:27" ht="12.75" customHeight="1" x14ac:dyDescent="0.2">
      <c r="A183" s="51" t="s">
        <v>928</v>
      </c>
      <c r="B183" s="51" t="s">
        <v>54</v>
      </c>
      <c r="C183" s="52">
        <v>135</v>
      </c>
      <c r="D183" s="51" t="s">
        <v>929</v>
      </c>
      <c r="E183" s="51" t="s">
        <v>2887</v>
      </c>
      <c r="F183" s="51" t="s">
        <v>301</v>
      </c>
      <c r="G183" s="51" t="s">
        <v>384</v>
      </c>
      <c r="H183" s="51" t="s">
        <v>931</v>
      </c>
      <c r="I183" s="51" t="s">
        <v>932</v>
      </c>
      <c r="J183" s="52">
        <v>340.56799999999998</v>
      </c>
      <c r="K183" s="51" t="s">
        <v>511</v>
      </c>
      <c r="L183" s="51" t="s">
        <v>260</v>
      </c>
      <c r="M183" s="51" t="s">
        <v>2891</v>
      </c>
      <c r="N183" s="51" t="s">
        <v>611</v>
      </c>
      <c r="O183" s="52" t="s">
        <v>2600</v>
      </c>
      <c r="P183" s="52">
        <v>4.0780000000000003</v>
      </c>
      <c r="Q183" s="52">
        <v>73.406999999999996</v>
      </c>
      <c r="R183" s="51" t="s">
        <v>309</v>
      </c>
      <c r="S183" s="51" t="s">
        <v>310</v>
      </c>
      <c r="T183" s="51" t="s">
        <v>311</v>
      </c>
      <c r="U183" s="51" t="s">
        <v>107</v>
      </c>
      <c r="V183" s="51" t="s">
        <v>260</v>
      </c>
      <c r="W183" s="51">
        <v>4000040</v>
      </c>
      <c r="X183" s="51" t="s">
        <v>312</v>
      </c>
      <c r="Y183" s="51" t="s">
        <v>312</v>
      </c>
      <c r="Z183" s="51" t="s">
        <v>747</v>
      </c>
      <c r="AA183" s="52">
        <v>73.406999999999996</v>
      </c>
    </row>
    <row r="184" spans="1:27" ht="12.75" customHeight="1" x14ac:dyDescent="0.2">
      <c r="A184" s="51" t="s">
        <v>928</v>
      </c>
      <c r="B184" s="51" t="s">
        <v>54</v>
      </c>
      <c r="C184" s="52">
        <v>135</v>
      </c>
      <c r="D184" s="51" t="s">
        <v>929</v>
      </c>
      <c r="E184" s="51" t="s">
        <v>2887</v>
      </c>
      <c r="F184" s="51" t="s">
        <v>301</v>
      </c>
      <c r="G184" s="51" t="s">
        <v>384</v>
      </c>
      <c r="H184" s="51" t="s">
        <v>931</v>
      </c>
      <c r="I184" s="51" t="s">
        <v>932</v>
      </c>
      <c r="J184" s="52">
        <v>340.56799999999998</v>
      </c>
      <c r="K184" s="51" t="s">
        <v>511</v>
      </c>
      <c r="L184" s="51" t="s">
        <v>260</v>
      </c>
      <c r="M184" s="51" t="s">
        <v>2892</v>
      </c>
      <c r="N184" s="51" t="s">
        <v>611</v>
      </c>
      <c r="O184" s="52" t="s">
        <v>2893</v>
      </c>
      <c r="P184" s="52">
        <v>919</v>
      </c>
      <c r="Q184" s="52">
        <v>45.040999999999997</v>
      </c>
      <c r="R184" s="51" t="s">
        <v>309</v>
      </c>
      <c r="S184" s="51" t="s">
        <v>310</v>
      </c>
      <c r="T184" s="51" t="s">
        <v>311</v>
      </c>
      <c r="U184" s="51" t="s">
        <v>107</v>
      </c>
      <c r="V184" s="51" t="s">
        <v>260</v>
      </c>
      <c r="W184" s="51">
        <v>4000040</v>
      </c>
      <c r="X184" s="51" t="s">
        <v>312</v>
      </c>
      <c r="Y184" s="51" t="s">
        <v>312</v>
      </c>
      <c r="Z184" s="51" t="s">
        <v>938</v>
      </c>
      <c r="AA184" s="52">
        <v>45.040999999999997</v>
      </c>
    </row>
    <row r="185" spans="1:27" ht="12.75" customHeight="1" x14ac:dyDescent="0.2">
      <c r="A185" s="51" t="s">
        <v>928</v>
      </c>
      <c r="B185" s="51" t="s">
        <v>54</v>
      </c>
      <c r="C185" s="52">
        <v>135</v>
      </c>
      <c r="D185" s="51" t="s">
        <v>929</v>
      </c>
      <c r="E185" s="51" t="s">
        <v>2887</v>
      </c>
      <c r="F185" s="51" t="s">
        <v>301</v>
      </c>
      <c r="G185" s="51" t="s">
        <v>384</v>
      </c>
      <c r="H185" s="51" t="s">
        <v>931</v>
      </c>
      <c r="I185" s="51" t="s">
        <v>932</v>
      </c>
      <c r="J185" s="52">
        <v>340.56799999999998</v>
      </c>
      <c r="K185" s="51" t="s">
        <v>511</v>
      </c>
      <c r="L185" s="51" t="s">
        <v>260</v>
      </c>
      <c r="M185" s="51" t="s">
        <v>2894</v>
      </c>
      <c r="N185" s="51" t="s">
        <v>611</v>
      </c>
      <c r="O185" s="52" t="s">
        <v>2577</v>
      </c>
      <c r="P185" s="52">
        <v>3.5750000000000002</v>
      </c>
      <c r="Q185" s="52">
        <v>3.5750000000000002</v>
      </c>
      <c r="R185" s="51" t="s">
        <v>309</v>
      </c>
      <c r="S185" s="51" t="s">
        <v>310</v>
      </c>
      <c r="T185" s="51" t="s">
        <v>311</v>
      </c>
      <c r="U185" s="51" t="s">
        <v>107</v>
      </c>
      <c r="V185" s="51" t="s">
        <v>260</v>
      </c>
      <c r="W185" s="51">
        <v>4000040</v>
      </c>
      <c r="X185" s="51" t="s">
        <v>312</v>
      </c>
      <c r="Y185" s="51" t="s">
        <v>312</v>
      </c>
      <c r="Z185" s="51" t="s">
        <v>940</v>
      </c>
      <c r="AA185" s="52">
        <v>3.5750000000000002</v>
      </c>
    </row>
    <row r="186" spans="1:27" ht="12.75" customHeight="1" x14ac:dyDescent="0.2">
      <c r="A186" s="51" t="s">
        <v>928</v>
      </c>
      <c r="B186" s="51" t="s">
        <v>54</v>
      </c>
      <c r="C186" s="52">
        <v>135</v>
      </c>
      <c r="D186" s="51" t="s">
        <v>929</v>
      </c>
      <c r="E186" s="51" t="s">
        <v>2887</v>
      </c>
      <c r="F186" s="51" t="s">
        <v>301</v>
      </c>
      <c r="G186" s="51" t="s">
        <v>384</v>
      </c>
      <c r="H186" s="51" t="s">
        <v>931</v>
      </c>
      <c r="I186" s="51" t="s">
        <v>932</v>
      </c>
      <c r="J186" s="52">
        <v>340.56799999999998</v>
      </c>
      <c r="K186" s="51" t="s">
        <v>511</v>
      </c>
      <c r="L186" s="51" t="s">
        <v>260</v>
      </c>
      <c r="M186" s="51" t="s">
        <v>2895</v>
      </c>
      <c r="N186" s="51" t="s">
        <v>611</v>
      </c>
      <c r="O186" s="52" t="s">
        <v>2785</v>
      </c>
      <c r="P186" s="52">
        <v>1.3859999999999999</v>
      </c>
      <c r="Q186" s="52">
        <v>11.09</v>
      </c>
      <c r="R186" s="51" t="s">
        <v>309</v>
      </c>
      <c r="S186" s="51" t="s">
        <v>310</v>
      </c>
      <c r="T186" s="51" t="s">
        <v>311</v>
      </c>
      <c r="U186" s="51" t="s">
        <v>107</v>
      </c>
      <c r="V186" s="51" t="s">
        <v>260</v>
      </c>
      <c r="W186" s="51">
        <v>4000040</v>
      </c>
      <c r="X186" s="51" t="s">
        <v>312</v>
      </c>
      <c r="Y186" s="51" t="s">
        <v>312</v>
      </c>
      <c r="Z186" s="51" t="s">
        <v>942</v>
      </c>
      <c r="AA186" s="52">
        <v>11.09</v>
      </c>
    </row>
    <row r="187" spans="1:27" ht="12.75" customHeight="1" x14ac:dyDescent="0.2">
      <c r="A187" s="51" t="s">
        <v>928</v>
      </c>
      <c r="B187" s="51" t="s">
        <v>54</v>
      </c>
      <c r="C187" s="52">
        <v>135</v>
      </c>
      <c r="D187" s="51" t="s">
        <v>929</v>
      </c>
      <c r="E187" s="51" t="s">
        <v>2887</v>
      </c>
      <c r="F187" s="51" t="s">
        <v>301</v>
      </c>
      <c r="G187" s="51" t="s">
        <v>384</v>
      </c>
      <c r="H187" s="51" t="s">
        <v>931</v>
      </c>
      <c r="I187" s="51" t="s">
        <v>932</v>
      </c>
      <c r="J187" s="52">
        <v>340.56799999999998</v>
      </c>
      <c r="K187" s="51" t="s">
        <v>511</v>
      </c>
      <c r="L187" s="51" t="s">
        <v>260</v>
      </c>
      <c r="M187" s="51" t="s">
        <v>2896</v>
      </c>
      <c r="N187" s="51" t="s">
        <v>611</v>
      </c>
      <c r="O187" s="52" t="s">
        <v>2847</v>
      </c>
      <c r="P187" s="52">
        <v>3.1549999999999998</v>
      </c>
      <c r="Q187" s="52">
        <v>63.1</v>
      </c>
      <c r="R187" s="51" t="s">
        <v>309</v>
      </c>
      <c r="S187" s="51" t="s">
        <v>310</v>
      </c>
      <c r="T187" s="51" t="s">
        <v>311</v>
      </c>
      <c r="U187" s="51" t="s">
        <v>107</v>
      </c>
      <c r="V187" s="51" t="s">
        <v>260</v>
      </c>
      <c r="W187" s="51">
        <v>4000040</v>
      </c>
      <c r="X187" s="51" t="s">
        <v>312</v>
      </c>
      <c r="Y187" s="51" t="s">
        <v>312</v>
      </c>
      <c r="Z187" s="51" t="s">
        <v>502</v>
      </c>
      <c r="AA187" s="52">
        <v>63.1</v>
      </c>
    </row>
    <row r="188" spans="1:27" ht="12.75" customHeight="1" x14ac:dyDescent="0.2">
      <c r="A188" s="51" t="s">
        <v>928</v>
      </c>
      <c r="B188" s="51" t="s">
        <v>54</v>
      </c>
      <c r="C188" s="52">
        <v>135</v>
      </c>
      <c r="D188" s="51" t="s">
        <v>929</v>
      </c>
      <c r="E188" s="51" t="s">
        <v>2887</v>
      </c>
      <c r="F188" s="51" t="s">
        <v>301</v>
      </c>
      <c r="G188" s="51" t="s">
        <v>384</v>
      </c>
      <c r="H188" s="51" t="s">
        <v>931</v>
      </c>
      <c r="I188" s="51" t="s">
        <v>932</v>
      </c>
      <c r="J188" s="52">
        <v>340.56799999999998</v>
      </c>
      <c r="K188" s="51" t="s">
        <v>511</v>
      </c>
      <c r="L188" s="51" t="s">
        <v>260</v>
      </c>
      <c r="M188" s="51" t="s">
        <v>2897</v>
      </c>
      <c r="N188" s="51" t="s">
        <v>611</v>
      </c>
      <c r="O188" s="52" t="s">
        <v>2577</v>
      </c>
      <c r="P188" s="52">
        <v>750</v>
      </c>
      <c r="Q188" s="52">
        <v>750</v>
      </c>
      <c r="R188" s="51" t="s">
        <v>309</v>
      </c>
      <c r="S188" s="51" t="s">
        <v>310</v>
      </c>
      <c r="T188" s="51" t="s">
        <v>311</v>
      </c>
      <c r="U188" s="51" t="s">
        <v>107</v>
      </c>
      <c r="V188" s="51" t="s">
        <v>260</v>
      </c>
      <c r="W188" s="51">
        <v>4000040</v>
      </c>
      <c r="X188" s="51" t="s">
        <v>312</v>
      </c>
      <c r="Y188" s="51" t="s">
        <v>312</v>
      </c>
      <c r="Z188" s="51" t="s">
        <v>620</v>
      </c>
      <c r="AA188" s="52">
        <v>750</v>
      </c>
    </row>
    <row r="189" spans="1:27" ht="12.75" customHeight="1" x14ac:dyDescent="0.2">
      <c r="A189" s="51" t="s">
        <v>928</v>
      </c>
      <c r="B189" s="51" t="s">
        <v>54</v>
      </c>
      <c r="C189" s="52">
        <v>135</v>
      </c>
      <c r="D189" s="51" t="s">
        <v>929</v>
      </c>
      <c r="E189" s="51" t="s">
        <v>2887</v>
      </c>
      <c r="F189" s="51" t="s">
        <v>301</v>
      </c>
      <c r="G189" s="51" t="s">
        <v>384</v>
      </c>
      <c r="H189" s="51" t="s">
        <v>931</v>
      </c>
      <c r="I189" s="51" t="s">
        <v>932</v>
      </c>
      <c r="J189" s="52">
        <v>340.56799999999998</v>
      </c>
      <c r="K189" s="51" t="s">
        <v>511</v>
      </c>
      <c r="L189" s="51" t="s">
        <v>260</v>
      </c>
      <c r="M189" s="51" t="s">
        <v>2895</v>
      </c>
      <c r="N189" s="51" t="s">
        <v>611</v>
      </c>
      <c r="O189" s="52" t="s">
        <v>2775</v>
      </c>
      <c r="P189" s="52">
        <v>1.2</v>
      </c>
      <c r="Q189" s="52">
        <v>6</v>
      </c>
      <c r="R189" s="51" t="s">
        <v>309</v>
      </c>
      <c r="S189" s="51" t="s">
        <v>310</v>
      </c>
      <c r="T189" s="51" t="s">
        <v>311</v>
      </c>
      <c r="U189" s="51" t="s">
        <v>107</v>
      </c>
      <c r="V189" s="51" t="s">
        <v>260</v>
      </c>
      <c r="W189" s="51">
        <v>4000040</v>
      </c>
      <c r="X189" s="51" t="s">
        <v>312</v>
      </c>
      <c r="Y189" s="51" t="s">
        <v>312</v>
      </c>
      <c r="Z189" s="51" t="s">
        <v>945</v>
      </c>
      <c r="AA189" s="52">
        <v>6</v>
      </c>
    </row>
    <row r="190" spans="1:27" ht="12.75" customHeight="1" x14ac:dyDescent="0.2">
      <c r="A190" s="51" t="s">
        <v>928</v>
      </c>
      <c r="B190" s="51" t="s">
        <v>54</v>
      </c>
      <c r="C190" s="52">
        <v>136</v>
      </c>
      <c r="D190" s="51" t="s">
        <v>2898</v>
      </c>
      <c r="E190" s="51" t="s">
        <v>2899</v>
      </c>
      <c r="F190" s="51" t="s">
        <v>301</v>
      </c>
      <c r="G190" s="51" t="s">
        <v>630</v>
      </c>
      <c r="H190" s="51" t="s">
        <v>948</v>
      </c>
      <c r="I190" s="51" t="s">
        <v>949</v>
      </c>
      <c r="J190" s="52">
        <v>35</v>
      </c>
      <c r="K190" s="51" t="s">
        <v>305</v>
      </c>
      <c r="L190" s="51" t="s">
        <v>950</v>
      </c>
      <c r="M190" s="51" t="s">
        <v>2900</v>
      </c>
      <c r="N190" s="51" t="s">
        <v>512</v>
      </c>
      <c r="O190" s="52" t="s">
        <v>2577</v>
      </c>
      <c r="P190" s="52">
        <v>35</v>
      </c>
      <c r="Q190" s="52">
        <v>35</v>
      </c>
      <c r="R190" s="51" t="s">
        <v>309</v>
      </c>
      <c r="S190" s="51" t="s">
        <v>310</v>
      </c>
      <c r="T190" s="51" t="s">
        <v>311</v>
      </c>
      <c r="U190" s="51" t="s">
        <v>107</v>
      </c>
      <c r="V190" s="51" t="s">
        <v>114</v>
      </c>
      <c r="W190" s="51" t="s">
        <v>127</v>
      </c>
      <c r="X190" s="51" t="s">
        <v>312</v>
      </c>
      <c r="Y190" s="51" t="s">
        <v>312</v>
      </c>
      <c r="Z190" s="51" t="s">
        <v>466</v>
      </c>
      <c r="AA190" s="52">
        <v>35</v>
      </c>
    </row>
    <row r="191" spans="1:27" ht="12.75" customHeight="1" x14ac:dyDescent="0.2">
      <c r="A191" s="51" t="s">
        <v>928</v>
      </c>
      <c r="B191" s="51" t="s">
        <v>54</v>
      </c>
      <c r="C191" s="52">
        <v>137</v>
      </c>
      <c r="D191" s="51" t="s">
        <v>2901</v>
      </c>
      <c r="E191" s="51" t="s">
        <v>2902</v>
      </c>
      <c r="F191" s="51" t="s">
        <v>301</v>
      </c>
      <c r="G191" s="51" t="s">
        <v>384</v>
      </c>
      <c r="H191" s="51" t="s">
        <v>954</v>
      </c>
      <c r="I191" s="51" t="s">
        <v>955</v>
      </c>
      <c r="J191" s="52">
        <v>717.64</v>
      </c>
      <c r="K191" s="51" t="s">
        <v>305</v>
      </c>
      <c r="L191" s="51" t="s">
        <v>2903</v>
      </c>
      <c r="M191" s="51" t="s">
        <v>2904</v>
      </c>
      <c r="N191" s="51" t="s">
        <v>882</v>
      </c>
      <c r="O191" s="52" t="s">
        <v>2905</v>
      </c>
      <c r="P191" s="52">
        <v>718</v>
      </c>
      <c r="Q191" s="52">
        <v>717.64</v>
      </c>
      <c r="R191" s="51" t="s">
        <v>309</v>
      </c>
      <c r="S191" s="51" t="s">
        <v>310</v>
      </c>
      <c r="T191" s="51" t="s">
        <v>311</v>
      </c>
      <c r="U191" s="51" t="s">
        <v>107</v>
      </c>
      <c r="V191" s="51" t="s">
        <v>114</v>
      </c>
      <c r="W191" s="51" t="s">
        <v>127</v>
      </c>
      <c r="X191" s="51" t="s">
        <v>312</v>
      </c>
      <c r="Y191" s="51" t="s">
        <v>312</v>
      </c>
      <c r="Z191" s="51" t="s">
        <v>388</v>
      </c>
      <c r="AA191" s="52">
        <v>717.64</v>
      </c>
    </row>
    <row r="192" spans="1:27" ht="12.75" customHeight="1" x14ac:dyDescent="0.2">
      <c r="A192" s="51" t="s">
        <v>806</v>
      </c>
      <c r="B192" s="51" t="s">
        <v>46</v>
      </c>
      <c r="C192" s="52">
        <v>138</v>
      </c>
      <c r="D192" s="51" t="s">
        <v>958</v>
      </c>
      <c r="E192" s="51" t="s">
        <v>2906</v>
      </c>
      <c r="F192" s="51" t="s">
        <v>301</v>
      </c>
      <c r="G192" s="51" t="s">
        <v>2574</v>
      </c>
      <c r="H192" s="51" t="s">
        <v>960</v>
      </c>
      <c r="I192" s="51" t="s">
        <v>961</v>
      </c>
      <c r="J192" s="52">
        <v>190</v>
      </c>
      <c r="K192" s="51" t="s">
        <v>305</v>
      </c>
      <c r="L192" s="51" t="s">
        <v>962</v>
      </c>
      <c r="M192" s="51" t="s">
        <v>2907</v>
      </c>
      <c r="N192" s="51" t="s">
        <v>964</v>
      </c>
      <c r="O192" s="52" t="s">
        <v>2577</v>
      </c>
      <c r="P192" s="52">
        <v>190</v>
      </c>
      <c r="Q192" s="52">
        <v>190</v>
      </c>
      <c r="R192" s="51" t="s">
        <v>309</v>
      </c>
      <c r="S192" s="51" t="s">
        <v>310</v>
      </c>
      <c r="T192" s="51" t="s">
        <v>311</v>
      </c>
      <c r="U192" s="51" t="s">
        <v>107</v>
      </c>
      <c r="V192" s="51" t="s">
        <v>114</v>
      </c>
      <c r="W192" s="51" t="s">
        <v>127</v>
      </c>
      <c r="X192" s="51" t="s">
        <v>312</v>
      </c>
      <c r="Y192" s="51" t="s">
        <v>312</v>
      </c>
      <c r="Z192" s="51" t="s">
        <v>342</v>
      </c>
      <c r="AA192" s="52">
        <v>190</v>
      </c>
    </row>
    <row r="193" spans="1:27" ht="12.75" customHeight="1" x14ac:dyDescent="0.2">
      <c r="A193" s="51" t="s">
        <v>814</v>
      </c>
      <c r="B193" s="51" t="s">
        <v>28</v>
      </c>
      <c r="C193" s="52">
        <v>139</v>
      </c>
      <c r="D193" s="51" t="s">
        <v>965</v>
      </c>
      <c r="E193" s="51" t="s">
        <v>2908</v>
      </c>
      <c r="F193" s="51" t="s">
        <v>301</v>
      </c>
      <c r="G193" s="51" t="s">
        <v>384</v>
      </c>
      <c r="H193" s="51" t="s">
        <v>2909</v>
      </c>
      <c r="I193" s="51" t="s">
        <v>968</v>
      </c>
      <c r="J193" s="52">
        <v>106.4</v>
      </c>
      <c r="K193" s="51" t="s">
        <v>305</v>
      </c>
      <c r="L193" s="51" t="s">
        <v>969</v>
      </c>
      <c r="M193" s="51" t="s">
        <v>2910</v>
      </c>
      <c r="N193" s="51" t="s">
        <v>730</v>
      </c>
      <c r="O193" s="52" t="s">
        <v>2577</v>
      </c>
      <c r="P193" s="52">
        <v>18</v>
      </c>
      <c r="Q193" s="52">
        <v>18</v>
      </c>
      <c r="R193" s="51" t="s">
        <v>309</v>
      </c>
      <c r="S193" s="51" t="s">
        <v>310</v>
      </c>
      <c r="T193" s="51" t="s">
        <v>311</v>
      </c>
      <c r="U193" s="51" t="s">
        <v>107</v>
      </c>
      <c r="V193" s="51" t="s">
        <v>110</v>
      </c>
      <c r="W193" s="51" t="s">
        <v>971</v>
      </c>
      <c r="X193" s="51" t="s">
        <v>312</v>
      </c>
      <c r="Y193" s="51" t="s">
        <v>312</v>
      </c>
      <c r="Z193" s="51" t="s">
        <v>648</v>
      </c>
      <c r="AA193" s="52">
        <v>18</v>
      </c>
    </row>
    <row r="194" spans="1:27" ht="12.75" customHeight="1" x14ac:dyDescent="0.2">
      <c r="A194" s="51" t="s">
        <v>814</v>
      </c>
      <c r="B194" s="51" t="s">
        <v>28</v>
      </c>
      <c r="C194" s="52">
        <v>139</v>
      </c>
      <c r="D194" s="51" t="s">
        <v>965</v>
      </c>
      <c r="E194" s="51" t="s">
        <v>2908</v>
      </c>
      <c r="F194" s="51" t="s">
        <v>301</v>
      </c>
      <c r="G194" s="51" t="s">
        <v>384</v>
      </c>
      <c r="H194" s="51" t="s">
        <v>2909</v>
      </c>
      <c r="I194" s="51" t="s">
        <v>968</v>
      </c>
      <c r="J194" s="52">
        <v>106.4</v>
      </c>
      <c r="K194" s="51" t="s">
        <v>305</v>
      </c>
      <c r="L194" s="51" t="s">
        <v>972</v>
      </c>
      <c r="M194" s="51" t="s">
        <v>2911</v>
      </c>
      <c r="N194" s="51" t="s">
        <v>635</v>
      </c>
      <c r="O194" s="52" t="s">
        <v>2577</v>
      </c>
      <c r="P194" s="52">
        <v>18.399999999999999</v>
      </c>
      <c r="Q194" s="52">
        <v>18.399999999999999</v>
      </c>
      <c r="R194" s="51" t="s">
        <v>309</v>
      </c>
      <c r="S194" s="51" t="s">
        <v>310</v>
      </c>
      <c r="T194" s="51" t="s">
        <v>311</v>
      </c>
      <c r="U194" s="51" t="s">
        <v>107</v>
      </c>
      <c r="V194" s="51" t="s">
        <v>110</v>
      </c>
      <c r="W194" s="51" t="s">
        <v>971</v>
      </c>
      <c r="X194" s="51" t="s">
        <v>312</v>
      </c>
      <c r="Y194" s="51" t="s">
        <v>312</v>
      </c>
      <c r="Z194" s="51" t="s">
        <v>354</v>
      </c>
      <c r="AA194" s="52">
        <v>18.399999999999999</v>
      </c>
    </row>
    <row r="195" spans="1:27" ht="12.75" customHeight="1" x14ac:dyDescent="0.2">
      <c r="A195" s="51" t="s">
        <v>814</v>
      </c>
      <c r="B195" s="51" t="s">
        <v>28</v>
      </c>
      <c r="C195" s="52">
        <v>139</v>
      </c>
      <c r="D195" s="51" t="s">
        <v>965</v>
      </c>
      <c r="E195" s="51" t="s">
        <v>2908</v>
      </c>
      <c r="F195" s="51" t="s">
        <v>301</v>
      </c>
      <c r="G195" s="51" t="s">
        <v>384</v>
      </c>
      <c r="H195" s="51" t="s">
        <v>2909</v>
      </c>
      <c r="I195" s="51" t="s">
        <v>968</v>
      </c>
      <c r="J195" s="52">
        <v>106.4</v>
      </c>
      <c r="K195" s="51" t="s">
        <v>305</v>
      </c>
      <c r="L195" s="51" t="s">
        <v>974</v>
      </c>
      <c r="M195" s="51" t="s">
        <v>2912</v>
      </c>
      <c r="N195" s="51" t="s">
        <v>730</v>
      </c>
      <c r="O195" s="52" t="s">
        <v>2577</v>
      </c>
      <c r="P195" s="52">
        <v>35</v>
      </c>
      <c r="Q195" s="52">
        <v>35</v>
      </c>
      <c r="R195" s="51" t="s">
        <v>309</v>
      </c>
      <c r="S195" s="51" t="s">
        <v>310</v>
      </c>
      <c r="T195" s="51" t="s">
        <v>311</v>
      </c>
      <c r="U195" s="51" t="s">
        <v>107</v>
      </c>
      <c r="V195" s="51" t="s">
        <v>110</v>
      </c>
      <c r="W195" s="51" t="s">
        <v>971</v>
      </c>
      <c r="X195" s="51" t="s">
        <v>312</v>
      </c>
      <c r="Y195" s="51" t="s">
        <v>312</v>
      </c>
      <c r="Z195" s="51" t="s">
        <v>648</v>
      </c>
      <c r="AA195" s="52">
        <v>35</v>
      </c>
    </row>
    <row r="196" spans="1:27" ht="12.75" customHeight="1" x14ac:dyDescent="0.2">
      <c r="A196" s="51" t="s">
        <v>814</v>
      </c>
      <c r="B196" s="51" t="s">
        <v>28</v>
      </c>
      <c r="C196" s="52">
        <v>139</v>
      </c>
      <c r="D196" s="51" t="s">
        <v>965</v>
      </c>
      <c r="E196" s="51" t="s">
        <v>2908</v>
      </c>
      <c r="F196" s="51" t="s">
        <v>301</v>
      </c>
      <c r="G196" s="51" t="s">
        <v>384</v>
      </c>
      <c r="H196" s="51" t="s">
        <v>2909</v>
      </c>
      <c r="I196" s="51" t="s">
        <v>968</v>
      </c>
      <c r="J196" s="52">
        <v>106.4</v>
      </c>
      <c r="K196" s="51" t="s">
        <v>305</v>
      </c>
      <c r="L196" s="51" t="s">
        <v>976</v>
      </c>
      <c r="M196" s="51" t="s">
        <v>2908</v>
      </c>
      <c r="N196" s="51" t="s">
        <v>730</v>
      </c>
      <c r="O196" s="52" t="s">
        <v>2577</v>
      </c>
      <c r="P196" s="52">
        <v>35</v>
      </c>
      <c r="Q196" s="52">
        <v>35</v>
      </c>
      <c r="R196" s="51" t="s">
        <v>309</v>
      </c>
      <c r="S196" s="51" t="s">
        <v>310</v>
      </c>
      <c r="T196" s="51" t="s">
        <v>311</v>
      </c>
      <c r="U196" s="51" t="s">
        <v>107</v>
      </c>
      <c r="V196" s="51" t="s">
        <v>110</v>
      </c>
      <c r="W196" s="51" t="s">
        <v>971</v>
      </c>
      <c r="X196" s="51" t="s">
        <v>312</v>
      </c>
      <c r="Y196" s="51" t="s">
        <v>312</v>
      </c>
      <c r="Z196" s="51" t="s">
        <v>648</v>
      </c>
      <c r="AA196" s="52">
        <v>35</v>
      </c>
    </row>
    <row r="197" spans="1:27" ht="12.75" customHeight="1" x14ac:dyDescent="0.2">
      <c r="A197" s="51" t="s">
        <v>814</v>
      </c>
      <c r="B197" s="51" t="s">
        <v>28</v>
      </c>
      <c r="C197" s="52">
        <v>141</v>
      </c>
      <c r="D197" s="51" t="s">
        <v>977</v>
      </c>
      <c r="E197" s="51" t="s">
        <v>2913</v>
      </c>
      <c r="F197" s="51" t="s">
        <v>358</v>
      </c>
      <c r="G197" s="51" t="s">
        <v>469</v>
      </c>
      <c r="H197" s="51" t="s">
        <v>979</v>
      </c>
      <c r="I197" s="51" t="s">
        <v>980</v>
      </c>
      <c r="J197" s="52">
        <v>73.2</v>
      </c>
      <c r="K197" s="51" t="s">
        <v>305</v>
      </c>
      <c r="L197" s="51" t="s">
        <v>981</v>
      </c>
      <c r="M197" s="51" t="s">
        <v>982</v>
      </c>
      <c r="N197" s="51" t="s">
        <v>983</v>
      </c>
      <c r="O197" s="52" t="s">
        <v>2847</v>
      </c>
      <c r="P197" s="52">
        <v>3.6</v>
      </c>
      <c r="Q197" s="52">
        <v>72</v>
      </c>
      <c r="R197" s="51" t="s">
        <v>309</v>
      </c>
      <c r="S197" s="51" t="s">
        <v>310</v>
      </c>
      <c r="T197" s="51" t="s">
        <v>311</v>
      </c>
      <c r="U197" s="51" t="s">
        <v>107</v>
      </c>
      <c r="V197" s="51" t="s">
        <v>111</v>
      </c>
      <c r="W197" s="51" t="s">
        <v>119</v>
      </c>
      <c r="X197" s="51" t="s">
        <v>312</v>
      </c>
      <c r="Y197" s="51" t="s">
        <v>312</v>
      </c>
      <c r="Z197" s="51" t="s">
        <v>2614</v>
      </c>
      <c r="AA197" s="52">
        <v>72</v>
      </c>
    </row>
    <row r="198" spans="1:27" ht="12.75" customHeight="1" x14ac:dyDescent="0.2">
      <c r="A198" s="51" t="s">
        <v>814</v>
      </c>
      <c r="B198" s="51" t="s">
        <v>28</v>
      </c>
      <c r="C198" s="52">
        <v>141</v>
      </c>
      <c r="D198" s="51" t="s">
        <v>977</v>
      </c>
      <c r="E198" s="51" t="s">
        <v>2913</v>
      </c>
      <c r="F198" s="51" t="s">
        <v>358</v>
      </c>
      <c r="G198" s="51" t="s">
        <v>469</v>
      </c>
      <c r="H198" s="51" t="s">
        <v>979</v>
      </c>
      <c r="I198" s="51" t="s">
        <v>980</v>
      </c>
      <c r="J198" s="52">
        <v>73.2</v>
      </c>
      <c r="K198" s="51" t="s">
        <v>305</v>
      </c>
      <c r="L198" s="51" t="s">
        <v>2914</v>
      </c>
      <c r="M198" s="51" t="s">
        <v>2915</v>
      </c>
      <c r="N198" s="51" t="s">
        <v>986</v>
      </c>
      <c r="O198" s="52" t="s">
        <v>2577</v>
      </c>
      <c r="P198" s="52">
        <v>1.2</v>
      </c>
      <c r="Q198" s="52">
        <v>1.2</v>
      </c>
      <c r="R198" s="51" t="s">
        <v>309</v>
      </c>
      <c r="S198" s="51" t="s">
        <v>310</v>
      </c>
      <c r="T198" s="51" t="s">
        <v>311</v>
      </c>
      <c r="U198" s="51" t="s">
        <v>107</v>
      </c>
      <c r="V198" s="51" t="s">
        <v>111</v>
      </c>
      <c r="W198" s="51" t="s">
        <v>119</v>
      </c>
      <c r="X198" s="51" t="s">
        <v>312</v>
      </c>
      <c r="Y198" s="51" t="s">
        <v>312</v>
      </c>
      <c r="Z198" s="51" t="s">
        <v>987</v>
      </c>
      <c r="AA198" s="52">
        <v>1.2</v>
      </c>
    </row>
    <row r="199" spans="1:27" ht="12.75" customHeight="1" x14ac:dyDescent="0.2">
      <c r="A199" s="51" t="s">
        <v>814</v>
      </c>
      <c r="B199" s="51" t="s">
        <v>28</v>
      </c>
      <c r="C199" s="52">
        <v>142</v>
      </c>
      <c r="D199" s="51" t="s">
        <v>988</v>
      </c>
      <c r="E199" s="51" t="s">
        <v>2916</v>
      </c>
      <c r="F199" s="51" t="s">
        <v>358</v>
      </c>
      <c r="G199" s="51" t="s">
        <v>359</v>
      </c>
      <c r="H199" s="51" t="s">
        <v>990</v>
      </c>
      <c r="I199" s="51" t="s">
        <v>991</v>
      </c>
      <c r="J199" s="52">
        <v>44</v>
      </c>
      <c r="K199" s="51" t="s">
        <v>305</v>
      </c>
      <c r="L199" s="51" t="s">
        <v>2917</v>
      </c>
      <c r="M199" s="51" t="s">
        <v>993</v>
      </c>
      <c r="N199" s="51" t="s">
        <v>368</v>
      </c>
      <c r="O199" s="52" t="s">
        <v>2577</v>
      </c>
      <c r="P199" s="52">
        <v>8</v>
      </c>
      <c r="Q199" s="52">
        <v>8</v>
      </c>
      <c r="R199" s="51" t="s">
        <v>309</v>
      </c>
      <c r="S199" s="51" t="s">
        <v>310</v>
      </c>
      <c r="T199" s="51" t="s">
        <v>311</v>
      </c>
      <c r="U199" s="51" t="s">
        <v>107</v>
      </c>
      <c r="V199" s="51" t="s">
        <v>111</v>
      </c>
      <c r="W199" s="51" t="s">
        <v>121</v>
      </c>
      <c r="X199" s="51" t="s">
        <v>312</v>
      </c>
      <c r="Y199" s="51" t="s">
        <v>312</v>
      </c>
      <c r="Z199" s="51" t="s">
        <v>354</v>
      </c>
      <c r="AA199" s="52">
        <v>8</v>
      </c>
    </row>
    <row r="200" spans="1:27" ht="12.75" customHeight="1" x14ac:dyDescent="0.2">
      <c r="A200" s="51" t="s">
        <v>814</v>
      </c>
      <c r="B200" s="51" t="s">
        <v>28</v>
      </c>
      <c r="C200" s="52">
        <v>142</v>
      </c>
      <c r="D200" s="51" t="s">
        <v>988</v>
      </c>
      <c r="E200" s="51" t="s">
        <v>2916</v>
      </c>
      <c r="F200" s="51" t="s">
        <v>358</v>
      </c>
      <c r="G200" s="51" t="s">
        <v>359</v>
      </c>
      <c r="H200" s="51" t="s">
        <v>990</v>
      </c>
      <c r="I200" s="51" t="s">
        <v>991</v>
      </c>
      <c r="J200" s="52">
        <v>44</v>
      </c>
      <c r="K200" s="51" t="s">
        <v>305</v>
      </c>
      <c r="L200" s="51" t="s">
        <v>2918</v>
      </c>
      <c r="M200" s="51" t="s">
        <v>2919</v>
      </c>
      <c r="N200" s="51" t="s">
        <v>996</v>
      </c>
      <c r="O200" s="52" t="s">
        <v>2577</v>
      </c>
      <c r="P200" s="52">
        <v>7</v>
      </c>
      <c r="Q200" s="52">
        <v>7</v>
      </c>
      <c r="R200" s="51" t="s">
        <v>309</v>
      </c>
      <c r="S200" s="51" t="s">
        <v>310</v>
      </c>
      <c r="T200" s="51" t="s">
        <v>311</v>
      </c>
      <c r="U200" s="51" t="s">
        <v>107</v>
      </c>
      <c r="V200" s="51" t="s">
        <v>111</v>
      </c>
      <c r="W200" s="51" t="s">
        <v>121</v>
      </c>
      <c r="X200" s="51" t="s">
        <v>312</v>
      </c>
      <c r="Y200" s="51" t="s">
        <v>312</v>
      </c>
      <c r="Z200" s="51" t="s">
        <v>354</v>
      </c>
      <c r="AA200" s="52">
        <v>7</v>
      </c>
    </row>
    <row r="201" spans="1:27" ht="12.75" customHeight="1" x14ac:dyDescent="0.2">
      <c r="A201" s="51" t="s">
        <v>814</v>
      </c>
      <c r="B201" s="51" t="s">
        <v>28</v>
      </c>
      <c r="C201" s="52">
        <v>142</v>
      </c>
      <c r="D201" s="51" t="s">
        <v>988</v>
      </c>
      <c r="E201" s="51" t="s">
        <v>2916</v>
      </c>
      <c r="F201" s="51" t="s">
        <v>358</v>
      </c>
      <c r="G201" s="51" t="s">
        <v>359</v>
      </c>
      <c r="H201" s="51" t="s">
        <v>990</v>
      </c>
      <c r="I201" s="51" t="s">
        <v>991</v>
      </c>
      <c r="J201" s="52">
        <v>44</v>
      </c>
      <c r="K201" s="51" t="s">
        <v>305</v>
      </c>
      <c r="L201" s="51" t="s">
        <v>2920</v>
      </c>
      <c r="M201" s="51" t="s">
        <v>2921</v>
      </c>
      <c r="N201" s="51" t="s">
        <v>996</v>
      </c>
      <c r="O201" s="52" t="s">
        <v>2577</v>
      </c>
      <c r="P201" s="52">
        <v>7</v>
      </c>
      <c r="Q201" s="52">
        <v>7</v>
      </c>
      <c r="R201" s="51" t="s">
        <v>309</v>
      </c>
      <c r="S201" s="51" t="s">
        <v>310</v>
      </c>
      <c r="T201" s="51" t="s">
        <v>311</v>
      </c>
      <c r="U201" s="51" t="s">
        <v>107</v>
      </c>
      <c r="V201" s="51" t="s">
        <v>111</v>
      </c>
      <c r="W201" s="51" t="s">
        <v>121</v>
      </c>
      <c r="X201" s="51" t="s">
        <v>312</v>
      </c>
      <c r="Y201" s="51" t="s">
        <v>312</v>
      </c>
      <c r="Z201" s="51" t="s">
        <v>354</v>
      </c>
      <c r="AA201" s="52">
        <v>7</v>
      </c>
    </row>
    <row r="202" spans="1:27" ht="12.75" customHeight="1" x14ac:dyDescent="0.2">
      <c r="A202" s="51" t="s">
        <v>814</v>
      </c>
      <c r="B202" s="51" t="s">
        <v>28</v>
      </c>
      <c r="C202" s="52">
        <v>142</v>
      </c>
      <c r="D202" s="51" t="s">
        <v>988</v>
      </c>
      <c r="E202" s="51" t="s">
        <v>2916</v>
      </c>
      <c r="F202" s="51" t="s">
        <v>358</v>
      </c>
      <c r="G202" s="51" t="s">
        <v>359</v>
      </c>
      <c r="H202" s="51" t="s">
        <v>990</v>
      </c>
      <c r="I202" s="51" t="s">
        <v>991</v>
      </c>
      <c r="J202" s="52">
        <v>44</v>
      </c>
      <c r="K202" s="51" t="s">
        <v>305</v>
      </c>
      <c r="L202" s="51" t="s">
        <v>2922</v>
      </c>
      <c r="M202" s="51" t="s">
        <v>1000</v>
      </c>
      <c r="N202" s="51" t="s">
        <v>996</v>
      </c>
      <c r="O202" s="52" t="s">
        <v>2577</v>
      </c>
      <c r="P202" s="52">
        <v>6</v>
      </c>
      <c r="Q202" s="52">
        <v>6</v>
      </c>
      <c r="R202" s="51" t="s">
        <v>309</v>
      </c>
      <c r="S202" s="51" t="s">
        <v>310</v>
      </c>
      <c r="T202" s="51" t="s">
        <v>311</v>
      </c>
      <c r="U202" s="51" t="s">
        <v>107</v>
      </c>
      <c r="V202" s="51" t="s">
        <v>111</v>
      </c>
      <c r="W202" s="51" t="s">
        <v>121</v>
      </c>
      <c r="X202" s="51" t="s">
        <v>312</v>
      </c>
      <c r="Y202" s="51" t="s">
        <v>312</v>
      </c>
      <c r="Z202" s="51" t="s">
        <v>354</v>
      </c>
      <c r="AA202" s="52">
        <v>6</v>
      </c>
    </row>
    <row r="203" spans="1:27" ht="12.75" customHeight="1" x14ac:dyDescent="0.2">
      <c r="A203" s="51" t="s">
        <v>814</v>
      </c>
      <c r="B203" s="51" t="s">
        <v>28</v>
      </c>
      <c r="C203" s="52">
        <v>142</v>
      </c>
      <c r="D203" s="51" t="s">
        <v>988</v>
      </c>
      <c r="E203" s="51" t="s">
        <v>2916</v>
      </c>
      <c r="F203" s="51" t="s">
        <v>358</v>
      </c>
      <c r="G203" s="51" t="s">
        <v>359</v>
      </c>
      <c r="H203" s="51" t="s">
        <v>990</v>
      </c>
      <c r="I203" s="51" t="s">
        <v>991</v>
      </c>
      <c r="J203" s="52">
        <v>44</v>
      </c>
      <c r="K203" s="51" t="s">
        <v>305</v>
      </c>
      <c r="L203" s="51" t="s">
        <v>2923</v>
      </c>
      <c r="M203" s="51" t="s">
        <v>1002</v>
      </c>
      <c r="N203" s="51" t="s">
        <v>996</v>
      </c>
      <c r="O203" s="52" t="s">
        <v>2577</v>
      </c>
      <c r="P203" s="52">
        <v>6</v>
      </c>
      <c r="Q203" s="52">
        <v>6</v>
      </c>
      <c r="R203" s="51" t="s">
        <v>309</v>
      </c>
      <c r="S203" s="51" t="s">
        <v>310</v>
      </c>
      <c r="T203" s="51" t="s">
        <v>311</v>
      </c>
      <c r="U203" s="51" t="s">
        <v>107</v>
      </c>
      <c r="V203" s="51" t="s">
        <v>111</v>
      </c>
      <c r="W203" s="51" t="s">
        <v>121</v>
      </c>
      <c r="X203" s="51" t="s">
        <v>312</v>
      </c>
      <c r="Y203" s="51" t="s">
        <v>312</v>
      </c>
      <c r="Z203" s="51" t="s">
        <v>354</v>
      </c>
      <c r="AA203" s="52">
        <v>6</v>
      </c>
    </row>
    <row r="204" spans="1:27" ht="12.75" customHeight="1" x14ac:dyDescent="0.2">
      <c r="A204" s="51" t="s">
        <v>814</v>
      </c>
      <c r="B204" s="51" t="s">
        <v>28</v>
      </c>
      <c r="C204" s="52">
        <v>142</v>
      </c>
      <c r="D204" s="51" t="s">
        <v>988</v>
      </c>
      <c r="E204" s="51" t="s">
        <v>2916</v>
      </c>
      <c r="F204" s="51" t="s">
        <v>358</v>
      </c>
      <c r="G204" s="51" t="s">
        <v>359</v>
      </c>
      <c r="H204" s="51" t="s">
        <v>990</v>
      </c>
      <c r="I204" s="51" t="s">
        <v>991</v>
      </c>
      <c r="J204" s="52">
        <v>44</v>
      </c>
      <c r="K204" s="51" t="s">
        <v>305</v>
      </c>
      <c r="L204" s="51" t="s">
        <v>2924</v>
      </c>
      <c r="M204" s="51" t="s">
        <v>1004</v>
      </c>
      <c r="N204" s="51" t="s">
        <v>996</v>
      </c>
      <c r="O204" s="52" t="s">
        <v>2577</v>
      </c>
      <c r="P204" s="52">
        <v>10</v>
      </c>
      <c r="Q204" s="52">
        <v>10</v>
      </c>
      <c r="R204" s="51" t="s">
        <v>309</v>
      </c>
      <c r="S204" s="51" t="s">
        <v>310</v>
      </c>
      <c r="T204" s="51" t="s">
        <v>311</v>
      </c>
      <c r="U204" s="51" t="s">
        <v>107</v>
      </c>
      <c r="V204" s="51" t="s">
        <v>111</v>
      </c>
      <c r="W204" s="51" t="s">
        <v>121</v>
      </c>
      <c r="X204" s="51" t="s">
        <v>312</v>
      </c>
      <c r="Y204" s="51" t="s">
        <v>312</v>
      </c>
      <c r="Z204" s="51" t="s">
        <v>354</v>
      </c>
      <c r="AA204" s="52">
        <v>10</v>
      </c>
    </row>
    <row r="205" spans="1:27" ht="12.75" customHeight="1" x14ac:dyDescent="0.2">
      <c r="A205" s="51" t="s">
        <v>814</v>
      </c>
      <c r="B205" s="51" t="s">
        <v>28</v>
      </c>
      <c r="C205" s="52">
        <v>143</v>
      </c>
      <c r="D205" s="51" t="s">
        <v>2925</v>
      </c>
      <c r="E205" s="51" t="s">
        <v>2926</v>
      </c>
      <c r="F205" s="51" t="s">
        <v>301</v>
      </c>
      <c r="G205" s="51" t="s">
        <v>384</v>
      </c>
      <c r="H205" s="51" t="s">
        <v>1007</v>
      </c>
      <c r="I205" s="51" t="s">
        <v>1008</v>
      </c>
      <c r="J205" s="52">
        <v>62.779000000000003</v>
      </c>
      <c r="K205" s="51" t="s">
        <v>305</v>
      </c>
      <c r="L205" s="51" t="s">
        <v>2927</v>
      </c>
      <c r="M205" s="51" t="s">
        <v>2928</v>
      </c>
      <c r="N205" s="51" t="s">
        <v>1011</v>
      </c>
      <c r="O205" s="52" t="s">
        <v>2577</v>
      </c>
      <c r="P205" s="52">
        <v>62.779000000000003</v>
      </c>
      <c r="Q205" s="52">
        <v>62.779000000000003</v>
      </c>
      <c r="R205" s="51" t="s">
        <v>309</v>
      </c>
      <c r="S205" s="51" t="s">
        <v>310</v>
      </c>
      <c r="T205" s="51" t="s">
        <v>311</v>
      </c>
      <c r="U205" s="51" t="s">
        <v>107</v>
      </c>
      <c r="V205" s="51" t="s">
        <v>114</v>
      </c>
      <c r="W205" s="51" t="s">
        <v>127</v>
      </c>
      <c r="X205" s="51" t="s">
        <v>312</v>
      </c>
      <c r="Y205" s="51" t="s">
        <v>312</v>
      </c>
      <c r="Z205" s="51" t="s">
        <v>1012</v>
      </c>
      <c r="AA205" s="52">
        <v>62.779000000000003</v>
      </c>
    </row>
    <row r="206" spans="1:27" ht="12.75" customHeight="1" x14ac:dyDescent="0.2">
      <c r="A206" s="51" t="s">
        <v>814</v>
      </c>
      <c r="B206" s="51" t="s">
        <v>28</v>
      </c>
      <c r="C206" s="52">
        <v>144</v>
      </c>
      <c r="D206" s="51" t="s">
        <v>1013</v>
      </c>
      <c r="E206" s="51" t="s">
        <v>2929</v>
      </c>
      <c r="F206" s="51" t="s">
        <v>301</v>
      </c>
      <c r="G206" s="51" t="s">
        <v>2574</v>
      </c>
      <c r="H206" s="51" t="s">
        <v>1015</v>
      </c>
      <c r="I206" s="51" t="s">
        <v>1016</v>
      </c>
      <c r="J206" s="52">
        <v>97</v>
      </c>
      <c r="K206" s="51" t="s">
        <v>305</v>
      </c>
      <c r="L206" s="51" t="s">
        <v>2930</v>
      </c>
      <c r="M206" s="51" t="s">
        <v>2931</v>
      </c>
      <c r="N206" s="51" t="s">
        <v>996</v>
      </c>
      <c r="O206" s="52" t="s">
        <v>2577</v>
      </c>
      <c r="P206" s="52">
        <v>5</v>
      </c>
      <c r="Q206" s="52">
        <v>5</v>
      </c>
      <c r="R206" s="51" t="s">
        <v>309</v>
      </c>
      <c r="S206" s="51" t="s">
        <v>310</v>
      </c>
      <c r="T206" s="51" t="s">
        <v>311</v>
      </c>
      <c r="U206" s="51" t="s">
        <v>109</v>
      </c>
      <c r="V206" s="51" t="s">
        <v>115</v>
      </c>
      <c r="W206" s="51" t="s">
        <v>134</v>
      </c>
      <c r="X206" s="51" t="s">
        <v>312</v>
      </c>
      <c r="Y206" s="51" t="s">
        <v>312</v>
      </c>
      <c r="Z206" s="51" t="s">
        <v>354</v>
      </c>
      <c r="AA206" s="52">
        <v>5</v>
      </c>
    </row>
    <row r="207" spans="1:27" ht="12.75" customHeight="1" x14ac:dyDescent="0.2">
      <c r="A207" s="51" t="s">
        <v>814</v>
      </c>
      <c r="B207" s="51" t="s">
        <v>28</v>
      </c>
      <c r="C207" s="52">
        <v>144</v>
      </c>
      <c r="D207" s="51" t="s">
        <v>1013</v>
      </c>
      <c r="E207" s="51" t="s">
        <v>2929</v>
      </c>
      <c r="F207" s="51" t="s">
        <v>301</v>
      </c>
      <c r="G207" s="51" t="s">
        <v>2574</v>
      </c>
      <c r="H207" s="51" t="s">
        <v>1015</v>
      </c>
      <c r="I207" s="51" t="s">
        <v>1016</v>
      </c>
      <c r="J207" s="52">
        <v>97</v>
      </c>
      <c r="K207" s="51" t="s">
        <v>305</v>
      </c>
      <c r="L207" s="51" t="s">
        <v>1019</v>
      </c>
      <c r="M207" s="51" t="s">
        <v>2932</v>
      </c>
      <c r="N207" s="51" t="s">
        <v>996</v>
      </c>
      <c r="O207" s="52" t="s">
        <v>2737</v>
      </c>
      <c r="P207" s="52">
        <v>4</v>
      </c>
      <c r="Q207" s="52">
        <v>8</v>
      </c>
      <c r="R207" s="51" t="s">
        <v>309</v>
      </c>
      <c r="S207" s="51" t="s">
        <v>310</v>
      </c>
      <c r="T207" s="51" t="s">
        <v>311</v>
      </c>
      <c r="U207" s="51" t="s">
        <v>109</v>
      </c>
      <c r="V207" s="51" t="s">
        <v>115</v>
      </c>
      <c r="W207" s="51" t="s">
        <v>134</v>
      </c>
      <c r="X207" s="51" t="s">
        <v>312</v>
      </c>
      <c r="Y207" s="51" t="s">
        <v>312</v>
      </c>
      <c r="Z207" s="51" t="s">
        <v>354</v>
      </c>
      <c r="AA207" s="52">
        <v>8</v>
      </c>
    </row>
    <row r="208" spans="1:27" ht="12.75" customHeight="1" x14ac:dyDescent="0.2">
      <c r="A208" s="51" t="s">
        <v>814</v>
      </c>
      <c r="B208" s="51" t="s">
        <v>28</v>
      </c>
      <c r="C208" s="52">
        <v>144</v>
      </c>
      <c r="D208" s="51" t="s">
        <v>1013</v>
      </c>
      <c r="E208" s="51" t="s">
        <v>2929</v>
      </c>
      <c r="F208" s="51" t="s">
        <v>301</v>
      </c>
      <c r="G208" s="51" t="s">
        <v>2574</v>
      </c>
      <c r="H208" s="51" t="s">
        <v>1015</v>
      </c>
      <c r="I208" s="51" t="s">
        <v>1016</v>
      </c>
      <c r="J208" s="52">
        <v>97</v>
      </c>
      <c r="K208" s="51" t="s">
        <v>305</v>
      </c>
      <c r="L208" s="51" t="s">
        <v>1021</v>
      </c>
      <c r="M208" s="51" t="s">
        <v>2933</v>
      </c>
      <c r="N208" s="51" t="s">
        <v>996</v>
      </c>
      <c r="O208" s="52" t="s">
        <v>2616</v>
      </c>
      <c r="P208" s="52">
        <v>6</v>
      </c>
      <c r="Q208" s="52">
        <v>24</v>
      </c>
      <c r="R208" s="51" t="s">
        <v>309</v>
      </c>
      <c r="S208" s="51" t="s">
        <v>310</v>
      </c>
      <c r="T208" s="51" t="s">
        <v>311</v>
      </c>
      <c r="U208" s="51" t="s">
        <v>109</v>
      </c>
      <c r="V208" s="51" t="s">
        <v>115</v>
      </c>
      <c r="W208" s="51" t="s">
        <v>134</v>
      </c>
      <c r="X208" s="51" t="s">
        <v>312</v>
      </c>
      <c r="Y208" s="51" t="s">
        <v>312</v>
      </c>
      <c r="Z208" s="51" t="s">
        <v>354</v>
      </c>
      <c r="AA208" s="52">
        <v>24</v>
      </c>
    </row>
    <row r="209" spans="1:27" ht="12.75" customHeight="1" x14ac:dyDescent="0.2">
      <c r="A209" s="51" t="s">
        <v>814</v>
      </c>
      <c r="B209" s="51" t="s">
        <v>28</v>
      </c>
      <c r="C209" s="52">
        <v>144</v>
      </c>
      <c r="D209" s="51" t="s">
        <v>1013</v>
      </c>
      <c r="E209" s="51" t="s">
        <v>2929</v>
      </c>
      <c r="F209" s="51" t="s">
        <v>301</v>
      </c>
      <c r="G209" s="51" t="s">
        <v>2574</v>
      </c>
      <c r="H209" s="51" t="s">
        <v>1015</v>
      </c>
      <c r="I209" s="51" t="s">
        <v>1016</v>
      </c>
      <c r="J209" s="52">
        <v>97</v>
      </c>
      <c r="K209" s="51" t="s">
        <v>305</v>
      </c>
      <c r="L209" s="51" t="s">
        <v>2934</v>
      </c>
      <c r="M209" s="51" t="s">
        <v>2935</v>
      </c>
      <c r="N209" s="51" t="s">
        <v>996</v>
      </c>
      <c r="O209" s="52" t="s">
        <v>2577</v>
      </c>
      <c r="P209" s="52">
        <v>15</v>
      </c>
      <c r="Q209" s="52">
        <v>15</v>
      </c>
      <c r="R209" s="51" t="s">
        <v>309</v>
      </c>
      <c r="S209" s="51" t="s">
        <v>310</v>
      </c>
      <c r="T209" s="51" t="s">
        <v>311</v>
      </c>
      <c r="U209" s="51" t="s">
        <v>109</v>
      </c>
      <c r="V209" s="51" t="s">
        <v>115</v>
      </c>
      <c r="W209" s="51" t="s">
        <v>134</v>
      </c>
      <c r="X209" s="51" t="s">
        <v>312</v>
      </c>
      <c r="Y209" s="51" t="s">
        <v>312</v>
      </c>
      <c r="Z209" s="51" t="s">
        <v>354</v>
      </c>
      <c r="AA209" s="52">
        <v>15</v>
      </c>
    </row>
    <row r="210" spans="1:27" ht="12.75" customHeight="1" x14ac:dyDescent="0.2">
      <c r="A210" s="51" t="s">
        <v>814</v>
      </c>
      <c r="B210" s="51" t="s">
        <v>28</v>
      </c>
      <c r="C210" s="52">
        <v>144</v>
      </c>
      <c r="D210" s="51" t="s">
        <v>1013</v>
      </c>
      <c r="E210" s="51" t="s">
        <v>2929</v>
      </c>
      <c r="F210" s="51" t="s">
        <v>301</v>
      </c>
      <c r="G210" s="51" t="s">
        <v>2574</v>
      </c>
      <c r="H210" s="51" t="s">
        <v>1015</v>
      </c>
      <c r="I210" s="51" t="s">
        <v>1016</v>
      </c>
      <c r="J210" s="52">
        <v>97</v>
      </c>
      <c r="K210" s="51" t="s">
        <v>305</v>
      </c>
      <c r="L210" s="51" t="s">
        <v>2936</v>
      </c>
      <c r="M210" s="51" t="s">
        <v>2937</v>
      </c>
      <c r="N210" s="51" t="s">
        <v>996</v>
      </c>
      <c r="O210" s="52" t="s">
        <v>2577</v>
      </c>
      <c r="P210" s="52">
        <v>20</v>
      </c>
      <c r="Q210" s="52">
        <v>20</v>
      </c>
      <c r="R210" s="51" t="s">
        <v>309</v>
      </c>
      <c r="S210" s="51" t="s">
        <v>310</v>
      </c>
      <c r="T210" s="51" t="s">
        <v>311</v>
      </c>
      <c r="U210" s="51" t="s">
        <v>109</v>
      </c>
      <c r="V210" s="51" t="s">
        <v>115</v>
      </c>
      <c r="W210" s="51" t="s">
        <v>134</v>
      </c>
      <c r="X210" s="51" t="s">
        <v>312</v>
      </c>
      <c r="Y210" s="51" t="s">
        <v>312</v>
      </c>
      <c r="Z210" s="51" t="s">
        <v>354</v>
      </c>
      <c r="AA210" s="52">
        <v>20</v>
      </c>
    </row>
    <row r="211" spans="1:27" ht="12.75" customHeight="1" x14ac:dyDescent="0.2">
      <c r="A211" s="51" t="s">
        <v>814</v>
      </c>
      <c r="B211" s="51" t="s">
        <v>28</v>
      </c>
      <c r="C211" s="52">
        <v>144</v>
      </c>
      <c r="D211" s="51" t="s">
        <v>1013</v>
      </c>
      <c r="E211" s="51" t="s">
        <v>2929</v>
      </c>
      <c r="F211" s="51" t="s">
        <v>301</v>
      </c>
      <c r="G211" s="51" t="s">
        <v>2574</v>
      </c>
      <c r="H211" s="51" t="s">
        <v>1015</v>
      </c>
      <c r="I211" s="51" t="s">
        <v>1016</v>
      </c>
      <c r="J211" s="52">
        <v>97</v>
      </c>
      <c r="K211" s="51" t="s">
        <v>305</v>
      </c>
      <c r="L211" s="51" t="s">
        <v>2938</v>
      </c>
      <c r="M211" s="51" t="s">
        <v>2939</v>
      </c>
      <c r="N211" s="51" t="s">
        <v>996</v>
      </c>
      <c r="O211" s="52" t="s">
        <v>2577</v>
      </c>
      <c r="P211" s="52">
        <v>25</v>
      </c>
      <c r="Q211" s="52">
        <v>25</v>
      </c>
      <c r="R211" s="51" t="s">
        <v>309</v>
      </c>
      <c r="S211" s="51" t="s">
        <v>310</v>
      </c>
      <c r="T211" s="51" t="s">
        <v>311</v>
      </c>
      <c r="U211" s="51" t="s">
        <v>109</v>
      </c>
      <c r="V211" s="51" t="s">
        <v>115</v>
      </c>
      <c r="W211" s="51" t="s">
        <v>134</v>
      </c>
      <c r="X211" s="51" t="s">
        <v>312</v>
      </c>
      <c r="Y211" s="51" t="s">
        <v>312</v>
      </c>
      <c r="Z211" s="51" t="s">
        <v>354</v>
      </c>
      <c r="AA211" s="52">
        <v>25</v>
      </c>
    </row>
    <row r="212" spans="1:27" ht="12.75" customHeight="1" x14ac:dyDescent="0.2">
      <c r="A212" s="51" t="s">
        <v>814</v>
      </c>
      <c r="B212" s="51" t="s">
        <v>28</v>
      </c>
      <c r="C212" s="52">
        <v>145</v>
      </c>
      <c r="D212" s="51" t="s">
        <v>2940</v>
      </c>
      <c r="E212" s="51" t="s">
        <v>2941</v>
      </c>
      <c r="F212" s="51" t="s">
        <v>301</v>
      </c>
      <c r="G212" s="51" t="s">
        <v>630</v>
      </c>
      <c r="H212" s="51" t="s">
        <v>1015</v>
      </c>
      <c r="I212" s="51" t="s">
        <v>1031</v>
      </c>
      <c r="J212" s="52">
        <v>7.5</v>
      </c>
      <c r="K212" s="51" t="s">
        <v>305</v>
      </c>
      <c r="L212" s="51" t="s">
        <v>1032</v>
      </c>
      <c r="M212" s="51" t="s">
        <v>2942</v>
      </c>
      <c r="N212" s="51" t="s">
        <v>635</v>
      </c>
      <c r="O212" s="52" t="s">
        <v>2577</v>
      </c>
      <c r="P212" s="52">
        <v>7.5</v>
      </c>
      <c r="Q212" s="52">
        <v>7.5</v>
      </c>
      <c r="R212" s="51" t="s">
        <v>309</v>
      </c>
      <c r="S212" s="51" t="s">
        <v>310</v>
      </c>
      <c r="T212" s="51" t="s">
        <v>311</v>
      </c>
      <c r="U212" s="51" t="s">
        <v>109</v>
      </c>
      <c r="V212" s="51" t="s">
        <v>115</v>
      </c>
      <c r="W212" s="51" t="s">
        <v>134</v>
      </c>
      <c r="X212" s="51" t="s">
        <v>312</v>
      </c>
      <c r="Y212" s="51" t="s">
        <v>312</v>
      </c>
      <c r="Z212" s="51" t="s">
        <v>377</v>
      </c>
      <c r="AA212" s="52">
        <v>7.5</v>
      </c>
    </row>
    <row r="213" spans="1:27" ht="12.75" customHeight="1" x14ac:dyDescent="0.2">
      <c r="A213" s="51" t="s">
        <v>814</v>
      </c>
      <c r="B213" s="51" t="s">
        <v>28</v>
      </c>
      <c r="C213" s="52">
        <v>146</v>
      </c>
      <c r="D213" s="51" t="s">
        <v>2943</v>
      </c>
      <c r="E213" s="51" t="s">
        <v>2944</v>
      </c>
      <c r="F213" s="51" t="s">
        <v>301</v>
      </c>
      <c r="G213" s="51" t="s">
        <v>2574</v>
      </c>
      <c r="H213" s="51" t="s">
        <v>909</v>
      </c>
      <c r="I213" s="51" t="s">
        <v>1037</v>
      </c>
      <c r="J213" s="52">
        <v>7.5</v>
      </c>
      <c r="K213" s="51" t="s">
        <v>305</v>
      </c>
      <c r="L213" s="51" t="s">
        <v>2943</v>
      </c>
      <c r="M213" s="51" t="s">
        <v>2945</v>
      </c>
      <c r="N213" s="51" t="s">
        <v>1039</v>
      </c>
      <c r="O213" s="52" t="s">
        <v>2577</v>
      </c>
      <c r="P213" s="52">
        <v>7.5</v>
      </c>
      <c r="Q213" s="52">
        <v>7.5</v>
      </c>
      <c r="R213" s="51" t="s">
        <v>309</v>
      </c>
      <c r="S213" s="51" t="s">
        <v>310</v>
      </c>
      <c r="T213" s="51" t="s">
        <v>311</v>
      </c>
      <c r="U213" s="51" t="s">
        <v>109</v>
      </c>
      <c r="V213" s="51" t="s">
        <v>115</v>
      </c>
      <c r="W213" s="51" t="s">
        <v>136</v>
      </c>
      <c r="X213" s="51" t="s">
        <v>312</v>
      </c>
      <c r="Y213" s="51" t="s">
        <v>312</v>
      </c>
      <c r="Z213" s="51" t="s">
        <v>377</v>
      </c>
      <c r="AA213" s="52">
        <v>7.5</v>
      </c>
    </row>
    <row r="214" spans="1:27" ht="12.75" customHeight="1" x14ac:dyDescent="0.2">
      <c r="A214" s="51" t="s">
        <v>814</v>
      </c>
      <c r="B214" s="51" t="s">
        <v>28</v>
      </c>
      <c r="C214" s="52">
        <v>147</v>
      </c>
      <c r="D214" s="51" t="s">
        <v>1040</v>
      </c>
      <c r="E214" s="51" t="s">
        <v>2946</v>
      </c>
      <c r="F214" s="51" t="s">
        <v>358</v>
      </c>
      <c r="G214" s="51" t="s">
        <v>469</v>
      </c>
      <c r="H214" s="51" t="s">
        <v>1007</v>
      </c>
      <c r="I214" s="51" t="s">
        <v>1042</v>
      </c>
      <c r="J214" s="52">
        <v>35.003999999999998</v>
      </c>
      <c r="K214" s="51" t="s">
        <v>305</v>
      </c>
      <c r="L214" s="51" t="s">
        <v>1043</v>
      </c>
      <c r="M214" s="51" t="s">
        <v>2947</v>
      </c>
      <c r="N214" s="51" t="s">
        <v>1045</v>
      </c>
      <c r="O214" s="52" t="s">
        <v>2577</v>
      </c>
      <c r="P214" s="52">
        <v>35.003999999999998</v>
      </c>
      <c r="Q214" s="52">
        <v>35.003999999999998</v>
      </c>
      <c r="R214" s="51" t="s">
        <v>309</v>
      </c>
      <c r="S214" s="51" t="s">
        <v>310</v>
      </c>
      <c r="T214" s="51" t="s">
        <v>311</v>
      </c>
      <c r="U214" s="51" t="s">
        <v>109</v>
      </c>
      <c r="V214" s="51" t="s">
        <v>115</v>
      </c>
      <c r="W214" s="51" t="s">
        <v>136</v>
      </c>
      <c r="X214" s="51" t="s">
        <v>312</v>
      </c>
      <c r="Y214" s="51" t="s">
        <v>312</v>
      </c>
      <c r="Z214" s="51" t="s">
        <v>648</v>
      </c>
      <c r="AA214" s="52">
        <v>35.003999999999998</v>
      </c>
    </row>
    <row r="215" spans="1:27" ht="12.75" customHeight="1" x14ac:dyDescent="0.2">
      <c r="A215" s="51" t="s">
        <v>814</v>
      </c>
      <c r="B215" s="51" t="s">
        <v>28</v>
      </c>
      <c r="C215" s="52">
        <v>148</v>
      </c>
      <c r="D215" s="51" t="s">
        <v>1046</v>
      </c>
      <c r="E215" s="51" t="s">
        <v>2948</v>
      </c>
      <c r="F215" s="51" t="s">
        <v>301</v>
      </c>
      <c r="G215" s="51" t="s">
        <v>2574</v>
      </c>
      <c r="H215" s="51" t="s">
        <v>1007</v>
      </c>
      <c r="I215" s="51" t="s">
        <v>2949</v>
      </c>
      <c r="J215" s="52">
        <v>19</v>
      </c>
      <c r="K215" s="51" t="s">
        <v>305</v>
      </c>
      <c r="L215" s="51" t="s">
        <v>1049</v>
      </c>
      <c r="M215" s="51" t="s">
        <v>2950</v>
      </c>
      <c r="N215" s="51" t="s">
        <v>1039</v>
      </c>
      <c r="O215" s="52" t="s">
        <v>2577</v>
      </c>
      <c r="P215" s="52">
        <v>19</v>
      </c>
      <c r="Q215" s="52">
        <v>19</v>
      </c>
      <c r="R215" s="51" t="s">
        <v>309</v>
      </c>
      <c r="S215" s="51" t="s">
        <v>310</v>
      </c>
      <c r="T215" s="51" t="s">
        <v>311</v>
      </c>
      <c r="U215" s="51" t="s">
        <v>109</v>
      </c>
      <c r="V215" s="51" t="s">
        <v>115</v>
      </c>
      <c r="W215" s="51" t="s">
        <v>136</v>
      </c>
      <c r="X215" s="51" t="s">
        <v>312</v>
      </c>
      <c r="Y215" s="51" t="s">
        <v>312</v>
      </c>
      <c r="Z215" s="51" t="s">
        <v>598</v>
      </c>
      <c r="AA215" s="52">
        <v>19</v>
      </c>
    </row>
    <row r="216" spans="1:27" ht="12.75" customHeight="1" x14ac:dyDescent="0.2">
      <c r="A216" s="51" t="s">
        <v>814</v>
      </c>
      <c r="B216" s="51" t="s">
        <v>28</v>
      </c>
      <c r="C216" s="52">
        <v>150</v>
      </c>
      <c r="D216" s="51" t="s">
        <v>2951</v>
      </c>
      <c r="E216" s="51" t="s">
        <v>2952</v>
      </c>
      <c r="F216" s="51" t="s">
        <v>358</v>
      </c>
      <c r="G216" s="51" t="s">
        <v>359</v>
      </c>
      <c r="H216" s="51" t="s">
        <v>1007</v>
      </c>
      <c r="I216" s="51" t="s">
        <v>2949</v>
      </c>
      <c r="J216" s="52">
        <v>20</v>
      </c>
      <c r="K216" s="51" t="s">
        <v>305</v>
      </c>
      <c r="L216" s="51" t="s">
        <v>2953</v>
      </c>
      <c r="M216" s="51" t="s">
        <v>1055</v>
      </c>
      <c r="N216" s="51" t="s">
        <v>730</v>
      </c>
      <c r="O216" s="52" t="s">
        <v>2577</v>
      </c>
      <c r="P216" s="52">
        <v>20</v>
      </c>
      <c r="Q216" s="52">
        <v>20</v>
      </c>
      <c r="R216" s="51" t="s">
        <v>309</v>
      </c>
      <c r="S216" s="51" t="s">
        <v>310</v>
      </c>
      <c r="T216" s="51" t="s">
        <v>311</v>
      </c>
      <c r="U216" s="51" t="s">
        <v>109</v>
      </c>
      <c r="V216" s="51" t="s">
        <v>115</v>
      </c>
      <c r="W216" s="51" t="s">
        <v>136</v>
      </c>
      <c r="X216" s="51" t="s">
        <v>312</v>
      </c>
      <c r="Y216" s="51" t="s">
        <v>312</v>
      </c>
      <c r="Z216" s="51" t="s">
        <v>648</v>
      </c>
      <c r="AA216" s="52">
        <v>20</v>
      </c>
    </row>
    <row r="217" spans="1:27" ht="12.75" customHeight="1" x14ac:dyDescent="0.2">
      <c r="A217" s="51" t="s">
        <v>928</v>
      </c>
      <c r="B217" s="51" t="s">
        <v>54</v>
      </c>
      <c r="C217" s="52">
        <v>152</v>
      </c>
      <c r="D217" s="51" t="s">
        <v>1056</v>
      </c>
      <c r="E217" s="51" t="s">
        <v>2954</v>
      </c>
      <c r="F217" s="51" t="s">
        <v>2673</v>
      </c>
      <c r="G217" s="51" t="s">
        <v>2674</v>
      </c>
      <c r="H217" s="51" t="s">
        <v>1058</v>
      </c>
      <c r="I217" s="51" t="s">
        <v>1059</v>
      </c>
      <c r="J217" s="52">
        <v>120</v>
      </c>
      <c r="K217" s="51" t="s">
        <v>305</v>
      </c>
      <c r="L217" s="51" t="s">
        <v>1060</v>
      </c>
      <c r="M217" s="51" t="s">
        <v>2955</v>
      </c>
      <c r="N217" s="51" t="s">
        <v>512</v>
      </c>
      <c r="O217" s="52" t="s">
        <v>2616</v>
      </c>
      <c r="P217" s="52">
        <v>30</v>
      </c>
      <c r="Q217" s="52">
        <v>120</v>
      </c>
      <c r="R217" s="51" t="s">
        <v>309</v>
      </c>
      <c r="S217" s="51" t="s">
        <v>310</v>
      </c>
      <c r="T217" s="51" t="s">
        <v>311</v>
      </c>
      <c r="U217" s="51" t="s">
        <v>107</v>
      </c>
      <c r="V217" s="51" t="s">
        <v>112</v>
      </c>
      <c r="W217" s="51" t="s">
        <v>122</v>
      </c>
      <c r="X217" s="51" t="s">
        <v>312</v>
      </c>
      <c r="Y217" s="51" t="s">
        <v>312</v>
      </c>
      <c r="Z217" s="51" t="s">
        <v>466</v>
      </c>
      <c r="AA217" s="52">
        <v>120</v>
      </c>
    </row>
    <row r="218" spans="1:27" ht="12.75" customHeight="1" x14ac:dyDescent="0.2">
      <c r="A218" s="51" t="s">
        <v>814</v>
      </c>
      <c r="B218" s="51" t="s">
        <v>28</v>
      </c>
      <c r="C218" s="52">
        <v>153</v>
      </c>
      <c r="D218" s="51" t="s">
        <v>2956</v>
      </c>
      <c r="E218" s="51" t="s">
        <v>1063</v>
      </c>
      <c r="F218" s="51" t="s">
        <v>2673</v>
      </c>
      <c r="G218" s="51" t="s">
        <v>2674</v>
      </c>
      <c r="H218" s="51" t="s">
        <v>1007</v>
      </c>
      <c r="I218" s="51" t="s">
        <v>373</v>
      </c>
      <c r="J218" s="52">
        <v>25</v>
      </c>
      <c r="K218" s="51" t="s">
        <v>305</v>
      </c>
      <c r="L218" s="51" t="s">
        <v>1064</v>
      </c>
      <c r="M218" s="51" t="s">
        <v>1065</v>
      </c>
      <c r="N218" s="51" t="s">
        <v>730</v>
      </c>
      <c r="O218" s="52" t="s">
        <v>2577</v>
      </c>
      <c r="P218" s="52">
        <v>25</v>
      </c>
      <c r="Q218" s="52">
        <v>25</v>
      </c>
      <c r="R218" s="51" t="s">
        <v>309</v>
      </c>
      <c r="S218" s="51" t="s">
        <v>310</v>
      </c>
      <c r="T218" s="51" t="s">
        <v>311</v>
      </c>
      <c r="U218" s="51" t="s">
        <v>109</v>
      </c>
      <c r="V218" s="51" t="s">
        <v>115</v>
      </c>
      <c r="W218" s="51" t="s">
        <v>136</v>
      </c>
      <c r="X218" s="51" t="s">
        <v>312</v>
      </c>
      <c r="Y218" s="51" t="s">
        <v>312</v>
      </c>
      <c r="Z218" s="51" t="s">
        <v>648</v>
      </c>
      <c r="AA218" s="52">
        <v>25</v>
      </c>
    </row>
    <row r="219" spans="1:27" ht="12.75" customHeight="1" x14ac:dyDescent="0.2">
      <c r="A219" s="51" t="s">
        <v>928</v>
      </c>
      <c r="B219" s="51" t="s">
        <v>54</v>
      </c>
      <c r="C219" s="52">
        <v>154</v>
      </c>
      <c r="D219" s="51" t="s">
        <v>1066</v>
      </c>
      <c r="E219" s="51" t="s">
        <v>2957</v>
      </c>
      <c r="F219" s="51" t="s">
        <v>301</v>
      </c>
      <c r="G219" s="51" t="s">
        <v>2574</v>
      </c>
      <c r="H219" s="51" t="s">
        <v>1068</v>
      </c>
      <c r="I219" s="51" t="s">
        <v>955</v>
      </c>
      <c r="J219" s="52">
        <v>100</v>
      </c>
      <c r="K219" s="51" t="s">
        <v>305</v>
      </c>
      <c r="L219" s="51" t="s">
        <v>1069</v>
      </c>
      <c r="M219" s="51" t="s">
        <v>2958</v>
      </c>
      <c r="N219" s="51" t="s">
        <v>611</v>
      </c>
      <c r="O219" s="52" t="s">
        <v>2577</v>
      </c>
      <c r="P219" s="52">
        <v>100</v>
      </c>
      <c r="Q219" s="52">
        <v>100</v>
      </c>
      <c r="R219" s="51" t="s">
        <v>309</v>
      </c>
      <c r="S219" s="51" t="s">
        <v>310</v>
      </c>
      <c r="T219" s="51" t="s">
        <v>311</v>
      </c>
      <c r="U219" s="51" t="s">
        <v>107</v>
      </c>
      <c r="V219" s="51" t="s">
        <v>114</v>
      </c>
      <c r="W219" s="51" t="s">
        <v>127</v>
      </c>
      <c r="X219" s="51" t="s">
        <v>312</v>
      </c>
      <c r="Y219" s="51" t="s">
        <v>312</v>
      </c>
      <c r="Z219" s="51" t="s">
        <v>2614</v>
      </c>
      <c r="AA219" s="52">
        <v>100</v>
      </c>
    </row>
    <row r="220" spans="1:27" ht="12.75" customHeight="1" x14ac:dyDescent="0.2">
      <c r="A220" s="51" t="s">
        <v>814</v>
      </c>
      <c r="B220" s="51" t="s">
        <v>28</v>
      </c>
      <c r="C220" s="52">
        <v>155</v>
      </c>
      <c r="D220" s="51" t="s">
        <v>1071</v>
      </c>
      <c r="E220" s="51" t="s">
        <v>2959</v>
      </c>
      <c r="F220" s="51" t="s">
        <v>301</v>
      </c>
      <c r="G220" s="51" t="s">
        <v>2574</v>
      </c>
      <c r="H220" s="51" t="s">
        <v>909</v>
      </c>
      <c r="I220" s="51" t="s">
        <v>1073</v>
      </c>
      <c r="J220" s="52">
        <v>30</v>
      </c>
      <c r="K220" s="51" t="s">
        <v>305</v>
      </c>
      <c r="L220" s="51" t="s">
        <v>2960</v>
      </c>
      <c r="M220" s="51" t="s">
        <v>2961</v>
      </c>
      <c r="N220" s="51" t="s">
        <v>730</v>
      </c>
      <c r="O220" s="52" t="s">
        <v>2577</v>
      </c>
      <c r="P220" s="52">
        <v>30</v>
      </c>
      <c r="Q220" s="52">
        <v>30</v>
      </c>
      <c r="R220" s="51" t="s">
        <v>309</v>
      </c>
      <c r="S220" s="51" t="s">
        <v>310</v>
      </c>
      <c r="T220" s="51" t="s">
        <v>311</v>
      </c>
      <c r="U220" s="51" t="s">
        <v>109</v>
      </c>
      <c r="V220" s="51" t="s">
        <v>115</v>
      </c>
      <c r="W220" s="51" t="s">
        <v>136</v>
      </c>
      <c r="X220" s="51" t="s">
        <v>312</v>
      </c>
      <c r="Y220" s="51" t="s">
        <v>312</v>
      </c>
      <c r="Z220" s="51" t="s">
        <v>648</v>
      </c>
      <c r="AA220" s="52">
        <v>30</v>
      </c>
    </row>
    <row r="221" spans="1:27" ht="12.75" customHeight="1" x14ac:dyDescent="0.2">
      <c r="A221" s="51" t="s">
        <v>928</v>
      </c>
      <c r="B221" s="51" t="s">
        <v>54</v>
      </c>
      <c r="C221" s="52">
        <v>156</v>
      </c>
      <c r="D221" s="51" t="s">
        <v>1076</v>
      </c>
      <c r="E221" s="51" t="s">
        <v>2962</v>
      </c>
      <c r="F221" s="51" t="s">
        <v>301</v>
      </c>
      <c r="G221" s="51" t="s">
        <v>2574</v>
      </c>
      <c r="H221" s="51" t="s">
        <v>2963</v>
      </c>
      <c r="I221" s="51" t="s">
        <v>955</v>
      </c>
      <c r="J221" s="52">
        <v>120</v>
      </c>
      <c r="K221" s="51" t="s">
        <v>305</v>
      </c>
      <c r="L221" s="51" t="s">
        <v>1079</v>
      </c>
      <c r="M221" s="51" t="s">
        <v>2964</v>
      </c>
      <c r="N221" s="51" t="s">
        <v>611</v>
      </c>
      <c r="O221" s="52" t="s">
        <v>2577</v>
      </c>
      <c r="P221" s="52">
        <v>120</v>
      </c>
      <c r="Q221" s="52">
        <v>120</v>
      </c>
      <c r="R221" s="51" t="s">
        <v>309</v>
      </c>
      <c r="S221" s="51" t="s">
        <v>310</v>
      </c>
      <c r="T221" s="51" t="s">
        <v>311</v>
      </c>
      <c r="U221" s="51" t="s">
        <v>107</v>
      </c>
      <c r="V221" s="51" t="s">
        <v>114</v>
      </c>
      <c r="W221" s="51" t="s">
        <v>127</v>
      </c>
      <c r="X221" s="51" t="s">
        <v>312</v>
      </c>
      <c r="Y221" s="51" t="s">
        <v>312</v>
      </c>
      <c r="Z221" s="51" t="s">
        <v>466</v>
      </c>
      <c r="AA221" s="52">
        <v>120</v>
      </c>
    </row>
    <row r="222" spans="1:27" ht="12.75" customHeight="1" x14ac:dyDescent="0.2">
      <c r="A222" s="51" t="s">
        <v>814</v>
      </c>
      <c r="B222" s="51" t="s">
        <v>28</v>
      </c>
      <c r="C222" s="52">
        <v>157</v>
      </c>
      <c r="D222" s="51" t="s">
        <v>1081</v>
      </c>
      <c r="E222" s="51" t="s">
        <v>1082</v>
      </c>
      <c r="F222" s="51" t="s">
        <v>301</v>
      </c>
      <c r="G222" s="51" t="s">
        <v>2574</v>
      </c>
      <c r="H222" s="51" t="s">
        <v>909</v>
      </c>
      <c r="I222" s="51" t="s">
        <v>909</v>
      </c>
      <c r="J222" s="52">
        <v>30</v>
      </c>
      <c r="K222" s="51" t="s">
        <v>305</v>
      </c>
      <c r="L222" s="51" t="s">
        <v>1083</v>
      </c>
      <c r="M222" s="51" t="s">
        <v>2965</v>
      </c>
      <c r="N222" s="51" t="s">
        <v>730</v>
      </c>
      <c r="O222" s="52" t="s">
        <v>2577</v>
      </c>
      <c r="P222" s="52">
        <v>30</v>
      </c>
      <c r="Q222" s="52">
        <v>30</v>
      </c>
      <c r="R222" s="51" t="s">
        <v>309</v>
      </c>
      <c r="S222" s="51" t="s">
        <v>310</v>
      </c>
      <c r="T222" s="51" t="s">
        <v>311</v>
      </c>
      <c r="U222" s="51" t="s">
        <v>109</v>
      </c>
      <c r="V222" s="51" t="s">
        <v>115</v>
      </c>
      <c r="W222" s="51" t="s">
        <v>136</v>
      </c>
      <c r="X222" s="51" t="s">
        <v>312</v>
      </c>
      <c r="Y222" s="51" t="s">
        <v>312</v>
      </c>
      <c r="Z222" s="51" t="s">
        <v>648</v>
      </c>
      <c r="AA222" s="52">
        <v>30</v>
      </c>
    </row>
    <row r="223" spans="1:27" ht="12.75" customHeight="1" x14ac:dyDescent="0.2">
      <c r="A223" s="51" t="s">
        <v>928</v>
      </c>
      <c r="B223" s="51" t="s">
        <v>54</v>
      </c>
      <c r="C223" s="52">
        <v>158</v>
      </c>
      <c r="D223" s="51" t="s">
        <v>1085</v>
      </c>
      <c r="E223" s="51" t="s">
        <v>2966</v>
      </c>
      <c r="F223" s="51" t="s">
        <v>301</v>
      </c>
      <c r="G223" s="51" t="s">
        <v>384</v>
      </c>
      <c r="H223" s="51" t="s">
        <v>2967</v>
      </c>
      <c r="I223" s="51" t="s">
        <v>373</v>
      </c>
      <c r="J223" s="52">
        <v>140</v>
      </c>
      <c r="K223" s="51" t="s">
        <v>305</v>
      </c>
      <c r="L223" s="51" t="s">
        <v>1088</v>
      </c>
      <c r="M223" s="51" t="s">
        <v>2968</v>
      </c>
      <c r="N223" s="51" t="s">
        <v>611</v>
      </c>
      <c r="O223" s="52" t="s">
        <v>2616</v>
      </c>
      <c r="P223" s="52">
        <v>35</v>
      </c>
      <c r="Q223" s="52">
        <v>140</v>
      </c>
      <c r="R223" s="51" t="s">
        <v>309</v>
      </c>
      <c r="S223" s="51" t="s">
        <v>437</v>
      </c>
      <c r="T223" s="51" t="s">
        <v>438</v>
      </c>
      <c r="U223" s="51" t="s">
        <v>108</v>
      </c>
      <c r="V223" s="51" t="s">
        <v>115</v>
      </c>
      <c r="W223" s="51" t="s">
        <v>129</v>
      </c>
      <c r="X223" s="51" t="s">
        <v>312</v>
      </c>
      <c r="Y223" s="51" t="s">
        <v>312</v>
      </c>
      <c r="Z223" s="51" t="s">
        <v>466</v>
      </c>
      <c r="AA223" s="52">
        <v>140</v>
      </c>
    </row>
    <row r="224" spans="1:27" ht="12.75" customHeight="1" x14ac:dyDescent="0.2">
      <c r="A224" s="51" t="s">
        <v>928</v>
      </c>
      <c r="B224" s="51" t="s">
        <v>54</v>
      </c>
      <c r="C224" s="52">
        <v>159</v>
      </c>
      <c r="D224" s="51" t="s">
        <v>1090</v>
      </c>
      <c r="E224" s="51" t="s">
        <v>2969</v>
      </c>
      <c r="F224" s="51" t="s">
        <v>2673</v>
      </c>
      <c r="G224" s="51" t="s">
        <v>2674</v>
      </c>
      <c r="H224" s="51" t="s">
        <v>1092</v>
      </c>
      <c r="I224" s="51" t="s">
        <v>828</v>
      </c>
      <c r="J224" s="52">
        <v>40</v>
      </c>
      <c r="K224" s="51" t="s">
        <v>305</v>
      </c>
      <c r="L224" s="51" t="s">
        <v>1093</v>
      </c>
      <c r="M224" s="51" t="s">
        <v>2970</v>
      </c>
      <c r="N224" s="51" t="s">
        <v>611</v>
      </c>
      <c r="O224" s="52" t="s">
        <v>2577</v>
      </c>
      <c r="P224" s="52">
        <v>40</v>
      </c>
      <c r="Q224" s="52">
        <v>40</v>
      </c>
      <c r="R224" s="51" t="s">
        <v>309</v>
      </c>
      <c r="S224" s="51" t="s">
        <v>310</v>
      </c>
      <c r="T224" s="51" t="s">
        <v>311</v>
      </c>
      <c r="U224" s="51" t="s">
        <v>107</v>
      </c>
      <c r="V224" s="51" t="s">
        <v>113</v>
      </c>
      <c r="W224" s="51" t="s">
        <v>126</v>
      </c>
      <c r="X224" s="51" t="s">
        <v>312</v>
      </c>
      <c r="Y224" s="51" t="s">
        <v>312</v>
      </c>
      <c r="Z224" s="51" t="s">
        <v>352</v>
      </c>
      <c r="AA224" s="52">
        <v>40</v>
      </c>
    </row>
    <row r="225" spans="1:27" ht="12.75" customHeight="1" x14ac:dyDescent="0.2">
      <c r="A225" s="51" t="s">
        <v>814</v>
      </c>
      <c r="B225" s="51" t="s">
        <v>28</v>
      </c>
      <c r="C225" s="52">
        <v>160</v>
      </c>
      <c r="D225" s="51" t="s">
        <v>1095</v>
      </c>
      <c r="E225" s="51" t="s">
        <v>1096</v>
      </c>
      <c r="F225" s="51" t="s">
        <v>301</v>
      </c>
      <c r="G225" s="51" t="s">
        <v>1097</v>
      </c>
      <c r="H225" s="51" t="s">
        <v>1007</v>
      </c>
      <c r="I225" s="51" t="s">
        <v>1007</v>
      </c>
      <c r="J225" s="52">
        <v>25</v>
      </c>
      <c r="K225" s="51" t="s">
        <v>305</v>
      </c>
      <c r="L225" s="51" t="s">
        <v>1098</v>
      </c>
      <c r="M225" s="51" t="s">
        <v>1099</v>
      </c>
      <c r="N225" s="51" t="s">
        <v>730</v>
      </c>
      <c r="O225" s="52" t="s">
        <v>2577</v>
      </c>
      <c r="P225" s="52">
        <v>25</v>
      </c>
      <c r="Q225" s="52">
        <v>25</v>
      </c>
      <c r="R225" s="51" t="s">
        <v>309</v>
      </c>
      <c r="S225" s="51" t="s">
        <v>310</v>
      </c>
      <c r="T225" s="51" t="s">
        <v>311</v>
      </c>
      <c r="U225" s="51" t="s">
        <v>109</v>
      </c>
      <c r="V225" s="51" t="s">
        <v>115</v>
      </c>
      <c r="W225" s="51" t="s">
        <v>136</v>
      </c>
      <c r="X225" s="51" t="s">
        <v>312</v>
      </c>
      <c r="Y225" s="51" t="s">
        <v>312</v>
      </c>
      <c r="Z225" s="51" t="s">
        <v>648</v>
      </c>
      <c r="AA225" s="52">
        <v>25</v>
      </c>
    </row>
    <row r="226" spans="1:27" ht="12.75" customHeight="1" x14ac:dyDescent="0.2">
      <c r="A226" s="51" t="s">
        <v>928</v>
      </c>
      <c r="B226" s="51" t="s">
        <v>54</v>
      </c>
      <c r="C226" s="52">
        <v>161</v>
      </c>
      <c r="D226" s="51" t="s">
        <v>1100</v>
      </c>
      <c r="E226" s="51" t="s">
        <v>2971</v>
      </c>
      <c r="F226" s="51" t="s">
        <v>301</v>
      </c>
      <c r="G226" s="51" t="s">
        <v>2574</v>
      </c>
      <c r="H226" s="51" t="s">
        <v>1102</v>
      </c>
      <c r="I226" s="51" t="s">
        <v>1059</v>
      </c>
      <c r="J226" s="52">
        <v>35</v>
      </c>
      <c r="K226" s="51" t="s">
        <v>305</v>
      </c>
      <c r="L226" s="51" t="s">
        <v>1103</v>
      </c>
      <c r="M226" s="51" t="s">
        <v>2972</v>
      </c>
      <c r="N226" s="51" t="s">
        <v>611</v>
      </c>
      <c r="O226" s="52" t="s">
        <v>2577</v>
      </c>
      <c r="P226" s="52">
        <v>35</v>
      </c>
      <c r="Q226" s="52">
        <v>35</v>
      </c>
      <c r="R226" s="51" t="s">
        <v>309</v>
      </c>
      <c r="S226" s="51" t="s">
        <v>310</v>
      </c>
      <c r="T226" s="51" t="s">
        <v>311</v>
      </c>
      <c r="U226" s="51" t="s">
        <v>107</v>
      </c>
      <c r="V226" s="51" t="s">
        <v>112</v>
      </c>
      <c r="W226" s="51" t="s">
        <v>122</v>
      </c>
      <c r="X226" s="51" t="s">
        <v>312</v>
      </c>
      <c r="Y226" s="51" t="s">
        <v>312</v>
      </c>
      <c r="Z226" s="51" t="s">
        <v>466</v>
      </c>
      <c r="AA226" s="52">
        <v>35</v>
      </c>
    </row>
    <row r="227" spans="1:27" ht="12.75" customHeight="1" x14ac:dyDescent="0.2">
      <c r="A227" s="51" t="s">
        <v>814</v>
      </c>
      <c r="B227" s="51" t="s">
        <v>28</v>
      </c>
      <c r="C227" s="52">
        <v>162</v>
      </c>
      <c r="D227" s="51" t="s">
        <v>1105</v>
      </c>
      <c r="E227" s="51" t="s">
        <v>2973</v>
      </c>
      <c r="F227" s="51" t="s">
        <v>358</v>
      </c>
      <c r="G227" s="51" t="s">
        <v>359</v>
      </c>
      <c r="H227" s="51" t="s">
        <v>1007</v>
      </c>
      <c r="I227" s="51" t="s">
        <v>1107</v>
      </c>
      <c r="J227" s="52">
        <v>25</v>
      </c>
      <c r="K227" s="51" t="s">
        <v>305</v>
      </c>
      <c r="L227" s="51" t="s">
        <v>1108</v>
      </c>
      <c r="M227" s="51" t="s">
        <v>1109</v>
      </c>
      <c r="N227" s="51" t="s">
        <v>730</v>
      </c>
      <c r="O227" s="52" t="s">
        <v>2577</v>
      </c>
      <c r="P227" s="52">
        <v>25</v>
      </c>
      <c r="Q227" s="52">
        <v>25</v>
      </c>
      <c r="R227" s="51" t="s">
        <v>309</v>
      </c>
      <c r="S227" s="51" t="s">
        <v>310</v>
      </c>
      <c r="T227" s="51" t="s">
        <v>311</v>
      </c>
      <c r="U227" s="51" t="s">
        <v>109</v>
      </c>
      <c r="V227" s="51" t="s">
        <v>115</v>
      </c>
      <c r="W227" s="51" t="s">
        <v>136</v>
      </c>
      <c r="X227" s="51" t="s">
        <v>312</v>
      </c>
      <c r="Y227" s="51" t="s">
        <v>312</v>
      </c>
      <c r="Z227" s="51" t="s">
        <v>648</v>
      </c>
      <c r="AA227" s="52">
        <v>25</v>
      </c>
    </row>
    <row r="228" spans="1:27" ht="12.75" customHeight="1" x14ac:dyDescent="0.2">
      <c r="A228" s="51" t="s">
        <v>814</v>
      </c>
      <c r="B228" s="51" t="s">
        <v>28</v>
      </c>
      <c r="C228" s="52">
        <v>163</v>
      </c>
      <c r="D228" s="51" t="s">
        <v>2974</v>
      </c>
      <c r="E228" s="51" t="s">
        <v>2975</v>
      </c>
      <c r="F228" s="51" t="s">
        <v>301</v>
      </c>
      <c r="G228" s="51" t="s">
        <v>2574</v>
      </c>
      <c r="H228" s="51" t="s">
        <v>1112</v>
      </c>
      <c r="I228" s="51" t="s">
        <v>1113</v>
      </c>
      <c r="J228" s="52">
        <v>87.4</v>
      </c>
      <c r="K228" s="51" t="s">
        <v>305</v>
      </c>
      <c r="L228" s="51" t="s">
        <v>2976</v>
      </c>
      <c r="M228" s="51" t="s">
        <v>2977</v>
      </c>
      <c r="N228" s="51" t="s">
        <v>1039</v>
      </c>
      <c r="O228" s="52" t="s">
        <v>2577</v>
      </c>
      <c r="P228" s="52">
        <v>87.4</v>
      </c>
      <c r="Q228" s="52">
        <v>87.4</v>
      </c>
      <c r="R228" s="51" t="s">
        <v>309</v>
      </c>
      <c r="S228" s="51" t="s">
        <v>310</v>
      </c>
      <c r="T228" s="51" t="s">
        <v>311</v>
      </c>
      <c r="U228" s="51" t="s">
        <v>107</v>
      </c>
      <c r="V228" s="51" t="s">
        <v>112</v>
      </c>
      <c r="W228" s="51" t="s">
        <v>123</v>
      </c>
      <c r="X228" s="51" t="s">
        <v>312</v>
      </c>
      <c r="Y228" s="51" t="s">
        <v>312</v>
      </c>
      <c r="Z228" s="51" t="s">
        <v>2614</v>
      </c>
      <c r="AA228" s="52">
        <v>87.4</v>
      </c>
    </row>
    <row r="229" spans="1:27" ht="12.75" customHeight="1" x14ac:dyDescent="0.2">
      <c r="A229" s="51" t="s">
        <v>814</v>
      </c>
      <c r="B229" s="51" t="s">
        <v>28</v>
      </c>
      <c r="C229" s="52">
        <v>164</v>
      </c>
      <c r="D229" s="51" t="s">
        <v>1116</v>
      </c>
      <c r="E229" s="51" t="s">
        <v>2978</v>
      </c>
      <c r="F229" s="51" t="s">
        <v>301</v>
      </c>
      <c r="G229" s="51" t="s">
        <v>2574</v>
      </c>
      <c r="H229" s="51" t="s">
        <v>2979</v>
      </c>
      <c r="I229" s="51" t="s">
        <v>1113</v>
      </c>
      <c r="J229" s="52">
        <v>8.202</v>
      </c>
      <c r="K229" s="51" t="s">
        <v>305</v>
      </c>
      <c r="L229" s="51" t="s">
        <v>2980</v>
      </c>
      <c r="M229" s="51" t="s">
        <v>2981</v>
      </c>
      <c r="N229" s="51" t="s">
        <v>1121</v>
      </c>
      <c r="O229" s="52" t="s">
        <v>2577</v>
      </c>
      <c r="P229" s="52">
        <v>7.0019999999999998</v>
      </c>
      <c r="Q229" s="52">
        <v>7.0019999999999998</v>
      </c>
      <c r="R229" s="51" t="s">
        <v>309</v>
      </c>
      <c r="S229" s="51" t="s">
        <v>310</v>
      </c>
      <c r="T229" s="51" t="s">
        <v>311</v>
      </c>
      <c r="U229" s="51" t="s">
        <v>107</v>
      </c>
      <c r="V229" s="51" t="s">
        <v>114</v>
      </c>
      <c r="W229" s="51" t="s">
        <v>127</v>
      </c>
      <c r="X229" s="51" t="s">
        <v>312</v>
      </c>
      <c r="Y229" s="51" t="s">
        <v>312</v>
      </c>
      <c r="Z229" s="51" t="s">
        <v>342</v>
      </c>
      <c r="AA229" s="52">
        <v>7.0019999999999998</v>
      </c>
    </row>
    <row r="230" spans="1:27" ht="12.75" customHeight="1" x14ac:dyDescent="0.2">
      <c r="A230" s="51" t="s">
        <v>814</v>
      </c>
      <c r="B230" s="51" t="s">
        <v>28</v>
      </c>
      <c r="C230" s="52">
        <v>164</v>
      </c>
      <c r="D230" s="51" t="s">
        <v>1116</v>
      </c>
      <c r="E230" s="51" t="s">
        <v>2978</v>
      </c>
      <c r="F230" s="51" t="s">
        <v>301</v>
      </c>
      <c r="G230" s="51" t="s">
        <v>2574</v>
      </c>
      <c r="H230" s="51" t="s">
        <v>2979</v>
      </c>
      <c r="I230" s="51" t="s">
        <v>1113</v>
      </c>
      <c r="J230" s="52">
        <v>8.202</v>
      </c>
      <c r="K230" s="51" t="s">
        <v>305</v>
      </c>
      <c r="L230" s="51" t="s">
        <v>1122</v>
      </c>
      <c r="M230" s="51" t="s">
        <v>2982</v>
      </c>
      <c r="N230" s="51" t="s">
        <v>1121</v>
      </c>
      <c r="O230" s="52" t="s">
        <v>2577</v>
      </c>
      <c r="P230" s="52">
        <v>1.2</v>
      </c>
      <c r="Q230" s="52">
        <v>1.2</v>
      </c>
      <c r="R230" s="51" t="s">
        <v>309</v>
      </c>
      <c r="S230" s="51" t="s">
        <v>310</v>
      </c>
      <c r="T230" s="51" t="s">
        <v>311</v>
      </c>
      <c r="U230" s="51" t="s">
        <v>107</v>
      </c>
      <c r="V230" s="51" t="s">
        <v>114</v>
      </c>
      <c r="W230" s="51" t="s">
        <v>127</v>
      </c>
      <c r="X230" s="51" t="s">
        <v>312</v>
      </c>
      <c r="Y230" s="51" t="s">
        <v>312</v>
      </c>
      <c r="Z230" s="51" t="s">
        <v>2769</v>
      </c>
      <c r="AA230" s="52">
        <v>1.2</v>
      </c>
    </row>
    <row r="231" spans="1:27" ht="12.75" customHeight="1" x14ac:dyDescent="0.2">
      <c r="A231" s="51" t="s">
        <v>1124</v>
      </c>
      <c r="B231" s="51" t="s">
        <v>52</v>
      </c>
      <c r="C231" s="52">
        <v>167</v>
      </c>
      <c r="D231" s="51" t="s">
        <v>1125</v>
      </c>
      <c r="E231" s="51" t="s">
        <v>2983</v>
      </c>
      <c r="F231" s="51" t="s">
        <v>301</v>
      </c>
      <c r="G231" s="51" t="s">
        <v>630</v>
      </c>
      <c r="H231" s="51" t="s">
        <v>2984</v>
      </c>
      <c r="I231" s="51" t="s">
        <v>2985</v>
      </c>
      <c r="J231" s="52">
        <v>389</v>
      </c>
      <c r="K231" s="51" t="s">
        <v>305</v>
      </c>
      <c r="L231" s="51" t="s">
        <v>1129</v>
      </c>
      <c r="M231" s="51" t="s">
        <v>2983</v>
      </c>
      <c r="N231" s="51" t="s">
        <v>611</v>
      </c>
      <c r="O231" s="52" t="s">
        <v>2577</v>
      </c>
      <c r="P231" s="52">
        <v>15</v>
      </c>
      <c r="Q231" s="52">
        <v>15</v>
      </c>
      <c r="R231" s="51" t="s">
        <v>309</v>
      </c>
      <c r="S231" s="51" t="s">
        <v>310</v>
      </c>
      <c r="T231" s="51" t="s">
        <v>311</v>
      </c>
      <c r="U231" s="51" t="s">
        <v>109</v>
      </c>
      <c r="V231" s="51" t="s">
        <v>115</v>
      </c>
      <c r="W231" s="51" t="s">
        <v>133</v>
      </c>
      <c r="X231" s="51" t="s">
        <v>312</v>
      </c>
      <c r="Y231" s="51" t="s">
        <v>312</v>
      </c>
      <c r="Z231" s="51" t="s">
        <v>648</v>
      </c>
      <c r="AA231" s="52">
        <v>15</v>
      </c>
    </row>
    <row r="232" spans="1:27" ht="12.75" customHeight="1" x14ac:dyDescent="0.2">
      <c r="A232" s="51" t="s">
        <v>1124</v>
      </c>
      <c r="B232" s="51" t="s">
        <v>52</v>
      </c>
      <c r="C232" s="52">
        <v>167</v>
      </c>
      <c r="D232" s="51" t="s">
        <v>1125</v>
      </c>
      <c r="E232" s="51" t="s">
        <v>2983</v>
      </c>
      <c r="F232" s="51" t="s">
        <v>301</v>
      </c>
      <c r="G232" s="51" t="s">
        <v>630</v>
      </c>
      <c r="H232" s="51" t="s">
        <v>2984</v>
      </c>
      <c r="I232" s="51" t="s">
        <v>2985</v>
      </c>
      <c r="J232" s="52">
        <v>389</v>
      </c>
      <c r="K232" s="51" t="s">
        <v>305</v>
      </c>
      <c r="L232" s="51" t="s">
        <v>2986</v>
      </c>
      <c r="M232" s="51" t="s">
        <v>2983</v>
      </c>
      <c r="N232" s="51" t="s">
        <v>611</v>
      </c>
      <c r="O232" s="52" t="s">
        <v>2577</v>
      </c>
      <c r="P232" s="52">
        <v>29</v>
      </c>
      <c r="Q232" s="52">
        <v>29</v>
      </c>
      <c r="R232" s="51" t="s">
        <v>309</v>
      </c>
      <c r="S232" s="51" t="s">
        <v>310</v>
      </c>
      <c r="T232" s="51" t="s">
        <v>311</v>
      </c>
      <c r="U232" s="51" t="s">
        <v>109</v>
      </c>
      <c r="V232" s="51" t="s">
        <v>115</v>
      </c>
      <c r="W232" s="51" t="s">
        <v>133</v>
      </c>
      <c r="X232" s="51" t="s">
        <v>312</v>
      </c>
      <c r="Y232" s="51" t="s">
        <v>312</v>
      </c>
      <c r="Z232" s="51" t="s">
        <v>648</v>
      </c>
      <c r="AA232" s="52">
        <v>29</v>
      </c>
    </row>
    <row r="233" spans="1:27" ht="12.75" customHeight="1" x14ac:dyDescent="0.2">
      <c r="A233" s="51" t="s">
        <v>1124</v>
      </c>
      <c r="B233" s="51" t="s">
        <v>52</v>
      </c>
      <c r="C233" s="52">
        <v>167</v>
      </c>
      <c r="D233" s="51" t="s">
        <v>1125</v>
      </c>
      <c r="E233" s="51" t="s">
        <v>2983</v>
      </c>
      <c r="F233" s="51" t="s">
        <v>301</v>
      </c>
      <c r="G233" s="51" t="s">
        <v>630</v>
      </c>
      <c r="H233" s="51" t="s">
        <v>2984</v>
      </c>
      <c r="I233" s="51" t="s">
        <v>2985</v>
      </c>
      <c r="J233" s="52">
        <v>389</v>
      </c>
      <c r="K233" s="51" t="s">
        <v>305</v>
      </c>
      <c r="L233" s="51" t="s">
        <v>1131</v>
      </c>
      <c r="M233" s="51" t="s">
        <v>2983</v>
      </c>
      <c r="N233" s="51" t="s">
        <v>611</v>
      </c>
      <c r="O233" s="52" t="s">
        <v>2577</v>
      </c>
      <c r="P233" s="52">
        <v>250</v>
      </c>
      <c r="Q233" s="52">
        <v>250</v>
      </c>
      <c r="R233" s="51" t="s">
        <v>309</v>
      </c>
      <c r="S233" s="51" t="s">
        <v>310</v>
      </c>
      <c r="T233" s="51" t="s">
        <v>311</v>
      </c>
      <c r="U233" s="51" t="s">
        <v>107</v>
      </c>
      <c r="V233" s="51" t="s">
        <v>114</v>
      </c>
      <c r="W233" s="51" t="s">
        <v>127</v>
      </c>
      <c r="X233" s="51" t="s">
        <v>312</v>
      </c>
      <c r="Y233" s="51" t="s">
        <v>312</v>
      </c>
      <c r="Z233" s="51" t="s">
        <v>1132</v>
      </c>
      <c r="AA233" s="52">
        <v>250</v>
      </c>
    </row>
    <row r="234" spans="1:27" ht="12.75" customHeight="1" x14ac:dyDescent="0.2">
      <c r="A234" s="51" t="s">
        <v>1124</v>
      </c>
      <c r="B234" s="51" t="s">
        <v>52</v>
      </c>
      <c r="C234" s="52">
        <v>167</v>
      </c>
      <c r="D234" s="51" t="s">
        <v>1125</v>
      </c>
      <c r="E234" s="51" t="s">
        <v>2983</v>
      </c>
      <c r="F234" s="51" t="s">
        <v>301</v>
      </c>
      <c r="G234" s="51" t="s">
        <v>630</v>
      </c>
      <c r="H234" s="51" t="s">
        <v>2984</v>
      </c>
      <c r="I234" s="51" t="s">
        <v>2985</v>
      </c>
      <c r="J234" s="52">
        <v>389</v>
      </c>
      <c r="K234" s="51" t="s">
        <v>305</v>
      </c>
      <c r="L234" s="51" t="s">
        <v>1133</v>
      </c>
      <c r="M234" s="51" t="s">
        <v>2983</v>
      </c>
      <c r="N234" s="51" t="s">
        <v>611</v>
      </c>
      <c r="O234" s="52" t="s">
        <v>2577</v>
      </c>
      <c r="P234" s="52">
        <v>30</v>
      </c>
      <c r="Q234" s="52">
        <v>30</v>
      </c>
      <c r="R234" s="51" t="s">
        <v>309</v>
      </c>
      <c r="S234" s="51" t="s">
        <v>310</v>
      </c>
      <c r="T234" s="51" t="s">
        <v>311</v>
      </c>
      <c r="U234" s="51" t="s">
        <v>109</v>
      </c>
      <c r="V234" s="51" t="s">
        <v>115</v>
      </c>
      <c r="W234" s="51" t="s">
        <v>636</v>
      </c>
      <c r="X234" s="51" t="s">
        <v>312</v>
      </c>
      <c r="Y234" s="51" t="s">
        <v>312</v>
      </c>
      <c r="Z234" s="51" t="s">
        <v>1132</v>
      </c>
      <c r="AA234" s="52">
        <v>30</v>
      </c>
    </row>
    <row r="235" spans="1:27" ht="12.75" customHeight="1" x14ac:dyDescent="0.2">
      <c r="A235" s="51" t="s">
        <v>1124</v>
      </c>
      <c r="B235" s="51" t="s">
        <v>52</v>
      </c>
      <c r="C235" s="52">
        <v>167</v>
      </c>
      <c r="D235" s="51" t="s">
        <v>1125</v>
      </c>
      <c r="E235" s="51" t="s">
        <v>2983</v>
      </c>
      <c r="F235" s="51" t="s">
        <v>301</v>
      </c>
      <c r="G235" s="51" t="s">
        <v>630</v>
      </c>
      <c r="H235" s="51" t="s">
        <v>2984</v>
      </c>
      <c r="I235" s="51" t="s">
        <v>2985</v>
      </c>
      <c r="J235" s="52">
        <v>389</v>
      </c>
      <c r="K235" s="51" t="s">
        <v>305</v>
      </c>
      <c r="L235" s="51" t="s">
        <v>1134</v>
      </c>
      <c r="M235" s="51" t="s">
        <v>2983</v>
      </c>
      <c r="N235" s="51" t="s">
        <v>611</v>
      </c>
      <c r="O235" s="52" t="s">
        <v>2577</v>
      </c>
      <c r="P235" s="52">
        <v>17</v>
      </c>
      <c r="Q235" s="52">
        <v>17</v>
      </c>
      <c r="R235" s="51" t="s">
        <v>309</v>
      </c>
      <c r="S235" s="51" t="s">
        <v>310</v>
      </c>
      <c r="T235" s="51" t="s">
        <v>311</v>
      </c>
      <c r="U235" s="51" t="s">
        <v>107</v>
      </c>
      <c r="V235" s="51" t="s">
        <v>111</v>
      </c>
      <c r="W235" s="51" t="s">
        <v>121</v>
      </c>
      <c r="X235" s="51" t="s">
        <v>312</v>
      </c>
      <c r="Y235" s="51" t="s">
        <v>312</v>
      </c>
      <c r="Z235" s="51" t="s">
        <v>648</v>
      </c>
      <c r="AA235" s="52">
        <v>17</v>
      </c>
    </row>
    <row r="236" spans="1:27" ht="12.75" customHeight="1" x14ac:dyDescent="0.2">
      <c r="A236" s="51" t="s">
        <v>1124</v>
      </c>
      <c r="B236" s="51" t="s">
        <v>52</v>
      </c>
      <c r="C236" s="52">
        <v>167</v>
      </c>
      <c r="D236" s="51" t="s">
        <v>1125</v>
      </c>
      <c r="E236" s="51" t="s">
        <v>2983</v>
      </c>
      <c r="F236" s="51" t="s">
        <v>301</v>
      </c>
      <c r="G236" s="51" t="s">
        <v>630</v>
      </c>
      <c r="H236" s="51" t="s">
        <v>2984</v>
      </c>
      <c r="I236" s="51" t="s">
        <v>2985</v>
      </c>
      <c r="J236" s="52">
        <v>389</v>
      </c>
      <c r="K236" s="51" t="s">
        <v>305</v>
      </c>
      <c r="L236" s="51" t="s">
        <v>1135</v>
      </c>
      <c r="M236" s="51" t="s">
        <v>2983</v>
      </c>
      <c r="N236" s="51" t="s">
        <v>611</v>
      </c>
      <c r="O236" s="52" t="s">
        <v>2577</v>
      </c>
      <c r="P236" s="52">
        <v>18</v>
      </c>
      <c r="Q236" s="52">
        <v>18</v>
      </c>
      <c r="R236" s="51" t="s">
        <v>309</v>
      </c>
      <c r="S236" s="51" t="s">
        <v>310</v>
      </c>
      <c r="T236" s="51" t="s">
        <v>311</v>
      </c>
      <c r="U236" s="51" t="s">
        <v>107</v>
      </c>
      <c r="V236" s="51" t="s">
        <v>111</v>
      </c>
      <c r="W236" s="51" t="s">
        <v>121</v>
      </c>
      <c r="X236" s="51" t="s">
        <v>312</v>
      </c>
      <c r="Y236" s="51" t="s">
        <v>312</v>
      </c>
      <c r="Z236" s="51" t="s">
        <v>648</v>
      </c>
      <c r="AA236" s="52">
        <v>18</v>
      </c>
    </row>
    <row r="237" spans="1:27" ht="12.75" customHeight="1" x14ac:dyDescent="0.2">
      <c r="A237" s="51" t="s">
        <v>1124</v>
      </c>
      <c r="B237" s="51" t="s">
        <v>52</v>
      </c>
      <c r="C237" s="52">
        <v>167</v>
      </c>
      <c r="D237" s="51" t="s">
        <v>1125</v>
      </c>
      <c r="E237" s="51" t="s">
        <v>2983</v>
      </c>
      <c r="F237" s="51" t="s">
        <v>301</v>
      </c>
      <c r="G237" s="51" t="s">
        <v>630</v>
      </c>
      <c r="H237" s="51" t="s">
        <v>2984</v>
      </c>
      <c r="I237" s="51" t="s">
        <v>2985</v>
      </c>
      <c r="J237" s="52">
        <v>389</v>
      </c>
      <c r="K237" s="51" t="s">
        <v>305</v>
      </c>
      <c r="L237" s="51" t="s">
        <v>1136</v>
      </c>
      <c r="M237" s="51" t="s">
        <v>2983</v>
      </c>
      <c r="N237" s="51" t="s">
        <v>611</v>
      </c>
      <c r="O237" s="52" t="s">
        <v>2577</v>
      </c>
      <c r="P237" s="52">
        <v>30</v>
      </c>
      <c r="Q237" s="52">
        <v>30</v>
      </c>
      <c r="R237" s="51" t="s">
        <v>309</v>
      </c>
      <c r="S237" s="51" t="s">
        <v>310</v>
      </c>
      <c r="T237" s="51" t="s">
        <v>311</v>
      </c>
      <c r="U237" s="51" t="s">
        <v>109</v>
      </c>
      <c r="V237" s="51" t="s">
        <v>115</v>
      </c>
      <c r="W237" s="51" t="s">
        <v>1137</v>
      </c>
      <c r="X237" s="51" t="s">
        <v>312</v>
      </c>
      <c r="Y237" s="51" t="s">
        <v>312</v>
      </c>
      <c r="Z237" s="51" t="s">
        <v>352</v>
      </c>
      <c r="AA237" s="52">
        <v>30</v>
      </c>
    </row>
    <row r="238" spans="1:27" ht="12.75" customHeight="1" x14ac:dyDescent="0.2">
      <c r="A238" s="51" t="s">
        <v>814</v>
      </c>
      <c r="B238" s="51" t="s">
        <v>28</v>
      </c>
      <c r="C238" s="52">
        <v>168</v>
      </c>
      <c r="D238" s="51" t="s">
        <v>1138</v>
      </c>
      <c r="E238" s="51" t="s">
        <v>2987</v>
      </c>
      <c r="F238" s="51" t="s">
        <v>301</v>
      </c>
      <c r="G238" s="51" t="s">
        <v>630</v>
      </c>
      <c r="H238" s="51" t="s">
        <v>1140</v>
      </c>
      <c r="I238" s="51" t="s">
        <v>1141</v>
      </c>
      <c r="J238" s="52">
        <v>50</v>
      </c>
      <c r="K238" s="51" t="s">
        <v>305</v>
      </c>
      <c r="L238" s="51" t="s">
        <v>1142</v>
      </c>
      <c r="M238" s="51" t="s">
        <v>2988</v>
      </c>
      <c r="N238" s="51" t="s">
        <v>1144</v>
      </c>
      <c r="O238" s="52" t="s">
        <v>2737</v>
      </c>
      <c r="P238" s="52">
        <v>25</v>
      </c>
      <c r="Q238" s="52">
        <v>50</v>
      </c>
      <c r="R238" s="51" t="s">
        <v>309</v>
      </c>
      <c r="S238" s="51" t="s">
        <v>310</v>
      </c>
      <c r="T238" s="51" t="s">
        <v>311</v>
      </c>
      <c r="U238" s="51" t="s">
        <v>107</v>
      </c>
      <c r="V238" s="51" t="s">
        <v>114</v>
      </c>
      <c r="W238" s="51" t="s">
        <v>127</v>
      </c>
      <c r="X238" s="51" t="s">
        <v>312</v>
      </c>
      <c r="Y238" s="51" t="s">
        <v>312</v>
      </c>
      <c r="Z238" s="51" t="s">
        <v>342</v>
      </c>
      <c r="AA238" s="52">
        <v>50</v>
      </c>
    </row>
    <row r="239" spans="1:27" ht="12.75" customHeight="1" x14ac:dyDescent="0.2">
      <c r="A239" s="51" t="s">
        <v>814</v>
      </c>
      <c r="B239" s="51" t="s">
        <v>28</v>
      </c>
      <c r="C239" s="52">
        <v>169</v>
      </c>
      <c r="D239" s="51" t="s">
        <v>1145</v>
      </c>
      <c r="E239" s="51" t="s">
        <v>1146</v>
      </c>
      <c r="F239" s="51" t="s">
        <v>2673</v>
      </c>
      <c r="G239" s="51" t="s">
        <v>2743</v>
      </c>
      <c r="H239" s="51" t="s">
        <v>1147</v>
      </c>
      <c r="I239" s="51" t="s">
        <v>1148</v>
      </c>
      <c r="J239" s="52">
        <v>9.5</v>
      </c>
      <c r="K239" s="51" t="s">
        <v>305</v>
      </c>
      <c r="L239" s="51" t="s">
        <v>1149</v>
      </c>
      <c r="M239" s="51" t="s">
        <v>2989</v>
      </c>
      <c r="N239" s="51" t="s">
        <v>1151</v>
      </c>
      <c r="O239" s="52" t="s">
        <v>2577</v>
      </c>
      <c r="P239" s="52">
        <v>8</v>
      </c>
      <c r="Q239" s="52">
        <v>8</v>
      </c>
      <c r="R239" s="51" t="s">
        <v>309</v>
      </c>
      <c r="S239" s="51" t="s">
        <v>310</v>
      </c>
      <c r="T239" s="51" t="s">
        <v>311</v>
      </c>
      <c r="U239" s="51" t="s">
        <v>107</v>
      </c>
      <c r="V239" s="51" t="s">
        <v>114</v>
      </c>
      <c r="W239" s="51" t="s">
        <v>127</v>
      </c>
      <c r="X239" s="51" t="s">
        <v>312</v>
      </c>
      <c r="Y239" s="51" t="s">
        <v>312</v>
      </c>
      <c r="Z239" s="51" t="s">
        <v>1152</v>
      </c>
      <c r="AA239" s="52">
        <v>8</v>
      </c>
    </row>
    <row r="240" spans="1:27" ht="12.75" customHeight="1" x14ac:dyDescent="0.2">
      <c r="A240" s="51" t="s">
        <v>814</v>
      </c>
      <c r="B240" s="51" t="s">
        <v>28</v>
      </c>
      <c r="C240" s="52">
        <v>169</v>
      </c>
      <c r="D240" s="51" t="s">
        <v>1145</v>
      </c>
      <c r="E240" s="51" t="s">
        <v>1146</v>
      </c>
      <c r="F240" s="51" t="s">
        <v>2673</v>
      </c>
      <c r="G240" s="51" t="s">
        <v>2743</v>
      </c>
      <c r="H240" s="51" t="s">
        <v>1147</v>
      </c>
      <c r="I240" s="51" t="s">
        <v>1148</v>
      </c>
      <c r="J240" s="52">
        <v>9.5</v>
      </c>
      <c r="K240" s="51" t="s">
        <v>305</v>
      </c>
      <c r="L240" s="51" t="s">
        <v>1153</v>
      </c>
      <c r="M240" s="51" t="s">
        <v>1154</v>
      </c>
      <c r="N240" s="51" t="s">
        <v>1155</v>
      </c>
      <c r="O240" s="52" t="s">
        <v>2577</v>
      </c>
      <c r="P240" s="52">
        <v>1.5</v>
      </c>
      <c r="Q240" s="52">
        <v>1.5</v>
      </c>
      <c r="R240" s="51" t="s">
        <v>309</v>
      </c>
      <c r="S240" s="51" t="s">
        <v>310</v>
      </c>
      <c r="T240" s="51" t="s">
        <v>311</v>
      </c>
      <c r="U240" s="51" t="s">
        <v>107</v>
      </c>
      <c r="V240" s="51" t="s">
        <v>114</v>
      </c>
      <c r="W240" s="51" t="s">
        <v>127</v>
      </c>
      <c r="X240" s="51" t="s">
        <v>312</v>
      </c>
      <c r="Y240" s="51" t="s">
        <v>312</v>
      </c>
      <c r="Z240" s="51" t="s">
        <v>620</v>
      </c>
      <c r="AA240" s="52">
        <v>1.5</v>
      </c>
    </row>
    <row r="241" spans="1:27" ht="12.75" customHeight="1" x14ac:dyDescent="0.2">
      <c r="A241" s="51" t="s">
        <v>1124</v>
      </c>
      <c r="B241" s="51" t="s">
        <v>52</v>
      </c>
      <c r="C241" s="52">
        <v>170</v>
      </c>
      <c r="D241" s="51" t="s">
        <v>1156</v>
      </c>
      <c r="E241" s="51" t="s">
        <v>2990</v>
      </c>
      <c r="F241" s="51" t="s">
        <v>358</v>
      </c>
      <c r="G241" s="51" t="s">
        <v>359</v>
      </c>
      <c r="H241" s="51" t="s">
        <v>1158</v>
      </c>
      <c r="I241" s="51" t="s">
        <v>1159</v>
      </c>
      <c r="J241" s="52" t="s">
        <v>2991</v>
      </c>
      <c r="K241" s="51" t="s">
        <v>305</v>
      </c>
      <c r="L241" s="51" t="s">
        <v>1160</v>
      </c>
      <c r="M241" s="51" t="s">
        <v>2990</v>
      </c>
      <c r="N241" s="51" t="s">
        <v>611</v>
      </c>
      <c r="O241" s="52" t="s">
        <v>2775</v>
      </c>
      <c r="P241" s="52">
        <v>2</v>
      </c>
      <c r="Q241" s="52">
        <v>10</v>
      </c>
      <c r="R241" s="51" t="s">
        <v>309</v>
      </c>
      <c r="S241" s="51" t="s">
        <v>310</v>
      </c>
      <c r="T241" s="51" t="s">
        <v>311</v>
      </c>
      <c r="U241" s="51" t="s">
        <v>107</v>
      </c>
      <c r="V241" s="51" t="s">
        <v>112</v>
      </c>
      <c r="W241" s="51" t="s">
        <v>123</v>
      </c>
      <c r="X241" s="51" t="s">
        <v>312</v>
      </c>
      <c r="Y241" s="51" t="s">
        <v>312</v>
      </c>
      <c r="Z241" s="51" t="s">
        <v>354</v>
      </c>
      <c r="AA241" s="52">
        <v>10</v>
      </c>
    </row>
    <row r="242" spans="1:27" ht="12.75" customHeight="1" x14ac:dyDescent="0.2">
      <c r="A242" s="51" t="s">
        <v>1124</v>
      </c>
      <c r="B242" s="51" t="s">
        <v>52</v>
      </c>
      <c r="C242" s="52">
        <v>170</v>
      </c>
      <c r="D242" s="51" t="s">
        <v>1156</v>
      </c>
      <c r="E242" s="51" t="s">
        <v>2990</v>
      </c>
      <c r="F242" s="51" t="s">
        <v>358</v>
      </c>
      <c r="G242" s="51" t="s">
        <v>359</v>
      </c>
      <c r="H242" s="51" t="s">
        <v>1158</v>
      </c>
      <c r="I242" s="51" t="s">
        <v>1159</v>
      </c>
      <c r="J242" s="52" t="s">
        <v>2991</v>
      </c>
      <c r="K242" s="51" t="s">
        <v>305</v>
      </c>
      <c r="L242" s="51" t="s">
        <v>1161</v>
      </c>
      <c r="M242" s="51" t="s">
        <v>2990</v>
      </c>
      <c r="N242" s="51" t="s">
        <v>611</v>
      </c>
      <c r="O242" s="52" t="s">
        <v>2775</v>
      </c>
      <c r="P242" s="52">
        <v>4</v>
      </c>
      <c r="Q242" s="52">
        <v>20</v>
      </c>
      <c r="R242" s="51" t="s">
        <v>309</v>
      </c>
      <c r="S242" s="51" t="s">
        <v>310</v>
      </c>
      <c r="T242" s="51" t="s">
        <v>311</v>
      </c>
      <c r="U242" s="51" t="s">
        <v>107</v>
      </c>
      <c r="V242" s="51" t="s">
        <v>112</v>
      </c>
      <c r="W242" s="51" t="s">
        <v>123</v>
      </c>
      <c r="X242" s="51" t="s">
        <v>312</v>
      </c>
      <c r="Y242" s="51" t="s">
        <v>312</v>
      </c>
      <c r="Z242" s="51" t="s">
        <v>354</v>
      </c>
      <c r="AA242" s="52">
        <v>20</v>
      </c>
    </row>
    <row r="243" spans="1:27" ht="12.75" customHeight="1" x14ac:dyDescent="0.2">
      <c r="A243" s="51" t="s">
        <v>1124</v>
      </c>
      <c r="B243" s="51" t="s">
        <v>52</v>
      </c>
      <c r="C243" s="52">
        <v>170</v>
      </c>
      <c r="D243" s="51" t="s">
        <v>1156</v>
      </c>
      <c r="E243" s="51" t="s">
        <v>2990</v>
      </c>
      <c r="F243" s="51" t="s">
        <v>358</v>
      </c>
      <c r="G243" s="51" t="s">
        <v>359</v>
      </c>
      <c r="H243" s="51" t="s">
        <v>1158</v>
      </c>
      <c r="I243" s="51" t="s">
        <v>1159</v>
      </c>
      <c r="J243" s="52" t="s">
        <v>2991</v>
      </c>
      <c r="K243" s="51" t="s">
        <v>305</v>
      </c>
      <c r="L243" s="51" t="s">
        <v>1162</v>
      </c>
      <c r="M243" s="51" t="s">
        <v>2990</v>
      </c>
      <c r="N243" s="51" t="s">
        <v>611</v>
      </c>
      <c r="O243" s="52" t="s">
        <v>2992</v>
      </c>
      <c r="P243" s="52">
        <v>2</v>
      </c>
      <c r="Q243" s="52">
        <v>44</v>
      </c>
      <c r="R243" s="51" t="s">
        <v>309</v>
      </c>
      <c r="S243" s="51" t="s">
        <v>310</v>
      </c>
      <c r="T243" s="51" t="s">
        <v>311</v>
      </c>
      <c r="U243" s="51" t="s">
        <v>107</v>
      </c>
      <c r="V243" s="51" t="s">
        <v>112</v>
      </c>
      <c r="W243" s="51" t="s">
        <v>123</v>
      </c>
      <c r="X243" s="51" t="s">
        <v>312</v>
      </c>
      <c r="Y243" s="51" t="s">
        <v>312</v>
      </c>
      <c r="Z243" s="51" t="s">
        <v>354</v>
      </c>
      <c r="AA243" s="52">
        <v>44</v>
      </c>
    </row>
    <row r="244" spans="1:27" ht="12.75" customHeight="1" x14ac:dyDescent="0.2">
      <c r="A244" s="51" t="s">
        <v>1124</v>
      </c>
      <c r="B244" s="51" t="s">
        <v>52</v>
      </c>
      <c r="C244" s="52">
        <v>170</v>
      </c>
      <c r="D244" s="51" t="s">
        <v>1156</v>
      </c>
      <c r="E244" s="51" t="s">
        <v>2990</v>
      </c>
      <c r="F244" s="51" t="s">
        <v>358</v>
      </c>
      <c r="G244" s="51" t="s">
        <v>359</v>
      </c>
      <c r="H244" s="51" t="s">
        <v>1158</v>
      </c>
      <c r="I244" s="51" t="s">
        <v>1159</v>
      </c>
      <c r="J244" s="52" t="s">
        <v>2991</v>
      </c>
      <c r="K244" s="51" t="s">
        <v>305</v>
      </c>
      <c r="L244" s="51" t="s">
        <v>1163</v>
      </c>
      <c r="M244" s="51" t="s">
        <v>2990</v>
      </c>
      <c r="N244" s="51" t="s">
        <v>611</v>
      </c>
      <c r="O244" s="52" t="s">
        <v>2779</v>
      </c>
      <c r="P244" s="52">
        <v>2</v>
      </c>
      <c r="Q244" s="52">
        <v>22</v>
      </c>
      <c r="R244" s="51" t="s">
        <v>309</v>
      </c>
      <c r="S244" s="51" t="s">
        <v>310</v>
      </c>
      <c r="T244" s="51" t="s">
        <v>311</v>
      </c>
      <c r="U244" s="51" t="s">
        <v>107</v>
      </c>
      <c r="V244" s="51" t="s">
        <v>112</v>
      </c>
      <c r="W244" s="51" t="s">
        <v>123</v>
      </c>
      <c r="X244" s="51" t="s">
        <v>312</v>
      </c>
      <c r="Y244" s="51" t="s">
        <v>312</v>
      </c>
      <c r="Z244" s="51" t="s">
        <v>354</v>
      </c>
      <c r="AA244" s="52">
        <v>22</v>
      </c>
    </row>
    <row r="245" spans="1:27" ht="12.75" customHeight="1" x14ac:dyDescent="0.2">
      <c r="A245" s="51" t="s">
        <v>1124</v>
      </c>
      <c r="B245" s="51" t="s">
        <v>52</v>
      </c>
      <c r="C245" s="52">
        <v>170</v>
      </c>
      <c r="D245" s="51" t="s">
        <v>1156</v>
      </c>
      <c r="E245" s="51" t="s">
        <v>2990</v>
      </c>
      <c r="F245" s="51" t="s">
        <v>358</v>
      </c>
      <c r="G245" s="51" t="s">
        <v>359</v>
      </c>
      <c r="H245" s="51" t="s">
        <v>1158</v>
      </c>
      <c r="I245" s="51" t="s">
        <v>1159</v>
      </c>
      <c r="J245" s="52" t="s">
        <v>2991</v>
      </c>
      <c r="K245" s="51" t="s">
        <v>305</v>
      </c>
      <c r="L245" s="51" t="s">
        <v>1164</v>
      </c>
      <c r="M245" s="51" t="s">
        <v>2990</v>
      </c>
      <c r="N245" s="51" t="s">
        <v>611</v>
      </c>
      <c r="O245" s="52" t="s">
        <v>2779</v>
      </c>
      <c r="P245" s="52">
        <v>3</v>
      </c>
      <c r="Q245" s="52">
        <v>33</v>
      </c>
      <c r="R245" s="51" t="s">
        <v>309</v>
      </c>
      <c r="S245" s="51" t="s">
        <v>310</v>
      </c>
      <c r="T245" s="51" t="s">
        <v>311</v>
      </c>
      <c r="U245" s="51" t="s">
        <v>107</v>
      </c>
      <c r="V245" s="51" t="s">
        <v>112</v>
      </c>
      <c r="W245" s="51" t="s">
        <v>123</v>
      </c>
      <c r="X245" s="51" t="s">
        <v>312</v>
      </c>
      <c r="Y245" s="51" t="s">
        <v>312</v>
      </c>
      <c r="Z245" s="51" t="s">
        <v>354</v>
      </c>
      <c r="AA245" s="52">
        <v>33</v>
      </c>
    </row>
    <row r="246" spans="1:27" ht="12.75" customHeight="1" x14ac:dyDescent="0.2">
      <c r="A246" s="51" t="s">
        <v>814</v>
      </c>
      <c r="B246" s="51" t="s">
        <v>28</v>
      </c>
      <c r="C246" s="52">
        <v>171</v>
      </c>
      <c r="D246" s="51" t="s">
        <v>2993</v>
      </c>
      <c r="E246" s="51" t="s">
        <v>1166</v>
      </c>
      <c r="F246" s="51" t="s">
        <v>2673</v>
      </c>
      <c r="G246" s="51" t="s">
        <v>2743</v>
      </c>
      <c r="H246" s="51" t="s">
        <v>1167</v>
      </c>
      <c r="I246" s="51" t="s">
        <v>1141</v>
      </c>
      <c r="J246" s="52">
        <v>2.5</v>
      </c>
      <c r="K246" s="51" t="s">
        <v>305</v>
      </c>
      <c r="L246" s="51" t="s">
        <v>1168</v>
      </c>
      <c r="M246" s="51" t="s">
        <v>1169</v>
      </c>
      <c r="N246" s="51" t="s">
        <v>1151</v>
      </c>
      <c r="O246" s="52" t="s">
        <v>2577</v>
      </c>
      <c r="P246" s="52">
        <v>2.5</v>
      </c>
      <c r="Q246" s="52">
        <v>2.5</v>
      </c>
      <c r="R246" s="51" t="s">
        <v>309</v>
      </c>
      <c r="S246" s="51" t="s">
        <v>310</v>
      </c>
      <c r="T246" s="51" t="s">
        <v>311</v>
      </c>
      <c r="U246" s="51" t="s">
        <v>107</v>
      </c>
      <c r="V246" s="51" t="s">
        <v>114</v>
      </c>
      <c r="W246" s="51" t="s">
        <v>127</v>
      </c>
      <c r="X246" s="51" t="s">
        <v>312</v>
      </c>
      <c r="Y246" s="51" t="s">
        <v>312</v>
      </c>
      <c r="Z246" s="51" t="s">
        <v>1170</v>
      </c>
      <c r="AA246" s="52">
        <v>2.5</v>
      </c>
    </row>
    <row r="247" spans="1:27" ht="12.75" customHeight="1" x14ac:dyDescent="0.2">
      <c r="A247" s="51" t="s">
        <v>814</v>
      </c>
      <c r="B247" s="51" t="s">
        <v>28</v>
      </c>
      <c r="C247" s="52">
        <v>173</v>
      </c>
      <c r="D247" s="51" t="s">
        <v>2994</v>
      </c>
      <c r="E247" s="51" t="s">
        <v>2995</v>
      </c>
      <c r="F247" s="51" t="s">
        <v>301</v>
      </c>
      <c r="G247" s="51" t="s">
        <v>2574</v>
      </c>
      <c r="H247" s="51" t="s">
        <v>1173</v>
      </c>
      <c r="I247" s="51" t="s">
        <v>1174</v>
      </c>
      <c r="J247" s="52">
        <v>15.65</v>
      </c>
      <c r="K247" s="51" t="s">
        <v>305</v>
      </c>
      <c r="L247" s="51" t="s">
        <v>1175</v>
      </c>
      <c r="M247" s="51" t="s">
        <v>2996</v>
      </c>
      <c r="N247" s="51" t="s">
        <v>635</v>
      </c>
      <c r="O247" s="52" t="s">
        <v>2785</v>
      </c>
      <c r="P247" s="52">
        <v>1.956</v>
      </c>
      <c r="Q247" s="52">
        <v>15.65</v>
      </c>
      <c r="R247" s="51" t="s">
        <v>309</v>
      </c>
      <c r="S247" s="51" t="s">
        <v>310</v>
      </c>
      <c r="T247" s="51" t="s">
        <v>311</v>
      </c>
      <c r="U247" s="51" t="s">
        <v>107</v>
      </c>
      <c r="V247" s="51" t="s">
        <v>114</v>
      </c>
      <c r="W247" s="51" t="s">
        <v>127</v>
      </c>
      <c r="X247" s="51" t="s">
        <v>312</v>
      </c>
      <c r="Y247" s="51" t="s">
        <v>312</v>
      </c>
      <c r="Z247" s="51" t="s">
        <v>461</v>
      </c>
      <c r="AA247" s="52">
        <v>15.65</v>
      </c>
    </row>
    <row r="248" spans="1:27" ht="12.75" customHeight="1" x14ac:dyDescent="0.2">
      <c r="A248" s="51" t="s">
        <v>814</v>
      </c>
      <c r="B248" s="51" t="s">
        <v>28</v>
      </c>
      <c r="C248" s="52">
        <v>174</v>
      </c>
      <c r="D248" s="51" t="s">
        <v>2997</v>
      </c>
      <c r="E248" s="51" t="s">
        <v>2998</v>
      </c>
      <c r="F248" s="51" t="s">
        <v>301</v>
      </c>
      <c r="G248" s="51" t="s">
        <v>2574</v>
      </c>
      <c r="H248" s="51" t="s">
        <v>1179</v>
      </c>
      <c r="I248" s="51" t="s">
        <v>1180</v>
      </c>
      <c r="J248" s="52">
        <v>4.5069999999999997</v>
      </c>
      <c r="K248" s="51" t="s">
        <v>305</v>
      </c>
      <c r="L248" s="51" t="s">
        <v>2999</v>
      </c>
      <c r="M248" s="51" t="s">
        <v>3000</v>
      </c>
      <c r="N248" s="51" t="s">
        <v>1155</v>
      </c>
      <c r="O248" s="52" t="s">
        <v>2775</v>
      </c>
      <c r="P248" s="52">
        <v>901</v>
      </c>
      <c r="Q248" s="52">
        <v>4.5069999999999997</v>
      </c>
      <c r="R248" s="51" t="s">
        <v>309</v>
      </c>
      <c r="S248" s="51" t="s">
        <v>310</v>
      </c>
      <c r="T248" s="51" t="s">
        <v>311</v>
      </c>
      <c r="U248" s="51" t="s">
        <v>107</v>
      </c>
      <c r="V248" s="51" t="s">
        <v>114</v>
      </c>
      <c r="W248" s="51" t="s">
        <v>127</v>
      </c>
      <c r="X248" s="51" t="s">
        <v>312</v>
      </c>
      <c r="Y248" s="51" t="s">
        <v>312</v>
      </c>
      <c r="Z248" s="51" t="s">
        <v>1183</v>
      </c>
      <c r="AA248" s="52">
        <v>4.5069999999999997</v>
      </c>
    </row>
    <row r="249" spans="1:27" ht="12.75" customHeight="1" x14ac:dyDescent="0.2">
      <c r="A249" s="51" t="s">
        <v>1184</v>
      </c>
      <c r="B249" s="51" t="s">
        <v>56</v>
      </c>
      <c r="C249" s="52">
        <v>175</v>
      </c>
      <c r="D249" s="51" t="s">
        <v>3001</v>
      </c>
      <c r="E249" s="51" t="s">
        <v>3002</v>
      </c>
      <c r="F249" s="51" t="s">
        <v>301</v>
      </c>
      <c r="G249" s="51" t="s">
        <v>384</v>
      </c>
      <c r="H249" s="51" t="s">
        <v>1188</v>
      </c>
      <c r="I249" s="51" t="s">
        <v>1189</v>
      </c>
      <c r="J249" s="52" t="s">
        <v>3003</v>
      </c>
      <c r="K249" s="51" t="s">
        <v>305</v>
      </c>
      <c r="L249" s="51" t="s">
        <v>1190</v>
      </c>
      <c r="M249" s="51" t="s">
        <v>1191</v>
      </c>
      <c r="N249" s="51" t="s">
        <v>387</v>
      </c>
      <c r="O249" s="52" t="s">
        <v>2577</v>
      </c>
      <c r="P249" s="52" t="s">
        <v>3003</v>
      </c>
      <c r="Q249" s="52" t="s">
        <v>3003</v>
      </c>
      <c r="R249" s="51" t="s">
        <v>309</v>
      </c>
      <c r="S249" s="51" t="s">
        <v>310</v>
      </c>
      <c r="T249" s="51" t="s">
        <v>311</v>
      </c>
      <c r="U249" s="51" t="s">
        <v>107</v>
      </c>
      <c r="V249" s="51" t="s">
        <v>114</v>
      </c>
      <c r="W249" s="51" t="s">
        <v>127</v>
      </c>
      <c r="X249" s="51" t="s">
        <v>312</v>
      </c>
      <c r="Y249" s="51" t="s">
        <v>312</v>
      </c>
      <c r="Z249" s="51" t="s">
        <v>388</v>
      </c>
      <c r="AA249" s="52" t="s">
        <v>3003</v>
      </c>
    </row>
    <row r="250" spans="1:27" ht="12.75" customHeight="1" x14ac:dyDescent="0.2">
      <c r="A250" s="51" t="s">
        <v>1192</v>
      </c>
      <c r="B250" s="51" t="s">
        <v>1193</v>
      </c>
      <c r="C250" s="52">
        <v>176</v>
      </c>
      <c r="D250" s="51" t="s">
        <v>1194</v>
      </c>
      <c r="E250" s="51" t="s">
        <v>3004</v>
      </c>
      <c r="F250" s="51" t="s">
        <v>301</v>
      </c>
      <c r="G250" s="51" t="s">
        <v>2574</v>
      </c>
      <c r="H250" s="51" t="s">
        <v>3005</v>
      </c>
      <c r="I250" s="51" t="s">
        <v>1197</v>
      </c>
      <c r="J250" s="52">
        <v>34</v>
      </c>
      <c r="K250" s="51" t="s">
        <v>305</v>
      </c>
      <c r="L250" s="51" t="s">
        <v>1198</v>
      </c>
      <c r="M250" s="51" t="s">
        <v>3006</v>
      </c>
      <c r="N250" s="51" t="s">
        <v>1200</v>
      </c>
      <c r="O250" s="52" t="s">
        <v>2577</v>
      </c>
      <c r="P250" s="52">
        <v>34</v>
      </c>
      <c r="Q250" s="52">
        <v>34</v>
      </c>
      <c r="R250" s="51" t="s">
        <v>309</v>
      </c>
      <c r="S250" s="51" t="s">
        <v>310</v>
      </c>
      <c r="T250" s="51" t="s">
        <v>311</v>
      </c>
      <c r="U250" s="51" t="s">
        <v>107</v>
      </c>
      <c r="V250" s="51" t="s">
        <v>112</v>
      </c>
      <c r="W250" s="51" t="s">
        <v>122</v>
      </c>
      <c r="X250" s="51" t="s">
        <v>312</v>
      </c>
      <c r="Y250" s="51" t="s">
        <v>312</v>
      </c>
      <c r="Z250" s="51" t="s">
        <v>648</v>
      </c>
      <c r="AA250" s="52">
        <v>34</v>
      </c>
    </row>
    <row r="251" spans="1:27" ht="12.75" customHeight="1" x14ac:dyDescent="0.2">
      <c r="A251" s="51" t="s">
        <v>1192</v>
      </c>
      <c r="B251" s="51" t="s">
        <v>1193</v>
      </c>
      <c r="C251" s="52">
        <v>177</v>
      </c>
      <c r="D251" s="51" t="s">
        <v>1201</v>
      </c>
      <c r="E251" s="51" t="s">
        <v>3007</v>
      </c>
      <c r="F251" s="51" t="s">
        <v>301</v>
      </c>
      <c r="G251" s="51" t="s">
        <v>2574</v>
      </c>
      <c r="H251" s="51" t="s">
        <v>1203</v>
      </c>
      <c r="I251" s="51" t="s">
        <v>1204</v>
      </c>
      <c r="J251" s="52">
        <v>60</v>
      </c>
      <c r="K251" s="51" t="s">
        <v>305</v>
      </c>
      <c r="L251" s="51" t="s">
        <v>1205</v>
      </c>
      <c r="M251" s="51" t="s">
        <v>3008</v>
      </c>
      <c r="N251" s="51" t="s">
        <v>686</v>
      </c>
      <c r="O251" s="52" t="s">
        <v>2781</v>
      </c>
      <c r="P251" s="52">
        <v>10</v>
      </c>
      <c r="Q251" s="52">
        <v>60</v>
      </c>
      <c r="R251" s="51" t="s">
        <v>309</v>
      </c>
      <c r="S251" s="51" t="s">
        <v>310</v>
      </c>
      <c r="T251" s="51" t="s">
        <v>311</v>
      </c>
      <c r="U251" s="51" t="s">
        <v>107</v>
      </c>
      <c r="V251" s="51" t="s">
        <v>111</v>
      </c>
      <c r="W251" s="51" t="s">
        <v>121</v>
      </c>
      <c r="X251" s="51" t="s">
        <v>312</v>
      </c>
      <c r="Y251" s="51" t="s">
        <v>312</v>
      </c>
      <c r="Z251" s="51" t="s">
        <v>1207</v>
      </c>
      <c r="AA251" s="52">
        <v>60</v>
      </c>
    </row>
    <row r="252" spans="1:27" ht="12.75" customHeight="1" x14ac:dyDescent="0.2">
      <c r="A252" s="51" t="s">
        <v>1192</v>
      </c>
      <c r="B252" s="51" t="s">
        <v>1193</v>
      </c>
      <c r="C252" s="52">
        <v>178</v>
      </c>
      <c r="D252" s="51" t="s">
        <v>1208</v>
      </c>
      <c r="E252" s="51" t="s">
        <v>3009</v>
      </c>
      <c r="F252" s="51" t="s">
        <v>301</v>
      </c>
      <c r="G252" s="51" t="s">
        <v>2574</v>
      </c>
      <c r="H252" s="51" t="s">
        <v>1210</v>
      </c>
      <c r="I252" s="51" t="s">
        <v>1197</v>
      </c>
      <c r="J252" s="52">
        <v>93.68</v>
      </c>
      <c r="K252" s="51" t="s">
        <v>305</v>
      </c>
      <c r="L252" s="51" t="s">
        <v>1211</v>
      </c>
      <c r="M252" s="51" t="s">
        <v>3010</v>
      </c>
      <c r="N252" s="51" t="s">
        <v>1213</v>
      </c>
      <c r="O252" s="52" t="s">
        <v>3011</v>
      </c>
      <c r="P252" s="52">
        <v>117</v>
      </c>
      <c r="Q252" s="52">
        <v>93.68</v>
      </c>
      <c r="R252" s="51" t="s">
        <v>309</v>
      </c>
      <c r="S252" s="51" t="s">
        <v>310</v>
      </c>
      <c r="T252" s="51" t="s">
        <v>311</v>
      </c>
      <c r="U252" s="51" t="s">
        <v>107</v>
      </c>
      <c r="V252" s="51" t="s">
        <v>113</v>
      </c>
      <c r="W252" s="51" t="s">
        <v>125</v>
      </c>
      <c r="X252" s="51" t="s">
        <v>312</v>
      </c>
      <c r="Y252" s="51" t="s">
        <v>312</v>
      </c>
      <c r="Z252" s="51" t="s">
        <v>1214</v>
      </c>
      <c r="AA252" s="52">
        <v>93.68</v>
      </c>
    </row>
    <row r="253" spans="1:27" ht="12.75" customHeight="1" x14ac:dyDescent="0.2">
      <c r="A253" s="51" t="s">
        <v>1192</v>
      </c>
      <c r="B253" s="51" t="s">
        <v>1193</v>
      </c>
      <c r="C253" s="52">
        <v>179</v>
      </c>
      <c r="D253" s="51" t="s">
        <v>1215</v>
      </c>
      <c r="E253" s="51" t="s">
        <v>3012</v>
      </c>
      <c r="F253" s="51" t="s">
        <v>301</v>
      </c>
      <c r="G253" s="51" t="s">
        <v>384</v>
      </c>
      <c r="H253" s="51" t="s">
        <v>1217</v>
      </c>
      <c r="I253" s="51" t="s">
        <v>1218</v>
      </c>
      <c r="J253" s="52">
        <v>224</v>
      </c>
      <c r="K253" s="51" t="s">
        <v>305</v>
      </c>
      <c r="L253" s="51" t="s">
        <v>1219</v>
      </c>
      <c r="M253" s="51" t="s">
        <v>3013</v>
      </c>
      <c r="N253" s="51" t="s">
        <v>1200</v>
      </c>
      <c r="O253" s="52" t="s">
        <v>2577</v>
      </c>
      <c r="P253" s="52">
        <v>224</v>
      </c>
      <c r="Q253" s="52">
        <v>224</v>
      </c>
      <c r="R253" s="51" t="s">
        <v>309</v>
      </c>
      <c r="S253" s="51" t="s">
        <v>437</v>
      </c>
      <c r="T253" s="51" t="s">
        <v>438</v>
      </c>
      <c r="U253" s="51" t="s">
        <v>108</v>
      </c>
      <c r="V253" s="51" t="s">
        <v>115</v>
      </c>
      <c r="W253" s="51" t="s">
        <v>129</v>
      </c>
      <c r="X253" s="51" t="s">
        <v>312</v>
      </c>
      <c r="Y253" s="51" t="s">
        <v>312</v>
      </c>
      <c r="Z253" s="51" t="s">
        <v>466</v>
      </c>
      <c r="AA253" s="52">
        <v>224</v>
      </c>
    </row>
    <row r="254" spans="1:27" ht="12.75" customHeight="1" x14ac:dyDescent="0.2">
      <c r="A254" s="51" t="s">
        <v>1124</v>
      </c>
      <c r="B254" s="51" t="s">
        <v>52</v>
      </c>
      <c r="C254" s="52">
        <v>180</v>
      </c>
      <c r="D254" s="51" t="s">
        <v>1221</v>
      </c>
      <c r="E254" s="51" t="s">
        <v>3014</v>
      </c>
      <c r="F254" s="51" t="s">
        <v>489</v>
      </c>
      <c r="G254" s="51" t="s">
        <v>3015</v>
      </c>
      <c r="H254" s="51" t="s">
        <v>1224</v>
      </c>
      <c r="I254" s="51" t="s">
        <v>1225</v>
      </c>
      <c r="J254" s="52">
        <v>70</v>
      </c>
      <c r="K254" s="51" t="s">
        <v>305</v>
      </c>
      <c r="L254" s="51" t="s">
        <v>1226</v>
      </c>
      <c r="M254" s="51" t="s">
        <v>3014</v>
      </c>
      <c r="N254" s="51" t="s">
        <v>611</v>
      </c>
      <c r="O254" s="52" t="s">
        <v>2807</v>
      </c>
      <c r="P254" s="52">
        <v>2</v>
      </c>
      <c r="Q254" s="52">
        <v>20</v>
      </c>
      <c r="R254" s="51" t="s">
        <v>309</v>
      </c>
      <c r="S254" s="51" t="s">
        <v>310</v>
      </c>
      <c r="T254" s="51" t="s">
        <v>311</v>
      </c>
      <c r="U254" s="51" t="s">
        <v>109</v>
      </c>
      <c r="V254" s="51" t="s">
        <v>115</v>
      </c>
      <c r="W254" s="51" t="s">
        <v>133</v>
      </c>
      <c r="X254" s="51" t="s">
        <v>312</v>
      </c>
      <c r="Y254" s="51" t="s">
        <v>312</v>
      </c>
      <c r="Z254" s="51" t="s">
        <v>354</v>
      </c>
      <c r="AA254" s="52">
        <v>20</v>
      </c>
    </row>
    <row r="255" spans="1:27" ht="12.75" customHeight="1" x14ac:dyDescent="0.2">
      <c r="A255" s="51" t="s">
        <v>1124</v>
      </c>
      <c r="B255" s="51" t="s">
        <v>52</v>
      </c>
      <c r="C255" s="52">
        <v>180</v>
      </c>
      <c r="D255" s="51" t="s">
        <v>1221</v>
      </c>
      <c r="E255" s="51" t="s">
        <v>3014</v>
      </c>
      <c r="F255" s="51" t="s">
        <v>489</v>
      </c>
      <c r="G255" s="51" t="s">
        <v>3015</v>
      </c>
      <c r="H255" s="51" t="s">
        <v>1224</v>
      </c>
      <c r="I255" s="51" t="s">
        <v>1225</v>
      </c>
      <c r="J255" s="52">
        <v>70</v>
      </c>
      <c r="K255" s="51" t="s">
        <v>305</v>
      </c>
      <c r="L255" s="51" t="s">
        <v>3016</v>
      </c>
      <c r="M255" s="51" t="s">
        <v>3014</v>
      </c>
      <c r="N255" s="51" t="s">
        <v>611</v>
      </c>
      <c r="O255" s="52" t="s">
        <v>2807</v>
      </c>
      <c r="P255" s="52">
        <v>2.5</v>
      </c>
      <c r="Q255" s="52">
        <v>25</v>
      </c>
      <c r="R255" s="51" t="s">
        <v>309</v>
      </c>
      <c r="S255" s="51" t="s">
        <v>310</v>
      </c>
      <c r="T255" s="51" t="s">
        <v>311</v>
      </c>
      <c r="U255" s="51" t="s">
        <v>109</v>
      </c>
      <c r="V255" s="51" t="s">
        <v>115</v>
      </c>
      <c r="W255" s="51" t="s">
        <v>133</v>
      </c>
      <c r="X255" s="51" t="s">
        <v>312</v>
      </c>
      <c r="Y255" s="51" t="s">
        <v>312</v>
      </c>
      <c r="Z255" s="51" t="s">
        <v>354</v>
      </c>
      <c r="AA255" s="52">
        <v>25</v>
      </c>
    </row>
    <row r="256" spans="1:27" ht="12.75" customHeight="1" x14ac:dyDescent="0.2">
      <c r="A256" s="51" t="s">
        <v>1124</v>
      </c>
      <c r="B256" s="51" t="s">
        <v>52</v>
      </c>
      <c r="C256" s="52">
        <v>180</v>
      </c>
      <c r="D256" s="51" t="s">
        <v>1221</v>
      </c>
      <c r="E256" s="51" t="s">
        <v>3014</v>
      </c>
      <c r="F256" s="51" t="s">
        <v>489</v>
      </c>
      <c r="G256" s="51" t="s">
        <v>3015</v>
      </c>
      <c r="H256" s="51" t="s">
        <v>1224</v>
      </c>
      <c r="I256" s="51" t="s">
        <v>1225</v>
      </c>
      <c r="J256" s="52">
        <v>70</v>
      </c>
      <c r="K256" s="51" t="s">
        <v>305</v>
      </c>
      <c r="L256" s="51" t="s">
        <v>1229</v>
      </c>
      <c r="M256" s="51" t="s">
        <v>3014</v>
      </c>
      <c r="N256" s="51" t="s">
        <v>611</v>
      </c>
      <c r="O256" s="52" t="s">
        <v>2807</v>
      </c>
      <c r="P256" s="52">
        <v>2.5</v>
      </c>
      <c r="Q256" s="52">
        <v>25</v>
      </c>
      <c r="R256" s="51" t="s">
        <v>309</v>
      </c>
      <c r="S256" s="51" t="s">
        <v>310</v>
      </c>
      <c r="T256" s="51" t="s">
        <v>311</v>
      </c>
      <c r="U256" s="51" t="s">
        <v>109</v>
      </c>
      <c r="V256" s="51" t="s">
        <v>115</v>
      </c>
      <c r="W256" s="51" t="s">
        <v>133</v>
      </c>
      <c r="X256" s="51" t="s">
        <v>312</v>
      </c>
      <c r="Y256" s="51" t="s">
        <v>312</v>
      </c>
      <c r="Z256" s="51" t="s">
        <v>354</v>
      </c>
      <c r="AA256" s="52">
        <v>25</v>
      </c>
    </row>
    <row r="257" spans="1:27" ht="12.75" customHeight="1" x14ac:dyDescent="0.2">
      <c r="A257" s="51" t="s">
        <v>1124</v>
      </c>
      <c r="B257" s="51" t="s">
        <v>52</v>
      </c>
      <c r="C257" s="52">
        <v>181</v>
      </c>
      <c r="D257" s="51" t="s">
        <v>1230</v>
      </c>
      <c r="E257" s="51" t="s">
        <v>3017</v>
      </c>
      <c r="F257" s="51" t="s">
        <v>489</v>
      </c>
      <c r="G257" s="51" t="s">
        <v>2677</v>
      </c>
      <c r="H257" s="51" t="s">
        <v>1158</v>
      </c>
      <c r="I257" s="51" t="s">
        <v>1232</v>
      </c>
      <c r="J257" s="52">
        <v>72.5</v>
      </c>
      <c r="K257" s="51" t="s">
        <v>305</v>
      </c>
      <c r="L257" s="51" t="s">
        <v>1233</v>
      </c>
      <c r="M257" s="51" t="s">
        <v>3017</v>
      </c>
      <c r="N257" s="51" t="s">
        <v>611</v>
      </c>
      <c r="O257" s="52" t="s">
        <v>2616</v>
      </c>
      <c r="P257" s="52">
        <v>15</v>
      </c>
      <c r="Q257" s="52">
        <v>60</v>
      </c>
      <c r="R257" s="51" t="s">
        <v>309</v>
      </c>
      <c r="S257" s="51" t="s">
        <v>310</v>
      </c>
      <c r="T257" s="51" t="s">
        <v>311</v>
      </c>
      <c r="U257" s="51" t="s">
        <v>107</v>
      </c>
      <c r="V257" s="51" t="s">
        <v>112</v>
      </c>
      <c r="W257" s="51" t="s">
        <v>123</v>
      </c>
      <c r="X257" s="51" t="s">
        <v>312</v>
      </c>
      <c r="Y257" s="51" t="s">
        <v>312</v>
      </c>
      <c r="Z257" s="51" t="s">
        <v>1234</v>
      </c>
      <c r="AA257" s="52">
        <v>60</v>
      </c>
    </row>
    <row r="258" spans="1:27" ht="12.75" customHeight="1" x14ac:dyDescent="0.2">
      <c r="A258" s="51" t="s">
        <v>1124</v>
      </c>
      <c r="B258" s="51" t="s">
        <v>52</v>
      </c>
      <c r="C258" s="52">
        <v>181</v>
      </c>
      <c r="D258" s="51" t="s">
        <v>1230</v>
      </c>
      <c r="E258" s="51" t="s">
        <v>3017</v>
      </c>
      <c r="F258" s="51" t="s">
        <v>489</v>
      </c>
      <c r="G258" s="51" t="s">
        <v>2677</v>
      </c>
      <c r="H258" s="51" t="s">
        <v>1158</v>
      </c>
      <c r="I258" s="51" t="s">
        <v>1232</v>
      </c>
      <c r="J258" s="52">
        <v>72.5</v>
      </c>
      <c r="K258" s="51" t="s">
        <v>305</v>
      </c>
      <c r="L258" s="51" t="s">
        <v>1235</v>
      </c>
      <c r="M258" s="51" t="s">
        <v>3017</v>
      </c>
      <c r="N258" s="51" t="s">
        <v>611</v>
      </c>
      <c r="O258" s="52" t="s">
        <v>2577</v>
      </c>
      <c r="P258" s="52">
        <v>12.5</v>
      </c>
      <c r="Q258" s="52">
        <v>12.5</v>
      </c>
      <c r="R258" s="51" t="s">
        <v>309</v>
      </c>
      <c r="S258" s="51" t="s">
        <v>310</v>
      </c>
      <c r="T258" s="51" t="s">
        <v>311</v>
      </c>
      <c r="U258" s="51" t="s">
        <v>107</v>
      </c>
      <c r="V258" s="51" t="s">
        <v>112</v>
      </c>
      <c r="W258" s="51" t="s">
        <v>123</v>
      </c>
      <c r="X258" s="51" t="s">
        <v>312</v>
      </c>
      <c r="Y258" s="51" t="s">
        <v>312</v>
      </c>
      <c r="Z258" s="51" t="s">
        <v>354</v>
      </c>
      <c r="AA258" s="52">
        <v>12.5</v>
      </c>
    </row>
    <row r="259" spans="1:27" ht="12.75" customHeight="1" x14ac:dyDescent="0.2">
      <c r="A259" s="51" t="s">
        <v>1124</v>
      </c>
      <c r="B259" s="51" t="s">
        <v>52</v>
      </c>
      <c r="C259" s="52">
        <v>182</v>
      </c>
      <c r="D259" s="51" t="s">
        <v>1236</v>
      </c>
      <c r="E259" s="51" t="s">
        <v>3018</v>
      </c>
      <c r="F259" s="51" t="s">
        <v>301</v>
      </c>
      <c r="G259" s="51" t="s">
        <v>2574</v>
      </c>
      <c r="H259" s="51" t="s">
        <v>1238</v>
      </c>
      <c r="I259" s="51" t="s">
        <v>1238</v>
      </c>
      <c r="J259" s="52">
        <v>124.65</v>
      </c>
      <c r="K259" s="51" t="s">
        <v>305</v>
      </c>
      <c r="L259" s="51" t="s">
        <v>3019</v>
      </c>
      <c r="M259" s="51" t="s">
        <v>3018</v>
      </c>
      <c r="N259" s="51" t="s">
        <v>1240</v>
      </c>
      <c r="O259" s="52" t="s">
        <v>2577</v>
      </c>
      <c r="P259" s="52">
        <v>33.799999999999997</v>
      </c>
      <c r="Q259" s="52">
        <v>33.799999999999997</v>
      </c>
      <c r="R259" s="51" t="s">
        <v>309</v>
      </c>
      <c r="S259" s="51" t="s">
        <v>310</v>
      </c>
      <c r="T259" s="51" t="s">
        <v>311</v>
      </c>
      <c r="U259" s="51" t="s">
        <v>107</v>
      </c>
      <c r="V259" s="51" t="s">
        <v>113</v>
      </c>
      <c r="W259" s="51" t="s">
        <v>126</v>
      </c>
      <c r="X259" s="51" t="s">
        <v>312</v>
      </c>
      <c r="Y259" s="51" t="s">
        <v>312</v>
      </c>
      <c r="Z259" s="51" t="s">
        <v>648</v>
      </c>
      <c r="AA259" s="52">
        <v>33.799999999999997</v>
      </c>
    </row>
    <row r="260" spans="1:27" ht="12.75" customHeight="1" x14ac:dyDescent="0.2">
      <c r="A260" s="51" t="s">
        <v>1124</v>
      </c>
      <c r="B260" s="51" t="s">
        <v>52</v>
      </c>
      <c r="C260" s="52">
        <v>182</v>
      </c>
      <c r="D260" s="51" t="s">
        <v>1236</v>
      </c>
      <c r="E260" s="51" t="s">
        <v>3018</v>
      </c>
      <c r="F260" s="51" t="s">
        <v>301</v>
      </c>
      <c r="G260" s="51" t="s">
        <v>2574</v>
      </c>
      <c r="H260" s="51" t="s">
        <v>1238</v>
      </c>
      <c r="I260" s="51" t="s">
        <v>1238</v>
      </c>
      <c r="J260" s="52">
        <v>124.65</v>
      </c>
      <c r="K260" s="51" t="s">
        <v>305</v>
      </c>
      <c r="L260" s="51" t="s">
        <v>1241</v>
      </c>
      <c r="M260" s="51" t="s">
        <v>3018</v>
      </c>
      <c r="N260" s="51" t="s">
        <v>3020</v>
      </c>
      <c r="O260" s="52" t="s">
        <v>2577</v>
      </c>
      <c r="P260" s="52">
        <v>28.1</v>
      </c>
      <c r="Q260" s="52">
        <v>28.1</v>
      </c>
      <c r="R260" s="51" t="s">
        <v>309</v>
      </c>
      <c r="S260" s="51" t="s">
        <v>310</v>
      </c>
      <c r="T260" s="51" t="s">
        <v>311</v>
      </c>
      <c r="U260" s="51" t="s">
        <v>107</v>
      </c>
      <c r="V260" s="51" t="s">
        <v>113</v>
      </c>
      <c r="W260" s="51" t="s">
        <v>126</v>
      </c>
      <c r="X260" s="51" t="s">
        <v>312</v>
      </c>
      <c r="Y260" s="51" t="s">
        <v>312</v>
      </c>
      <c r="Z260" s="51" t="s">
        <v>648</v>
      </c>
      <c r="AA260" s="52">
        <v>28.1</v>
      </c>
    </row>
    <row r="261" spans="1:27" ht="12.75" customHeight="1" x14ac:dyDescent="0.2">
      <c r="A261" s="51" t="s">
        <v>1124</v>
      </c>
      <c r="B261" s="51" t="s">
        <v>52</v>
      </c>
      <c r="C261" s="52">
        <v>182</v>
      </c>
      <c r="D261" s="51" t="s">
        <v>1236</v>
      </c>
      <c r="E261" s="51" t="s">
        <v>3018</v>
      </c>
      <c r="F261" s="51" t="s">
        <v>301</v>
      </c>
      <c r="G261" s="51" t="s">
        <v>2574</v>
      </c>
      <c r="H261" s="51" t="s">
        <v>1238</v>
      </c>
      <c r="I261" s="51" t="s">
        <v>1238</v>
      </c>
      <c r="J261" s="52">
        <v>124.65</v>
      </c>
      <c r="K261" s="51" t="s">
        <v>305</v>
      </c>
      <c r="L261" s="51" t="s">
        <v>3021</v>
      </c>
      <c r="M261" s="51" t="s">
        <v>3018</v>
      </c>
      <c r="N261" s="51" t="s">
        <v>1244</v>
      </c>
      <c r="O261" s="52" t="s">
        <v>2737</v>
      </c>
      <c r="P261" s="52">
        <v>15</v>
      </c>
      <c r="Q261" s="52">
        <v>30</v>
      </c>
      <c r="R261" s="51" t="s">
        <v>309</v>
      </c>
      <c r="S261" s="51" t="s">
        <v>310</v>
      </c>
      <c r="T261" s="51" t="s">
        <v>311</v>
      </c>
      <c r="U261" s="51" t="s">
        <v>107</v>
      </c>
      <c r="V261" s="51" t="s">
        <v>113</v>
      </c>
      <c r="W261" s="51" t="s">
        <v>126</v>
      </c>
      <c r="X261" s="51" t="s">
        <v>312</v>
      </c>
      <c r="Y261" s="51" t="s">
        <v>312</v>
      </c>
      <c r="Z261" s="51" t="s">
        <v>648</v>
      </c>
      <c r="AA261" s="52">
        <v>30</v>
      </c>
    </row>
    <row r="262" spans="1:27" ht="12.75" customHeight="1" x14ac:dyDescent="0.2">
      <c r="A262" s="51" t="s">
        <v>1124</v>
      </c>
      <c r="B262" s="51" t="s">
        <v>52</v>
      </c>
      <c r="C262" s="52">
        <v>182</v>
      </c>
      <c r="D262" s="51" t="s">
        <v>1236</v>
      </c>
      <c r="E262" s="51" t="s">
        <v>3018</v>
      </c>
      <c r="F262" s="51" t="s">
        <v>301</v>
      </c>
      <c r="G262" s="51" t="s">
        <v>2574</v>
      </c>
      <c r="H262" s="51" t="s">
        <v>1238</v>
      </c>
      <c r="I262" s="51" t="s">
        <v>1238</v>
      </c>
      <c r="J262" s="52">
        <v>124.65</v>
      </c>
      <c r="K262" s="51" t="s">
        <v>305</v>
      </c>
      <c r="L262" s="51" t="s">
        <v>3022</v>
      </c>
      <c r="M262" s="51" t="s">
        <v>3018</v>
      </c>
      <c r="N262" s="51" t="s">
        <v>1244</v>
      </c>
      <c r="O262" s="52" t="s">
        <v>2737</v>
      </c>
      <c r="P262" s="52">
        <v>16.375</v>
      </c>
      <c r="Q262" s="52">
        <v>32.75</v>
      </c>
      <c r="R262" s="51" t="s">
        <v>309</v>
      </c>
      <c r="S262" s="51" t="s">
        <v>310</v>
      </c>
      <c r="T262" s="51" t="s">
        <v>311</v>
      </c>
      <c r="U262" s="51" t="s">
        <v>107</v>
      </c>
      <c r="V262" s="51" t="s">
        <v>113</v>
      </c>
      <c r="W262" s="51" t="s">
        <v>126</v>
      </c>
      <c r="X262" s="51" t="s">
        <v>312</v>
      </c>
      <c r="Y262" s="51" t="s">
        <v>312</v>
      </c>
      <c r="Z262" s="51" t="s">
        <v>648</v>
      </c>
      <c r="AA262" s="52">
        <v>32.75</v>
      </c>
    </row>
    <row r="263" spans="1:27" ht="12.75" customHeight="1" x14ac:dyDescent="0.2">
      <c r="A263" s="51" t="s">
        <v>1124</v>
      </c>
      <c r="B263" s="51" t="s">
        <v>52</v>
      </c>
      <c r="C263" s="52">
        <v>183</v>
      </c>
      <c r="D263" s="51" t="s">
        <v>1246</v>
      </c>
      <c r="E263" s="51" t="s">
        <v>3023</v>
      </c>
      <c r="F263" s="51" t="s">
        <v>358</v>
      </c>
      <c r="G263" s="51" t="s">
        <v>359</v>
      </c>
      <c r="H263" s="51" t="s">
        <v>1248</v>
      </c>
      <c r="I263" s="51" t="s">
        <v>1249</v>
      </c>
      <c r="J263" s="52">
        <v>49.75</v>
      </c>
      <c r="K263" s="51" t="s">
        <v>305</v>
      </c>
      <c r="L263" s="51" t="s">
        <v>3024</v>
      </c>
      <c r="M263" s="51" t="s">
        <v>3023</v>
      </c>
      <c r="N263" s="51" t="s">
        <v>924</v>
      </c>
      <c r="O263" s="52" t="s">
        <v>2836</v>
      </c>
      <c r="P263" s="52">
        <v>141</v>
      </c>
      <c r="Q263" s="52">
        <v>28.2</v>
      </c>
      <c r="R263" s="51" t="s">
        <v>309</v>
      </c>
      <c r="S263" s="51" t="s">
        <v>310</v>
      </c>
      <c r="T263" s="51" t="s">
        <v>311</v>
      </c>
      <c r="U263" s="51" t="s">
        <v>107</v>
      </c>
      <c r="V263" s="51" t="s">
        <v>111</v>
      </c>
      <c r="W263" s="51" t="s">
        <v>121</v>
      </c>
      <c r="X263" s="51" t="s">
        <v>312</v>
      </c>
      <c r="Y263" s="51" t="s">
        <v>312</v>
      </c>
      <c r="Z263" s="51" t="s">
        <v>354</v>
      </c>
      <c r="AA263" s="52">
        <v>28.2</v>
      </c>
    </row>
    <row r="264" spans="1:27" ht="12.75" customHeight="1" x14ac:dyDescent="0.2">
      <c r="A264" s="51" t="s">
        <v>1124</v>
      </c>
      <c r="B264" s="51" t="s">
        <v>52</v>
      </c>
      <c r="C264" s="52">
        <v>183</v>
      </c>
      <c r="D264" s="51" t="s">
        <v>1246</v>
      </c>
      <c r="E264" s="51" t="s">
        <v>3023</v>
      </c>
      <c r="F264" s="51" t="s">
        <v>358</v>
      </c>
      <c r="G264" s="51" t="s">
        <v>359</v>
      </c>
      <c r="H264" s="51" t="s">
        <v>1248</v>
      </c>
      <c r="I264" s="51" t="s">
        <v>1249</v>
      </c>
      <c r="J264" s="52">
        <v>49.75</v>
      </c>
      <c r="K264" s="51" t="s">
        <v>305</v>
      </c>
      <c r="L264" s="51" t="s">
        <v>1251</v>
      </c>
      <c r="M264" s="51" t="s">
        <v>3023</v>
      </c>
      <c r="N264" s="51" t="s">
        <v>924</v>
      </c>
      <c r="O264" s="52" t="s">
        <v>2836</v>
      </c>
      <c r="P264" s="52">
        <v>108</v>
      </c>
      <c r="Q264" s="52">
        <v>21.55</v>
      </c>
      <c r="R264" s="51" t="s">
        <v>309</v>
      </c>
      <c r="S264" s="51" t="s">
        <v>310</v>
      </c>
      <c r="T264" s="51" t="s">
        <v>311</v>
      </c>
      <c r="U264" s="51" t="s">
        <v>107</v>
      </c>
      <c r="V264" s="51" t="s">
        <v>111</v>
      </c>
      <c r="W264" s="51" t="s">
        <v>121</v>
      </c>
      <c r="X264" s="51" t="s">
        <v>312</v>
      </c>
      <c r="Y264" s="51" t="s">
        <v>312</v>
      </c>
      <c r="Z264" s="51" t="s">
        <v>354</v>
      </c>
      <c r="AA264" s="52">
        <v>21.55</v>
      </c>
    </row>
    <row r="265" spans="1:27" ht="12.75" customHeight="1" x14ac:dyDescent="0.2">
      <c r="A265" s="51" t="s">
        <v>1124</v>
      </c>
      <c r="B265" s="51" t="s">
        <v>52</v>
      </c>
      <c r="C265" s="52">
        <v>184</v>
      </c>
      <c r="D265" s="51" t="s">
        <v>1252</v>
      </c>
      <c r="E265" s="51" t="s">
        <v>3025</v>
      </c>
      <c r="F265" s="51" t="s">
        <v>2673</v>
      </c>
      <c r="G265" s="51" t="s">
        <v>2674</v>
      </c>
      <c r="H265" s="51" t="s">
        <v>1248</v>
      </c>
      <c r="I265" s="51" t="s">
        <v>1249</v>
      </c>
      <c r="J265" s="52">
        <v>40.9</v>
      </c>
      <c r="K265" s="51" t="s">
        <v>305</v>
      </c>
      <c r="L265" s="51" t="s">
        <v>1254</v>
      </c>
      <c r="M265" s="51" t="s">
        <v>3025</v>
      </c>
      <c r="N265" s="51" t="s">
        <v>1255</v>
      </c>
      <c r="O265" s="52" t="s">
        <v>2577</v>
      </c>
      <c r="P265" s="52">
        <v>21.2</v>
      </c>
      <c r="Q265" s="52">
        <v>21.2</v>
      </c>
      <c r="R265" s="51" t="s">
        <v>309</v>
      </c>
      <c r="S265" s="51" t="s">
        <v>310</v>
      </c>
      <c r="T265" s="51" t="s">
        <v>311</v>
      </c>
      <c r="U265" s="51" t="s">
        <v>107</v>
      </c>
      <c r="V265" s="51" t="s">
        <v>112</v>
      </c>
      <c r="W265" s="51" t="s">
        <v>122</v>
      </c>
      <c r="X265" s="51" t="s">
        <v>312</v>
      </c>
      <c r="Y265" s="51" t="s">
        <v>312</v>
      </c>
      <c r="Z265" s="51" t="s">
        <v>648</v>
      </c>
      <c r="AA265" s="52">
        <v>21.2</v>
      </c>
    </row>
    <row r="266" spans="1:27" ht="12.75" customHeight="1" x14ac:dyDescent="0.2">
      <c r="A266" s="51" t="s">
        <v>1124</v>
      </c>
      <c r="B266" s="51" t="s">
        <v>52</v>
      </c>
      <c r="C266" s="52">
        <v>184</v>
      </c>
      <c r="D266" s="51" t="s">
        <v>1252</v>
      </c>
      <c r="E266" s="51" t="s">
        <v>3025</v>
      </c>
      <c r="F266" s="51" t="s">
        <v>2673</v>
      </c>
      <c r="G266" s="51" t="s">
        <v>2674</v>
      </c>
      <c r="H266" s="51" t="s">
        <v>1248</v>
      </c>
      <c r="I266" s="51" t="s">
        <v>1249</v>
      </c>
      <c r="J266" s="52">
        <v>40.9</v>
      </c>
      <c r="K266" s="51" t="s">
        <v>305</v>
      </c>
      <c r="L266" s="51" t="s">
        <v>1256</v>
      </c>
      <c r="M266" s="51" t="s">
        <v>3025</v>
      </c>
      <c r="N266" s="51" t="s">
        <v>380</v>
      </c>
      <c r="O266" s="52" t="s">
        <v>2577</v>
      </c>
      <c r="P266" s="52">
        <v>19.7</v>
      </c>
      <c r="Q266" s="52">
        <v>19.7</v>
      </c>
      <c r="R266" s="51" t="s">
        <v>309</v>
      </c>
      <c r="S266" s="51" t="s">
        <v>310</v>
      </c>
      <c r="T266" s="51" t="s">
        <v>311</v>
      </c>
      <c r="U266" s="51" t="s">
        <v>107</v>
      </c>
      <c r="V266" s="51" t="s">
        <v>114</v>
      </c>
      <c r="W266" s="51" t="s">
        <v>127</v>
      </c>
      <c r="X266" s="51" t="s">
        <v>312</v>
      </c>
      <c r="Y266" s="51" t="s">
        <v>312</v>
      </c>
      <c r="Z266" s="51" t="s">
        <v>1132</v>
      </c>
      <c r="AA266" s="52">
        <v>19.7</v>
      </c>
    </row>
    <row r="267" spans="1:27" ht="12.75" customHeight="1" x14ac:dyDescent="0.2">
      <c r="A267" s="51" t="s">
        <v>1124</v>
      </c>
      <c r="B267" s="51" t="s">
        <v>52</v>
      </c>
      <c r="C267" s="52">
        <v>185</v>
      </c>
      <c r="D267" s="51" t="s">
        <v>1257</v>
      </c>
      <c r="E267" s="51" t="s">
        <v>3026</v>
      </c>
      <c r="F267" s="51" t="s">
        <v>301</v>
      </c>
      <c r="G267" s="51" t="s">
        <v>2574</v>
      </c>
      <c r="H267" s="51" t="s">
        <v>1259</v>
      </c>
      <c r="I267" s="51" t="s">
        <v>1260</v>
      </c>
      <c r="J267" s="52">
        <v>90</v>
      </c>
      <c r="K267" s="51" t="s">
        <v>305</v>
      </c>
      <c r="L267" s="51" t="s">
        <v>3027</v>
      </c>
      <c r="M267" s="51" t="s">
        <v>3026</v>
      </c>
      <c r="N267" s="51" t="s">
        <v>3028</v>
      </c>
      <c r="O267" s="52" t="s">
        <v>2577</v>
      </c>
      <c r="P267" s="52">
        <v>90</v>
      </c>
      <c r="Q267" s="52">
        <v>90</v>
      </c>
      <c r="R267" s="51" t="s">
        <v>309</v>
      </c>
      <c r="S267" s="51" t="s">
        <v>310</v>
      </c>
      <c r="T267" s="51" t="s">
        <v>311</v>
      </c>
      <c r="U267" s="51" t="s">
        <v>107</v>
      </c>
      <c r="V267" s="51" t="s">
        <v>112</v>
      </c>
      <c r="W267" s="51" t="s">
        <v>123</v>
      </c>
      <c r="X267" s="51" t="s">
        <v>312</v>
      </c>
      <c r="Y267" s="51" t="s">
        <v>312</v>
      </c>
      <c r="Z267" s="51" t="s">
        <v>1263</v>
      </c>
      <c r="AA267" s="52">
        <v>90</v>
      </c>
    </row>
    <row r="268" spans="1:27" ht="12.75" customHeight="1" x14ac:dyDescent="0.2">
      <c r="A268" s="51" t="s">
        <v>1124</v>
      </c>
      <c r="B268" s="51" t="s">
        <v>52</v>
      </c>
      <c r="C268" s="52">
        <v>186</v>
      </c>
      <c r="D268" s="51" t="s">
        <v>1264</v>
      </c>
      <c r="E268" s="51" t="s">
        <v>3029</v>
      </c>
      <c r="F268" s="51" t="s">
        <v>2673</v>
      </c>
      <c r="G268" s="51" t="s">
        <v>2743</v>
      </c>
      <c r="H268" s="51" t="s">
        <v>1266</v>
      </c>
      <c r="I268" s="51" t="s">
        <v>1267</v>
      </c>
      <c r="J268" s="52">
        <v>66</v>
      </c>
      <c r="K268" s="51" t="s">
        <v>305</v>
      </c>
      <c r="L268" s="51" t="s">
        <v>1268</v>
      </c>
      <c r="M268" s="51" t="s">
        <v>3029</v>
      </c>
      <c r="N268" s="51" t="s">
        <v>305</v>
      </c>
      <c r="O268" s="52" t="s">
        <v>2779</v>
      </c>
      <c r="P268" s="52">
        <v>6</v>
      </c>
      <c r="Q268" s="52">
        <v>66</v>
      </c>
      <c r="R268" s="51" t="s">
        <v>309</v>
      </c>
      <c r="S268" s="51" t="s">
        <v>310</v>
      </c>
      <c r="T268" s="51" t="s">
        <v>311</v>
      </c>
      <c r="U268" s="51" t="s">
        <v>107</v>
      </c>
      <c r="V268" s="51" t="s">
        <v>110</v>
      </c>
      <c r="W268" s="51" t="s">
        <v>116</v>
      </c>
      <c r="X268" s="51" t="s">
        <v>312</v>
      </c>
      <c r="Y268" s="51" t="s">
        <v>312</v>
      </c>
      <c r="Z268" s="51" t="s">
        <v>648</v>
      </c>
      <c r="AA268" s="52">
        <v>66</v>
      </c>
    </row>
    <row r="269" spans="1:27" ht="12.75" customHeight="1" x14ac:dyDescent="0.2">
      <c r="A269" s="51" t="s">
        <v>1124</v>
      </c>
      <c r="B269" s="51" t="s">
        <v>52</v>
      </c>
      <c r="C269" s="52">
        <v>187</v>
      </c>
      <c r="D269" s="51" t="s">
        <v>1269</v>
      </c>
      <c r="E269" s="51" t="s">
        <v>3030</v>
      </c>
      <c r="F269" s="51" t="s">
        <v>301</v>
      </c>
      <c r="G269" s="51" t="s">
        <v>2574</v>
      </c>
      <c r="H269" s="51" t="s">
        <v>1271</v>
      </c>
      <c r="I269" s="51" t="s">
        <v>1272</v>
      </c>
      <c r="J269" s="52">
        <v>199</v>
      </c>
      <c r="K269" s="51" t="s">
        <v>305</v>
      </c>
      <c r="L269" s="51" t="s">
        <v>1273</v>
      </c>
      <c r="M269" s="51" t="s">
        <v>3030</v>
      </c>
      <c r="N269" s="51" t="s">
        <v>387</v>
      </c>
      <c r="O269" s="52" t="s">
        <v>2577</v>
      </c>
      <c r="P269" s="52">
        <v>199</v>
      </c>
      <c r="Q269" s="52">
        <v>199</v>
      </c>
      <c r="R269" s="51" t="s">
        <v>309</v>
      </c>
      <c r="S269" s="51" t="s">
        <v>310</v>
      </c>
      <c r="T269" s="51" t="s">
        <v>311</v>
      </c>
      <c r="U269" s="51" t="s">
        <v>107</v>
      </c>
      <c r="V269" s="51" t="s">
        <v>114</v>
      </c>
      <c r="W269" s="51" t="s">
        <v>127</v>
      </c>
      <c r="X269" s="51" t="s">
        <v>312</v>
      </c>
      <c r="Y269" s="51" t="s">
        <v>312</v>
      </c>
      <c r="Z269" s="51" t="s">
        <v>1132</v>
      </c>
      <c r="AA269" s="52">
        <v>199</v>
      </c>
    </row>
    <row r="270" spans="1:27" ht="12.75" customHeight="1" x14ac:dyDescent="0.2">
      <c r="A270" s="51" t="s">
        <v>1124</v>
      </c>
      <c r="B270" s="51" t="s">
        <v>52</v>
      </c>
      <c r="C270" s="52">
        <v>188</v>
      </c>
      <c r="D270" s="51" t="s">
        <v>1274</v>
      </c>
      <c r="E270" s="51" t="s">
        <v>3031</v>
      </c>
      <c r="F270" s="51" t="s">
        <v>2673</v>
      </c>
      <c r="G270" s="51" t="s">
        <v>2743</v>
      </c>
      <c r="H270" s="51" t="s">
        <v>1276</v>
      </c>
      <c r="I270" s="51" t="s">
        <v>1277</v>
      </c>
      <c r="J270" s="52">
        <v>164</v>
      </c>
      <c r="K270" s="51" t="s">
        <v>305</v>
      </c>
      <c r="L270" s="51" t="s">
        <v>3032</v>
      </c>
      <c r="M270" s="51" t="s">
        <v>3031</v>
      </c>
      <c r="N270" s="51" t="s">
        <v>1279</v>
      </c>
      <c r="O270" s="52" t="s">
        <v>2616</v>
      </c>
      <c r="P270" s="52">
        <v>23</v>
      </c>
      <c r="Q270" s="52">
        <v>92</v>
      </c>
      <c r="R270" s="51" t="s">
        <v>309</v>
      </c>
      <c r="S270" s="51" t="s">
        <v>310</v>
      </c>
      <c r="T270" s="51" t="s">
        <v>311</v>
      </c>
      <c r="U270" s="51" t="s">
        <v>107</v>
      </c>
      <c r="V270" s="51" t="s">
        <v>113</v>
      </c>
      <c r="W270" s="51" t="s">
        <v>125</v>
      </c>
      <c r="X270" s="51" t="s">
        <v>312</v>
      </c>
      <c r="Y270" s="51" t="s">
        <v>312</v>
      </c>
      <c r="Z270" s="51" t="s">
        <v>648</v>
      </c>
      <c r="AA270" s="52">
        <v>92</v>
      </c>
    </row>
    <row r="271" spans="1:27" ht="12.75" customHeight="1" x14ac:dyDescent="0.2">
      <c r="A271" s="51" t="s">
        <v>1124</v>
      </c>
      <c r="B271" s="51" t="s">
        <v>52</v>
      </c>
      <c r="C271" s="52">
        <v>188</v>
      </c>
      <c r="D271" s="51" t="s">
        <v>1274</v>
      </c>
      <c r="E271" s="51" t="s">
        <v>3031</v>
      </c>
      <c r="F271" s="51" t="s">
        <v>2673</v>
      </c>
      <c r="G271" s="51" t="s">
        <v>2743</v>
      </c>
      <c r="H271" s="51" t="s">
        <v>1276</v>
      </c>
      <c r="I271" s="51" t="s">
        <v>1277</v>
      </c>
      <c r="J271" s="52">
        <v>164</v>
      </c>
      <c r="K271" s="51" t="s">
        <v>305</v>
      </c>
      <c r="L271" s="51" t="s">
        <v>3033</v>
      </c>
      <c r="M271" s="51" t="s">
        <v>3031</v>
      </c>
      <c r="N271" s="51" t="s">
        <v>1279</v>
      </c>
      <c r="O271" s="52" t="s">
        <v>2738</v>
      </c>
      <c r="P271" s="52">
        <v>24</v>
      </c>
      <c r="Q271" s="52">
        <v>72</v>
      </c>
      <c r="R271" s="51" t="s">
        <v>309</v>
      </c>
      <c r="S271" s="51" t="s">
        <v>310</v>
      </c>
      <c r="T271" s="51" t="s">
        <v>311</v>
      </c>
      <c r="U271" s="51" t="s">
        <v>107</v>
      </c>
      <c r="V271" s="51" t="s">
        <v>113</v>
      </c>
      <c r="W271" s="51" t="s">
        <v>125</v>
      </c>
      <c r="X271" s="51" t="s">
        <v>312</v>
      </c>
      <c r="Y271" s="51" t="s">
        <v>312</v>
      </c>
      <c r="Z271" s="51" t="s">
        <v>648</v>
      </c>
      <c r="AA271" s="52">
        <v>72</v>
      </c>
    </row>
    <row r="272" spans="1:27" ht="12.75" customHeight="1" x14ac:dyDescent="0.2">
      <c r="A272" s="51" t="s">
        <v>1281</v>
      </c>
      <c r="B272" s="51" t="s">
        <v>70</v>
      </c>
      <c r="C272" s="52">
        <v>189</v>
      </c>
      <c r="D272" s="51" t="s">
        <v>1282</v>
      </c>
      <c r="E272" s="51" t="s">
        <v>3034</v>
      </c>
      <c r="F272" s="51" t="s">
        <v>301</v>
      </c>
      <c r="G272" s="51" t="s">
        <v>384</v>
      </c>
      <c r="H272" s="51" t="s">
        <v>1284</v>
      </c>
      <c r="I272" s="51" t="s">
        <v>1285</v>
      </c>
      <c r="J272" s="52">
        <v>202.297</v>
      </c>
      <c r="K272" s="51" t="s">
        <v>305</v>
      </c>
      <c r="L272" s="51" t="s">
        <v>1286</v>
      </c>
      <c r="M272" s="51" t="s">
        <v>3035</v>
      </c>
      <c r="N272" s="51" t="s">
        <v>1288</v>
      </c>
      <c r="O272" s="52" t="s">
        <v>2577</v>
      </c>
      <c r="P272" s="52">
        <v>202.297</v>
      </c>
      <c r="Q272" s="52">
        <v>202.297</v>
      </c>
      <c r="R272" s="51" t="s">
        <v>309</v>
      </c>
      <c r="S272" s="51" t="s">
        <v>310</v>
      </c>
      <c r="T272" s="51" t="s">
        <v>311</v>
      </c>
      <c r="U272" s="51" t="s">
        <v>107</v>
      </c>
      <c r="V272" s="51" t="s">
        <v>114</v>
      </c>
      <c r="W272" s="51" t="s">
        <v>127</v>
      </c>
      <c r="X272" s="51" t="s">
        <v>312</v>
      </c>
      <c r="Y272" s="51" t="s">
        <v>312</v>
      </c>
      <c r="Z272" s="51" t="s">
        <v>388</v>
      </c>
      <c r="AA272" s="52">
        <v>202.297</v>
      </c>
    </row>
    <row r="273" spans="1:27" ht="12.75" customHeight="1" x14ac:dyDescent="0.2">
      <c r="A273" s="51" t="s">
        <v>1281</v>
      </c>
      <c r="B273" s="51" t="s">
        <v>70</v>
      </c>
      <c r="C273" s="52">
        <v>190</v>
      </c>
      <c r="D273" s="51" t="s">
        <v>3036</v>
      </c>
      <c r="E273" s="51" t="s">
        <v>3037</v>
      </c>
      <c r="F273" s="51" t="s">
        <v>2673</v>
      </c>
      <c r="G273" s="51" t="s">
        <v>2743</v>
      </c>
      <c r="H273" s="51" t="s">
        <v>1291</v>
      </c>
      <c r="I273" s="51" t="s">
        <v>1292</v>
      </c>
      <c r="J273" s="52">
        <v>99.001000000000005</v>
      </c>
      <c r="K273" s="51" t="s">
        <v>305</v>
      </c>
      <c r="L273" s="51" t="s">
        <v>3038</v>
      </c>
      <c r="M273" s="51" t="s">
        <v>3039</v>
      </c>
      <c r="N273" s="51" t="s">
        <v>1288</v>
      </c>
      <c r="O273" s="52" t="s">
        <v>2577</v>
      </c>
      <c r="P273" s="52">
        <v>99.001000000000005</v>
      </c>
      <c r="Q273" s="52">
        <v>99.001000000000005</v>
      </c>
      <c r="R273" s="51" t="s">
        <v>309</v>
      </c>
      <c r="S273" s="51" t="s">
        <v>310</v>
      </c>
      <c r="T273" s="51" t="s">
        <v>311</v>
      </c>
      <c r="U273" s="51" t="s">
        <v>107</v>
      </c>
      <c r="V273" s="51" t="s">
        <v>114</v>
      </c>
      <c r="W273" s="51" t="s">
        <v>127</v>
      </c>
      <c r="X273" s="51" t="s">
        <v>312</v>
      </c>
      <c r="Y273" s="51" t="s">
        <v>312</v>
      </c>
      <c r="Z273" s="51" t="s">
        <v>388</v>
      </c>
      <c r="AA273" s="52">
        <v>99.001000000000005</v>
      </c>
    </row>
    <row r="274" spans="1:27" ht="12.75" customHeight="1" x14ac:dyDescent="0.2">
      <c r="A274" s="51" t="s">
        <v>1281</v>
      </c>
      <c r="B274" s="51" t="s">
        <v>70</v>
      </c>
      <c r="C274" s="52">
        <v>191</v>
      </c>
      <c r="D274" s="51" t="s">
        <v>3040</v>
      </c>
      <c r="E274" s="51" t="s">
        <v>3041</v>
      </c>
      <c r="F274" s="51" t="s">
        <v>301</v>
      </c>
      <c r="G274" s="51" t="s">
        <v>384</v>
      </c>
      <c r="H274" s="51" t="s">
        <v>1297</v>
      </c>
      <c r="I274" s="51" t="s">
        <v>1298</v>
      </c>
      <c r="J274" s="52">
        <v>196.50299999999999</v>
      </c>
      <c r="K274" s="51" t="s">
        <v>305</v>
      </c>
      <c r="L274" s="51" t="s">
        <v>1299</v>
      </c>
      <c r="M274" s="51" t="s">
        <v>3042</v>
      </c>
      <c r="N274" s="51" t="s">
        <v>1288</v>
      </c>
      <c r="O274" s="52" t="s">
        <v>2577</v>
      </c>
      <c r="P274" s="52">
        <v>196.50299999999999</v>
      </c>
      <c r="Q274" s="52">
        <v>196.50299999999999</v>
      </c>
      <c r="R274" s="51" t="s">
        <v>309</v>
      </c>
      <c r="S274" s="51" t="s">
        <v>310</v>
      </c>
      <c r="T274" s="51" t="s">
        <v>311</v>
      </c>
      <c r="U274" s="51" t="s">
        <v>107</v>
      </c>
      <c r="V274" s="51" t="s">
        <v>114</v>
      </c>
      <c r="W274" s="51" t="s">
        <v>127</v>
      </c>
      <c r="X274" s="51" t="s">
        <v>312</v>
      </c>
      <c r="Y274" s="51" t="s">
        <v>312</v>
      </c>
      <c r="Z274" s="51" t="s">
        <v>388</v>
      </c>
      <c r="AA274" s="52">
        <v>196.50299999999999</v>
      </c>
    </row>
    <row r="275" spans="1:27" ht="12.75" customHeight="1" x14ac:dyDescent="0.2">
      <c r="A275" s="51" t="s">
        <v>1301</v>
      </c>
      <c r="B275" s="51" t="s">
        <v>42</v>
      </c>
      <c r="C275" s="52">
        <v>192</v>
      </c>
      <c r="D275" s="51" t="s">
        <v>1302</v>
      </c>
      <c r="E275" s="51" t="s">
        <v>3043</v>
      </c>
      <c r="F275" s="51" t="s">
        <v>2673</v>
      </c>
      <c r="G275" s="51" t="s">
        <v>2674</v>
      </c>
      <c r="H275" s="51" t="s">
        <v>1304</v>
      </c>
      <c r="I275" s="51" t="s">
        <v>1305</v>
      </c>
      <c r="J275" s="52">
        <v>32</v>
      </c>
      <c r="K275" s="51" t="s">
        <v>305</v>
      </c>
      <c r="L275" s="51" t="s">
        <v>1306</v>
      </c>
      <c r="M275" s="51" t="s">
        <v>3043</v>
      </c>
      <c r="N275" s="51" t="s">
        <v>528</v>
      </c>
      <c r="O275" s="52" t="s">
        <v>2577</v>
      </c>
      <c r="P275" s="52">
        <v>32</v>
      </c>
      <c r="Q275" s="52">
        <v>32</v>
      </c>
      <c r="R275" s="51" t="s">
        <v>309</v>
      </c>
      <c r="S275" s="51" t="s">
        <v>310</v>
      </c>
      <c r="T275" s="51" t="s">
        <v>311</v>
      </c>
      <c r="U275" s="51" t="s">
        <v>107</v>
      </c>
      <c r="V275" s="51" t="s">
        <v>113</v>
      </c>
      <c r="W275" s="51" t="s">
        <v>126</v>
      </c>
      <c r="X275" s="51" t="s">
        <v>312</v>
      </c>
      <c r="Y275" s="51" t="s">
        <v>312</v>
      </c>
      <c r="Z275" s="51" t="s">
        <v>466</v>
      </c>
      <c r="AA275" s="52">
        <v>32</v>
      </c>
    </row>
    <row r="276" spans="1:27" ht="12.75" customHeight="1" x14ac:dyDescent="0.2">
      <c r="A276" s="51" t="s">
        <v>1301</v>
      </c>
      <c r="B276" s="51" t="s">
        <v>42</v>
      </c>
      <c r="C276" s="52">
        <v>193</v>
      </c>
      <c r="D276" s="51" t="s">
        <v>1307</v>
      </c>
      <c r="E276" s="51" t="s">
        <v>3044</v>
      </c>
      <c r="F276" s="51" t="s">
        <v>2673</v>
      </c>
      <c r="G276" s="51" t="s">
        <v>2674</v>
      </c>
      <c r="H276" s="51" t="s">
        <v>1304</v>
      </c>
      <c r="I276" s="51" t="s">
        <v>1305</v>
      </c>
      <c r="J276" s="52">
        <v>32</v>
      </c>
      <c r="K276" s="51" t="s">
        <v>305</v>
      </c>
      <c r="L276" s="51" t="s">
        <v>1309</v>
      </c>
      <c r="M276" s="51" t="s">
        <v>3044</v>
      </c>
      <c r="N276" s="51" t="s">
        <v>528</v>
      </c>
      <c r="O276" s="52" t="s">
        <v>2577</v>
      </c>
      <c r="P276" s="52">
        <v>32</v>
      </c>
      <c r="Q276" s="52">
        <v>32</v>
      </c>
      <c r="R276" s="51" t="s">
        <v>309</v>
      </c>
      <c r="S276" s="51" t="s">
        <v>310</v>
      </c>
      <c r="T276" s="51" t="s">
        <v>311</v>
      </c>
      <c r="U276" s="51" t="s">
        <v>107</v>
      </c>
      <c r="V276" s="51" t="s">
        <v>112</v>
      </c>
      <c r="W276" s="51" t="s">
        <v>123</v>
      </c>
      <c r="X276" s="51" t="s">
        <v>312</v>
      </c>
      <c r="Y276" s="51" t="s">
        <v>312</v>
      </c>
      <c r="Z276" s="51" t="s">
        <v>739</v>
      </c>
      <c r="AA276" s="52">
        <v>32</v>
      </c>
    </row>
    <row r="277" spans="1:27" ht="12.75" customHeight="1" x14ac:dyDescent="0.2">
      <c r="A277" s="51" t="s">
        <v>1301</v>
      </c>
      <c r="B277" s="51" t="s">
        <v>42</v>
      </c>
      <c r="C277" s="52">
        <v>194</v>
      </c>
      <c r="D277" s="51" t="s">
        <v>1310</v>
      </c>
      <c r="E277" s="51" t="s">
        <v>3045</v>
      </c>
      <c r="F277" s="51" t="s">
        <v>2673</v>
      </c>
      <c r="G277" s="51" t="s">
        <v>2743</v>
      </c>
      <c r="H277" s="51" t="s">
        <v>1312</v>
      </c>
      <c r="I277" s="51" t="s">
        <v>1313</v>
      </c>
      <c r="J277" s="52">
        <v>56</v>
      </c>
      <c r="K277" s="51" t="s">
        <v>305</v>
      </c>
      <c r="L277" s="51" t="s">
        <v>1314</v>
      </c>
      <c r="M277" s="51" t="s">
        <v>3045</v>
      </c>
      <c r="N277" s="51" t="s">
        <v>528</v>
      </c>
      <c r="O277" s="52" t="s">
        <v>2577</v>
      </c>
      <c r="P277" s="52">
        <v>56</v>
      </c>
      <c r="Q277" s="52">
        <v>56</v>
      </c>
      <c r="R277" s="51" t="s">
        <v>309</v>
      </c>
      <c r="S277" s="51" t="s">
        <v>310</v>
      </c>
      <c r="T277" s="51" t="s">
        <v>311</v>
      </c>
      <c r="U277" s="51" t="s">
        <v>107</v>
      </c>
      <c r="V277" s="51" t="s">
        <v>113</v>
      </c>
      <c r="W277" s="51" t="s">
        <v>125</v>
      </c>
      <c r="X277" s="51" t="s">
        <v>312</v>
      </c>
      <c r="Y277" s="51" t="s">
        <v>312</v>
      </c>
      <c r="Z277" s="51" t="s">
        <v>466</v>
      </c>
      <c r="AA277" s="52">
        <v>56</v>
      </c>
    </row>
    <row r="278" spans="1:27" ht="12.75" customHeight="1" x14ac:dyDescent="0.2">
      <c r="A278" s="51" t="s">
        <v>1301</v>
      </c>
      <c r="B278" s="51" t="s">
        <v>42</v>
      </c>
      <c r="C278" s="52">
        <v>195</v>
      </c>
      <c r="D278" s="51" t="s">
        <v>1315</v>
      </c>
      <c r="E278" s="51" t="s">
        <v>3046</v>
      </c>
      <c r="F278" s="51" t="s">
        <v>301</v>
      </c>
      <c r="G278" s="51" t="s">
        <v>384</v>
      </c>
      <c r="H278" s="51" t="s">
        <v>1317</v>
      </c>
      <c r="I278" s="51" t="s">
        <v>1318</v>
      </c>
      <c r="J278" s="52">
        <v>172.77500000000001</v>
      </c>
      <c r="K278" s="51" t="s">
        <v>305</v>
      </c>
      <c r="L278" s="51" t="s">
        <v>1315</v>
      </c>
      <c r="M278" s="51" t="s">
        <v>3046</v>
      </c>
      <c r="N278" s="51" t="s">
        <v>528</v>
      </c>
      <c r="O278" s="52" t="s">
        <v>2577</v>
      </c>
      <c r="P278" s="52">
        <v>172.77500000000001</v>
      </c>
      <c r="Q278" s="52">
        <v>172.77500000000001</v>
      </c>
      <c r="R278" s="51" t="s">
        <v>309</v>
      </c>
      <c r="S278" s="51" t="s">
        <v>310</v>
      </c>
      <c r="T278" s="51" t="s">
        <v>311</v>
      </c>
      <c r="U278" s="51" t="s">
        <v>107</v>
      </c>
      <c r="V278" s="51" t="s">
        <v>114</v>
      </c>
      <c r="W278" s="51" t="s">
        <v>127</v>
      </c>
      <c r="X278" s="51" t="s">
        <v>312</v>
      </c>
      <c r="Y278" s="51" t="s">
        <v>312</v>
      </c>
      <c r="Z278" s="51" t="s">
        <v>461</v>
      </c>
      <c r="AA278" s="52">
        <v>172.77500000000001</v>
      </c>
    </row>
    <row r="279" spans="1:27" ht="12.75" customHeight="1" x14ac:dyDescent="0.2">
      <c r="A279" s="51" t="s">
        <v>1301</v>
      </c>
      <c r="B279" s="51" t="s">
        <v>42</v>
      </c>
      <c r="C279" s="52">
        <v>196</v>
      </c>
      <c r="D279" s="51" t="s">
        <v>1319</v>
      </c>
      <c r="E279" s="51" t="s">
        <v>3047</v>
      </c>
      <c r="F279" s="51" t="s">
        <v>301</v>
      </c>
      <c r="G279" s="51" t="s">
        <v>630</v>
      </c>
      <c r="H279" s="51" t="s">
        <v>1321</v>
      </c>
      <c r="I279" s="51" t="s">
        <v>1322</v>
      </c>
      <c r="J279" s="52">
        <v>34.4</v>
      </c>
      <c r="K279" s="51" t="s">
        <v>305</v>
      </c>
      <c r="L279" s="51" t="s">
        <v>1319</v>
      </c>
      <c r="M279" s="51" t="s">
        <v>3047</v>
      </c>
      <c r="N279" s="51" t="s">
        <v>528</v>
      </c>
      <c r="O279" s="52" t="s">
        <v>2577</v>
      </c>
      <c r="P279" s="52">
        <v>34.4</v>
      </c>
      <c r="Q279" s="52">
        <v>34.4</v>
      </c>
      <c r="R279" s="51" t="s">
        <v>309</v>
      </c>
      <c r="S279" s="51" t="s">
        <v>310</v>
      </c>
      <c r="T279" s="51" t="s">
        <v>311</v>
      </c>
      <c r="U279" s="51" t="s">
        <v>107</v>
      </c>
      <c r="V279" s="51" t="s">
        <v>114</v>
      </c>
      <c r="W279" s="51" t="s">
        <v>127</v>
      </c>
      <c r="X279" s="51" t="s">
        <v>312</v>
      </c>
      <c r="Y279" s="51" t="s">
        <v>312</v>
      </c>
      <c r="Z279" s="51" t="s">
        <v>342</v>
      </c>
      <c r="AA279" s="52">
        <v>34.4</v>
      </c>
    </row>
    <row r="280" spans="1:27" ht="12.75" customHeight="1" x14ac:dyDescent="0.2">
      <c r="A280" s="51" t="s">
        <v>1301</v>
      </c>
      <c r="B280" s="51" t="s">
        <v>42</v>
      </c>
      <c r="C280" s="52">
        <v>197</v>
      </c>
      <c r="D280" s="51" t="s">
        <v>1323</v>
      </c>
      <c r="E280" s="51" t="s">
        <v>3048</v>
      </c>
      <c r="F280" s="51" t="s">
        <v>301</v>
      </c>
      <c r="G280" s="51" t="s">
        <v>630</v>
      </c>
      <c r="H280" s="51" t="s">
        <v>1325</v>
      </c>
      <c r="I280" s="51" t="s">
        <v>1305</v>
      </c>
      <c r="J280" s="52">
        <v>25</v>
      </c>
      <c r="K280" s="51" t="s">
        <v>305</v>
      </c>
      <c r="L280" s="51" t="s">
        <v>1323</v>
      </c>
      <c r="M280" s="51" t="s">
        <v>3048</v>
      </c>
      <c r="N280" s="51" t="s">
        <v>528</v>
      </c>
      <c r="O280" s="52" t="s">
        <v>2577</v>
      </c>
      <c r="P280" s="52">
        <v>25</v>
      </c>
      <c r="Q280" s="52">
        <v>25</v>
      </c>
      <c r="R280" s="51" t="s">
        <v>309</v>
      </c>
      <c r="S280" s="51" t="s">
        <v>310</v>
      </c>
      <c r="T280" s="51" t="s">
        <v>311</v>
      </c>
      <c r="U280" s="51" t="s">
        <v>107</v>
      </c>
      <c r="V280" s="51" t="s">
        <v>114</v>
      </c>
      <c r="W280" s="51" t="s">
        <v>127</v>
      </c>
      <c r="X280" s="51" t="s">
        <v>312</v>
      </c>
      <c r="Y280" s="51" t="s">
        <v>312</v>
      </c>
      <c r="Z280" s="51" t="s">
        <v>342</v>
      </c>
      <c r="AA280" s="52">
        <v>25</v>
      </c>
    </row>
    <row r="281" spans="1:27" ht="12.75" customHeight="1" x14ac:dyDescent="0.2">
      <c r="A281" s="51" t="s">
        <v>1301</v>
      </c>
      <c r="B281" s="51" t="s">
        <v>42</v>
      </c>
      <c r="C281" s="52">
        <v>198</v>
      </c>
      <c r="D281" s="51" t="s">
        <v>1326</v>
      </c>
      <c r="E281" s="51" t="s">
        <v>3049</v>
      </c>
      <c r="F281" s="51" t="s">
        <v>301</v>
      </c>
      <c r="G281" s="51" t="s">
        <v>384</v>
      </c>
      <c r="H281" s="51" t="s">
        <v>3050</v>
      </c>
      <c r="I281" s="51" t="s">
        <v>1313</v>
      </c>
      <c r="J281" s="52">
        <v>150</v>
      </c>
      <c r="K281" s="51" t="s">
        <v>305</v>
      </c>
      <c r="L281" s="51" t="s">
        <v>1326</v>
      </c>
      <c r="M281" s="51" t="s">
        <v>3049</v>
      </c>
      <c r="N281" s="51" t="s">
        <v>528</v>
      </c>
      <c r="O281" s="52" t="s">
        <v>2577</v>
      </c>
      <c r="P281" s="52">
        <v>150</v>
      </c>
      <c r="Q281" s="52">
        <v>150</v>
      </c>
      <c r="R281" s="51" t="s">
        <v>309</v>
      </c>
      <c r="S281" s="51" t="s">
        <v>437</v>
      </c>
      <c r="T281" s="51" t="s">
        <v>438</v>
      </c>
      <c r="U281" s="51" t="s">
        <v>108</v>
      </c>
      <c r="V281" s="51" t="s">
        <v>115</v>
      </c>
      <c r="W281" s="51" t="s">
        <v>129</v>
      </c>
      <c r="X281" s="51" t="s">
        <v>312</v>
      </c>
      <c r="Y281" s="51" t="s">
        <v>312</v>
      </c>
      <c r="Z281" s="51" t="s">
        <v>1329</v>
      </c>
      <c r="AA281" s="52">
        <v>150</v>
      </c>
    </row>
    <row r="282" spans="1:27" ht="12.75" customHeight="1" x14ac:dyDescent="0.2">
      <c r="A282" s="51" t="s">
        <v>1301</v>
      </c>
      <c r="B282" s="51" t="s">
        <v>42</v>
      </c>
      <c r="C282" s="52">
        <v>199</v>
      </c>
      <c r="D282" s="51" t="s">
        <v>1330</v>
      </c>
      <c r="E282" s="51" t="s">
        <v>3051</v>
      </c>
      <c r="F282" s="51" t="s">
        <v>2673</v>
      </c>
      <c r="G282" s="51" t="s">
        <v>2674</v>
      </c>
      <c r="H282" s="51" t="s">
        <v>1332</v>
      </c>
      <c r="I282" s="51" t="s">
        <v>1313</v>
      </c>
      <c r="J282" s="52">
        <v>150</v>
      </c>
      <c r="K282" s="51" t="s">
        <v>305</v>
      </c>
      <c r="L282" s="51" t="s">
        <v>1333</v>
      </c>
      <c r="M282" s="51" t="s">
        <v>3051</v>
      </c>
      <c r="N282" s="51" t="s">
        <v>528</v>
      </c>
      <c r="O282" s="52" t="s">
        <v>2577</v>
      </c>
      <c r="P282" s="52">
        <v>150</v>
      </c>
      <c r="Q282" s="52">
        <v>150</v>
      </c>
      <c r="R282" s="51" t="s">
        <v>309</v>
      </c>
      <c r="S282" s="51" t="s">
        <v>310</v>
      </c>
      <c r="T282" s="51" t="s">
        <v>311</v>
      </c>
      <c r="U282" s="51" t="s">
        <v>107</v>
      </c>
      <c r="V282" s="51" t="s">
        <v>112</v>
      </c>
      <c r="W282" s="51" t="s">
        <v>122</v>
      </c>
      <c r="X282" s="51" t="s">
        <v>312</v>
      </c>
      <c r="Y282" s="51" t="s">
        <v>312</v>
      </c>
      <c r="Z282" s="51" t="s">
        <v>466</v>
      </c>
      <c r="AA282" s="52">
        <v>150</v>
      </c>
    </row>
    <row r="283" spans="1:27" ht="12.75" customHeight="1" x14ac:dyDescent="0.2">
      <c r="A283" s="51" t="s">
        <v>1301</v>
      </c>
      <c r="B283" s="51" t="s">
        <v>42</v>
      </c>
      <c r="C283" s="52">
        <v>200</v>
      </c>
      <c r="D283" s="51" t="s">
        <v>1334</v>
      </c>
      <c r="E283" s="51" t="s">
        <v>3052</v>
      </c>
      <c r="F283" s="51" t="s">
        <v>301</v>
      </c>
      <c r="G283" s="51" t="s">
        <v>384</v>
      </c>
      <c r="H283" s="51" t="s">
        <v>1321</v>
      </c>
      <c r="I283" s="51" t="s">
        <v>1305</v>
      </c>
      <c r="J283" s="52">
        <v>56</v>
      </c>
      <c r="K283" s="51" t="s">
        <v>305</v>
      </c>
      <c r="L283" s="51" t="s">
        <v>1334</v>
      </c>
      <c r="M283" s="51" t="s">
        <v>3053</v>
      </c>
      <c r="N283" s="51" t="s">
        <v>528</v>
      </c>
      <c r="O283" s="52" t="s">
        <v>2577</v>
      </c>
      <c r="P283" s="52">
        <v>56</v>
      </c>
      <c r="Q283" s="52">
        <v>56</v>
      </c>
      <c r="R283" s="51" t="s">
        <v>309</v>
      </c>
      <c r="S283" s="51" t="s">
        <v>310</v>
      </c>
      <c r="T283" s="51" t="s">
        <v>311</v>
      </c>
      <c r="U283" s="51" t="s">
        <v>109</v>
      </c>
      <c r="V283" s="51" t="s">
        <v>115</v>
      </c>
      <c r="W283" s="51" t="s">
        <v>636</v>
      </c>
      <c r="X283" s="51" t="s">
        <v>312</v>
      </c>
      <c r="Y283" s="51" t="s">
        <v>312</v>
      </c>
      <c r="Z283" s="51" t="s">
        <v>466</v>
      </c>
      <c r="AA283" s="52">
        <v>56</v>
      </c>
    </row>
    <row r="284" spans="1:27" ht="12.75" customHeight="1" x14ac:dyDescent="0.2">
      <c r="A284" s="51" t="s">
        <v>1301</v>
      </c>
      <c r="B284" s="51" t="s">
        <v>42</v>
      </c>
      <c r="C284" s="52">
        <v>201</v>
      </c>
      <c r="D284" s="51" t="s">
        <v>1337</v>
      </c>
      <c r="E284" s="51" t="s">
        <v>3054</v>
      </c>
      <c r="F284" s="51" t="s">
        <v>301</v>
      </c>
      <c r="G284" s="51" t="s">
        <v>630</v>
      </c>
      <c r="H284" s="51" t="s">
        <v>1339</v>
      </c>
      <c r="I284" s="51" t="s">
        <v>1305</v>
      </c>
      <c r="J284" s="52">
        <v>70</v>
      </c>
      <c r="K284" s="51" t="s">
        <v>305</v>
      </c>
      <c r="L284" s="51" t="s">
        <v>1340</v>
      </c>
      <c r="M284" s="51" t="s">
        <v>3054</v>
      </c>
      <c r="N284" s="51" t="s">
        <v>528</v>
      </c>
      <c r="O284" s="52" t="s">
        <v>2577</v>
      </c>
      <c r="P284" s="52">
        <v>70</v>
      </c>
      <c r="Q284" s="52">
        <v>70</v>
      </c>
      <c r="R284" s="51" t="s">
        <v>309</v>
      </c>
      <c r="S284" s="51" t="s">
        <v>310</v>
      </c>
      <c r="T284" s="51" t="s">
        <v>311</v>
      </c>
      <c r="U284" s="51" t="s">
        <v>107</v>
      </c>
      <c r="V284" s="51" t="s">
        <v>114</v>
      </c>
      <c r="W284" s="51" t="s">
        <v>127</v>
      </c>
      <c r="X284" s="51" t="s">
        <v>312</v>
      </c>
      <c r="Y284" s="51" t="s">
        <v>312</v>
      </c>
      <c r="Z284" s="51" t="s">
        <v>342</v>
      </c>
      <c r="AA284" s="52">
        <v>70</v>
      </c>
    </row>
    <row r="285" spans="1:27" ht="12.75" customHeight="1" x14ac:dyDescent="0.2">
      <c r="A285" s="51" t="s">
        <v>1301</v>
      </c>
      <c r="B285" s="51" t="s">
        <v>42</v>
      </c>
      <c r="C285" s="52">
        <v>202</v>
      </c>
      <c r="D285" s="51" t="s">
        <v>1341</v>
      </c>
      <c r="E285" s="51" t="s">
        <v>3055</v>
      </c>
      <c r="F285" s="51" t="s">
        <v>358</v>
      </c>
      <c r="G285" s="51" t="s">
        <v>359</v>
      </c>
      <c r="H285" s="51" t="s">
        <v>1343</v>
      </c>
      <c r="I285" s="51" t="s">
        <v>1344</v>
      </c>
      <c r="J285" s="52">
        <v>18</v>
      </c>
      <c r="K285" s="51" t="s">
        <v>305</v>
      </c>
      <c r="L285" s="51" t="s">
        <v>1341</v>
      </c>
      <c r="M285" s="51" t="s">
        <v>3055</v>
      </c>
      <c r="N285" s="51" t="s">
        <v>528</v>
      </c>
      <c r="O285" s="52" t="s">
        <v>2577</v>
      </c>
      <c r="P285" s="52">
        <v>18</v>
      </c>
      <c r="Q285" s="52">
        <v>18</v>
      </c>
      <c r="R285" s="51" t="s">
        <v>309</v>
      </c>
      <c r="S285" s="51" t="s">
        <v>310</v>
      </c>
      <c r="T285" s="51" t="s">
        <v>311</v>
      </c>
      <c r="U285" s="51" t="s">
        <v>107</v>
      </c>
      <c r="V285" s="51" t="s">
        <v>111</v>
      </c>
      <c r="W285" s="51" t="s">
        <v>121</v>
      </c>
      <c r="X285" s="51" t="s">
        <v>312</v>
      </c>
      <c r="Y285" s="51" t="s">
        <v>312</v>
      </c>
      <c r="Z285" s="51" t="s">
        <v>352</v>
      </c>
      <c r="AA285" s="52">
        <v>18</v>
      </c>
    </row>
    <row r="286" spans="1:27" ht="12.75" customHeight="1" x14ac:dyDescent="0.2">
      <c r="A286" s="51" t="s">
        <v>1301</v>
      </c>
      <c r="B286" s="51" t="s">
        <v>42</v>
      </c>
      <c r="C286" s="52">
        <v>204</v>
      </c>
      <c r="D286" s="51" t="s">
        <v>1345</v>
      </c>
      <c r="E286" s="51" t="s">
        <v>3056</v>
      </c>
      <c r="F286" s="51" t="s">
        <v>301</v>
      </c>
      <c r="G286" s="51" t="s">
        <v>384</v>
      </c>
      <c r="H286" s="51" t="s">
        <v>3057</v>
      </c>
      <c r="I286" s="51" t="s">
        <v>1305</v>
      </c>
      <c r="J286" s="52">
        <v>136</v>
      </c>
      <c r="K286" s="51" t="s">
        <v>305</v>
      </c>
      <c r="L286" s="51" t="s">
        <v>1345</v>
      </c>
      <c r="M286" s="51" t="s">
        <v>3056</v>
      </c>
      <c r="N286" s="51" t="s">
        <v>528</v>
      </c>
      <c r="O286" s="52" t="s">
        <v>2577</v>
      </c>
      <c r="P286" s="52">
        <v>136</v>
      </c>
      <c r="Q286" s="52">
        <v>136</v>
      </c>
      <c r="R286" s="51" t="s">
        <v>309</v>
      </c>
      <c r="S286" s="51" t="s">
        <v>437</v>
      </c>
      <c r="T286" s="51" t="s">
        <v>438</v>
      </c>
      <c r="U286" s="51" t="s">
        <v>108</v>
      </c>
      <c r="V286" s="51" t="s">
        <v>115</v>
      </c>
      <c r="W286" s="51" t="s">
        <v>129</v>
      </c>
      <c r="X286" s="51" t="s">
        <v>312</v>
      </c>
      <c r="Y286" s="51" t="s">
        <v>312</v>
      </c>
      <c r="Z286" s="51" t="s">
        <v>466</v>
      </c>
      <c r="AA286" s="52">
        <v>136</v>
      </c>
    </row>
    <row r="287" spans="1:27" ht="12.75" customHeight="1" x14ac:dyDescent="0.2">
      <c r="A287" s="51" t="s">
        <v>1301</v>
      </c>
      <c r="B287" s="51" t="s">
        <v>42</v>
      </c>
      <c r="C287" s="52">
        <v>205</v>
      </c>
      <c r="D287" s="51" t="s">
        <v>1348</v>
      </c>
      <c r="E287" s="51" t="s">
        <v>3058</v>
      </c>
      <c r="F287" s="51" t="s">
        <v>301</v>
      </c>
      <c r="G287" s="51" t="s">
        <v>384</v>
      </c>
      <c r="H287" s="51" t="s">
        <v>1350</v>
      </c>
      <c r="I287" s="51" t="s">
        <v>1351</v>
      </c>
      <c r="J287" s="52">
        <v>51.7</v>
      </c>
      <c r="K287" s="51" t="s">
        <v>305</v>
      </c>
      <c r="L287" s="51" t="s">
        <v>1352</v>
      </c>
      <c r="M287" s="51" t="s">
        <v>3058</v>
      </c>
      <c r="N287" s="51" t="s">
        <v>528</v>
      </c>
      <c r="O287" s="52" t="s">
        <v>2577</v>
      </c>
      <c r="P287" s="52">
        <v>51.7</v>
      </c>
      <c r="Q287" s="52">
        <v>51.7</v>
      </c>
      <c r="R287" s="51" t="s">
        <v>309</v>
      </c>
      <c r="S287" s="51" t="s">
        <v>310</v>
      </c>
      <c r="T287" s="51" t="s">
        <v>311</v>
      </c>
      <c r="U287" s="51" t="s">
        <v>107</v>
      </c>
      <c r="V287" s="51" t="s">
        <v>114</v>
      </c>
      <c r="W287" s="51" t="s">
        <v>127</v>
      </c>
      <c r="X287" s="51" t="s">
        <v>312</v>
      </c>
      <c r="Y287" s="51" t="s">
        <v>312</v>
      </c>
      <c r="Z287" s="51" t="s">
        <v>461</v>
      </c>
      <c r="AA287" s="52">
        <v>51.7</v>
      </c>
    </row>
    <row r="288" spans="1:27" ht="12.75" customHeight="1" x14ac:dyDescent="0.2">
      <c r="A288" s="51" t="s">
        <v>1353</v>
      </c>
      <c r="B288" s="51" t="s">
        <v>34</v>
      </c>
      <c r="C288" s="52">
        <v>209</v>
      </c>
      <c r="D288" s="51" t="s">
        <v>1354</v>
      </c>
      <c r="E288" s="51" t="s">
        <v>3059</v>
      </c>
      <c r="F288" s="51" t="s">
        <v>358</v>
      </c>
      <c r="G288" s="51" t="s">
        <v>359</v>
      </c>
      <c r="H288" s="51" t="s">
        <v>1356</v>
      </c>
      <c r="I288" s="51" t="s">
        <v>1357</v>
      </c>
      <c r="J288" s="52">
        <v>60</v>
      </c>
      <c r="K288" s="51" t="s">
        <v>305</v>
      </c>
      <c r="L288" s="51" t="s">
        <v>1358</v>
      </c>
      <c r="M288" s="51" t="s">
        <v>3059</v>
      </c>
      <c r="N288" s="51" t="s">
        <v>351</v>
      </c>
      <c r="O288" s="52" t="s">
        <v>2577</v>
      </c>
      <c r="P288" s="52">
        <v>30</v>
      </c>
      <c r="Q288" s="52">
        <v>30</v>
      </c>
      <c r="R288" s="51" t="s">
        <v>309</v>
      </c>
      <c r="S288" s="51" t="s">
        <v>310</v>
      </c>
      <c r="T288" s="51" t="s">
        <v>311</v>
      </c>
      <c r="U288" s="51" t="s">
        <v>107</v>
      </c>
      <c r="V288" s="51" t="s">
        <v>111</v>
      </c>
      <c r="W288" s="51" t="s">
        <v>121</v>
      </c>
      <c r="X288" s="51" t="s">
        <v>312</v>
      </c>
      <c r="Y288" s="51" t="s">
        <v>312</v>
      </c>
      <c r="Z288" s="51" t="s">
        <v>354</v>
      </c>
      <c r="AA288" s="52">
        <v>30</v>
      </c>
    </row>
    <row r="289" spans="1:27" ht="12.75" customHeight="1" x14ac:dyDescent="0.2">
      <c r="A289" s="51" t="s">
        <v>1353</v>
      </c>
      <c r="B289" s="51" t="s">
        <v>34</v>
      </c>
      <c r="C289" s="52">
        <v>209</v>
      </c>
      <c r="D289" s="51" t="s">
        <v>1354</v>
      </c>
      <c r="E289" s="51" t="s">
        <v>3059</v>
      </c>
      <c r="F289" s="51" t="s">
        <v>358</v>
      </c>
      <c r="G289" s="51" t="s">
        <v>359</v>
      </c>
      <c r="H289" s="51" t="s">
        <v>1356</v>
      </c>
      <c r="I289" s="51" t="s">
        <v>1357</v>
      </c>
      <c r="J289" s="52">
        <v>60</v>
      </c>
      <c r="K289" s="51" t="s">
        <v>305</v>
      </c>
      <c r="L289" s="51" t="s">
        <v>1359</v>
      </c>
      <c r="M289" s="51" t="s">
        <v>3059</v>
      </c>
      <c r="N289" s="51" t="s">
        <v>351</v>
      </c>
      <c r="O289" s="52" t="s">
        <v>2577</v>
      </c>
      <c r="P289" s="52">
        <v>10</v>
      </c>
      <c r="Q289" s="52">
        <v>10</v>
      </c>
      <c r="R289" s="51" t="s">
        <v>309</v>
      </c>
      <c r="S289" s="51" t="s">
        <v>310</v>
      </c>
      <c r="T289" s="51" t="s">
        <v>311</v>
      </c>
      <c r="U289" s="51" t="s">
        <v>107</v>
      </c>
      <c r="V289" s="51" t="s">
        <v>111</v>
      </c>
      <c r="W289" s="51" t="s">
        <v>121</v>
      </c>
      <c r="X289" s="51" t="s">
        <v>312</v>
      </c>
      <c r="Y289" s="51" t="s">
        <v>312</v>
      </c>
      <c r="Z289" s="51" t="s">
        <v>354</v>
      </c>
      <c r="AA289" s="52">
        <v>10</v>
      </c>
    </row>
    <row r="290" spans="1:27" ht="12.75" customHeight="1" x14ac:dyDescent="0.2">
      <c r="A290" s="51" t="s">
        <v>1353</v>
      </c>
      <c r="B290" s="51" t="s">
        <v>34</v>
      </c>
      <c r="C290" s="52">
        <v>209</v>
      </c>
      <c r="D290" s="51" t="s">
        <v>1354</v>
      </c>
      <c r="E290" s="51" t="s">
        <v>3059</v>
      </c>
      <c r="F290" s="51" t="s">
        <v>358</v>
      </c>
      <c r="G290" s="51" t="s">
        <v>359</v>
      </c>
      <c r="H290" s="51" t="s">
        <v>1356</v>
      </c>
      <c r="I290" s="51" t="s">
        <v>1357</v>
      </c>
      <c r="J290" s="52">
        <v>60</v>
      </c>
      <c r="K290" s="51" t="s">
        <v>305</v>
      </c>
      <c r="L290" s="51" t="s">
        <v>1360</v>
      </c>
      <c r="M290" s="51" t="s">
        <v>3059</v>
      </c>
      <c r="N290" s="51" t="s">
        <v>351</v>
      </c>
      <c r="O290" s="52" t="s">
        <v>2577</v>
      </c>
      <c r="P290" s="52">
        <v>20</v>
      </c>
      <c r="Q290" s="52">
        <v>20</v>
      </c>
      <c r="R290" s="51" t="s">
        <v>309</v>
      </c>
      <c r="S290" s="51" t="s">
        <v>310</v>
      </c>
      <c r="T290" s="51" t="s">
        <v>311</v>
      </c>
      <c r="U290" s="51" t="s">
        <v>107</v>
      </c>
      <c r="V290" s="51" t="s">
        <v>111</v>
      </c>
      <c r="W290" s="51" t="s">
        <v>121</v>
      </c>
      <c r="X290" s="51" t="s">
        <v>312</v>
      </c>
      <c r="Y290" s="51" t="s">
        <v>312</v>
      </c>
      <c r="Z290" s="51" t="s">
        <v>354</v>
      </c>
      <c r="AA290" s="52">
        <v>20</v>
      </c>
    </row>
    <row r="291" spans="1:27" ht="12.75" customHeight="1" x14ac:dyDescent="0.2">
      <c r="A291" s="51" t="s">
        <v>1353</v>
      </c>
      <c r="B291" s="51" t="s">
        <v>34</v>
      </c>
      <c r="C291" s="52">
        <v>210</v>
      </c>
      <c r="D291" s="51" t="s">
        <v>1361</v>
      </c>
      <c r="E291" s="51" t="s">
        <v>3060</v>
      </c>
      <c r="F291" s="51" t="s">
        <v>1363</v>
      </c>
      <c r="G291" s="51" t="s">
        <v>3061</v>
      </c>
      <c r="H291" s="51" t="s">
        <v>1365</v>
      </c>
      <c r="I291" s="51" t="s">
        <v>1366</v>
      </c>
      <c r="J291" s="52">
        <v>921.88300000000004</v>
      </c>
      <c r="K291" s="51" t="s">
        <v>305</v>
      </c>
      <c r="L291" s="51" t="s">
        <v>1367</v>
      </c>
      <c r="M291" s="51" t="s">
        <v>3062</v>
      </c>
      <c r="N291" s="51" t="s">
        <v>351</v>
      </c>
      <c r="O291" s="52" t="s">
        <v>2577</v>
      </c>
      <c r="P291" s="52">
        <v>29.114000000000001</v>
      </c>
      <c r="Q291" s="52">
        <v>29.114000000000001</v>
      </c>
      <c r="R291" s="51" t="s">
        <v>309</v>
      </c>
      <c r="S291" s="51" t="s">
        <v>310</v>
      </c>
      <c r="T291" s="51" t="s">
        <v>311</v>
      </c>
      <c r="U291" s="51" t="s">
        <v>107</v>
      </c>
      <c r="V291" s="51" t="s">
        <v>114</v>
      </c>
      <c r="W291" s="51" t="s">
        <v>127</v>
      </c>
      <c r="X291" s="51" t="s">
        <v>312</v>
      </c>
      <c r="Y291" s="51" t="s">
        <v>312</v>
      </c>
      <c r="Z291" s="51" t="s">
        <v>388</v>
      </c>
      <c r="AA291" s="52">
        <v>29.114000000000001</v>
      </c>
    </row>
    <row r="292" spans="1:27" ht="12.75" customHeight="1" x14ac:dyDescent="0.2">
      <c r="A292" s="51" t="s">
        <v>1353</v>
      </c>
      <c r="B292" s="51" t="s">
        <v>34</v>
      </c>
      <c r="C292" s="52">
        <v>210</v>
      </c>
      <c r="D292" s="51" t="s">
        <v>1361</v>
      </c>
      <c r="E292" s="51" t="s">
        <v>3060</v>
      </c>
      <c r="F292" s="51" t="s">
        <v>1363</v>
      </c>
      <c r="G292" s="51" t="s">
        <v>3061</v>
      </c>
      <c r="H292" s="51" t="s">
        <v>1365</v>
      </c>
      <c r="I292" s="51" t="s">
        <v>1366</v>
      </c>
      <c r="J292" s="52">
        <v>921.88300000000004</v>
      </c>
      <c r="K292" s="51" t="s">
        <v>305</v>
      </c>
      <c r="L292" s="51" t="s">
        <v>1369</v>
      </c>
      <c r="M292" s="51" t="s">
        <v>3060</v>
      </c>
      <c r="N292" s="51" t="s">
        <v>351</v>
      </c>
      <c r="O292" s="52" t="s">
        <v>2577</v>
      </c>
      <c r="P292" s="52">
        <v>29.931999999999999</v>
      </c>
      <c r="Q292" s="52">
        <v>29.931999999999999</v>
      </c>
      <c r="R292" s="51" t="s">
        <v>309</v>
      </c>
      <c r="S292" s="51" t="s">
        <v>310</v>
      </c>
      <c r="T292" s="51" t="s">
        <v>311</v>
      </c>
      <c r="U292" s="51" t="s">
        <v>107</v>
      </c>
      <c r="V292" s="51" t="s">
        <v>114</v>
      </c>
      <c r="W292" s="51" t="s">
        <v>127</v>
      </c>
      <c r="X292" s="51" t="s">
        <v>312</v>
      </c>
      <c r="Y292" s="51" t="s">
        <v>312</v>
      </c>
      <c r="Z292" s="51" t="s">
        <v>388</v>
      </c>
      <c r="AA292" s="52">
        <v>29.931999999999999</v>
      </c>
    </row>
    <row r="293" spans="1:27" ht="12.75" customHeight="1" x14ac:dyDescent="0.2">
      <c r="A293" s="51" t="s">
        <v>1353</v>
      </c>
      <c r="B293" s="51" t="s">
        <v>34</v>
      </c>
      <c r="C293" s="52">
        <v>210</v>
      </c>
      <c r="D293" s="51" t="s">
        <v>1361</v>
      </c>
      <c r="E293" s="51" t="s">
        <v>3060</v>
      </c>
      <c r="F293" s="51" t="s">
        <v>1363</v>
      </c>
      <c r="G293" s="51" t="s">
        <v>3061</v>
      </c>
      <c r="H293" s="51" t="s">
        <v>1365</v>
      </c>
      <c r="I293" s="51" t="s">
        <v>1366</v>
      </c>
      <c r="J293" s="52">
        <v>921.88300000000004</v>
      </c>
      <c r="K293" s="51" t="s">
        <v>305</v>
      </c>
      <c r="L293" s="51" t="s">
        <v>1370</v>
      </c>
      <c r="M293" s="51" t="s">
        <v>3060</v>
      </c>
      <c r="N293" s="51" t="s">
        <v>351</v>
      </c>
      <c r="O293" s="52" t="s">
        <v>2577</v>
      </c>
      <c r="P293" s="52">
        <v>29.8</v>
      </c>
      <c r="Q293" s="52">
        <v>29.8</v>
      </c>
      <c r="R293" s="51" t="s">
        <v>309</v>
      </c>
      <c r="S293" s="51" t="s">
        <v>310</v>
      </c>
      <c r="T293" s="51" t="s">
        <v>311</v>
      </c>
      <c r="U293" s="51" t="s">
        <v>107</v>
      </c>
      <c r="V293" s="51" t="s">
        <v>114</v>
      </c>
      <c r="W293" s="51" t="s">
        <v>127</v>
      </c>
      <c r="X293" s="51" t="s">
        <v>312</v>
      </c>
      <c r="Y293" s="51" t="s">
        <v>312</v>
      </c>
      <c r="Z293" s="51" t="s">
        <v>388</v>
      </c>
      <c r="AA293" s="52">
        <v>29.8</v>
      </c>
    </row>
    <row r="294" spans="1:27" ht="12.75" customHeight="1" x14ac:dyDescent="0.2">
      <c r="A294" s="51" t="s">
        <v>1353</v>
      </c>
      <c r="B294" s="51" t="s">
        <v>34</v>
      </c>
      <c r="C294" s="52">
        <v>210</v>
      </c>
      <c r="D294" s="51" t="s">
        <v>1361</v>
      </c>
      <c r="E294" s="51" t="s">
        <v>3060</v>
      </c>
      <c r="F294" s="51" t="s">
        <v>1363</v>
      </c>
      <c r="G294" s="51" t="s">
        <v>3061</v>
      </c>
      <c r="H294" s="51" t="s">
        <v>1365</v>
      </c>
      <c r="I294" s="51" t="s">
        <v>1366</v>
      </c>
      <c r="J294" s="52">
        <v>921.88300000000004</v>
      </c>
      <c r="K294" s="51" t="s">
        <v>305</v>
      </c>
      <c r="L294" s="51" t="s">
        <v>1371</v>
      </c>
      <c r="M294" s="51" t="s">
        <v>3060</v>
      </c>
      <c r="N294" s="51" t="s">
        <v>351</v>
      </c>
      <c r="O294" s="52" t="s">
        <v>2577</v>
      </c>
      <c r="P294" s="52">
        <v>29.8</v>
      </c>
      <c r="Q294" s="52">
        <v>29.8</v>
      </c>
      <c r="R294" s="51" t="s">
        <v>309</v>
      </c>
      <c r="S294" s="51" t="s">
        <v>310</v>
      </c>
      <c r="T294" s="51" t="s">
        <v>311</v>
      </c>
      <c r="U294" s="51" t="s">
        <v>107</v>
      </c>
      <c r="V294" s="51" t="s">
        <v>114</v>
      </c>
      <c r="W294" s="51" t="s">
        <v>127</v>
      </c>
      <c r="X294" s="51" t="s">
        <v>312</v>
      </c>
      <c r="Y294" s="51" t="s">
        <v>312</v>
      </c>
      <c r="Z294" s="51" t="s">
        <v>388</v>
      </c>
      <c r="AA294" s="52">
        <v>29.8</v>
      </c>
    </row>
    <row r="295" spans="1:27" ht="12.75" customHeight="1" x14ac:dyDescent="0.2">
      <c r="A295" s="51" t="s">
        <v>1353</v>
      </c>
      <c r="B295" s="51" t="s">
        <v>34</v>
      </c>
      <c r="C295" s="52">
        <v>210</v>
      </c>
      <c r="D295" s="51" t="s">
        <v>1361</v>
      </c>
      <c r="E295" s="51" t="s">
        <v>3060</v>
      </c>
      <c r="F295" s="51" t="s">
        <v>1363</v>
      </c>
      <c r="G295" s="51" t="s">
        <v>3061</v>
      </c>
      <c r="H295" s="51" t="s">
        <v>1365</v>
      </c>
      <c r="I295" s="51" t="s">
        <v>1366</v>
      </c>
      <c r="J295" s="52">
        <v>921.88300000000004</v>
      </c>
      <c r="K295" s="51" t="s">
        <v>305</v>
      </c>
      <c r="L295" s="51" t="s">
        <v>3063</v>
      </c>
      <c r="M295" s="51" t="s">
        <v>3060</v>
      </c>
      <c r="N295" s="51" t="s">
        <v>351</v>
      </c>
      <c r="O295" s="52" t="s">
        <v>2577</v>
      </c>
      <c r="P295" s="52">
        <v>130</v>
      </c>
      <c r="Q295" s="52">
        <v>130</v>
      </c>
      <c r="R295" s="51" t="s">
        <v>309</v>
      </c>
      <c r="S295" s="51" t="s">
        <v>310</v>
      </c>
      <c r="T295" s="51" t="s">
        <v>311</v>
      </c>
      <c r="U295" s="51" t="s">
        <v>107</v>
      </c>
      <c r="V295" s="51" t="s">
        <v>114</v>
      </c>
      <c r="W295" s="51" t="s">
        <v>127</v>
      </c>
      <c r="X295" s="51" t="s">
        <v>312</v>
      </c>
      <c r="Y295" s="51" t="s">
        <v>312</v>
      </c>
      <c r="Z295" s="51" t="s">
        <v>388</v>
      </c>
      <c r="AA295" s="52">
        <v>130</v>
      </c>
    </row>
    <row r="296" spans="1:27" ht="12.75" customHeight="1" x14ac:dyDescent="0.2">
      <c r="A296" s="51" t="s">
        <v>1353</v>
      </c>
      <c r="B296" s="51" t="s">
        <v>34</v>
      </c>
      <c r="C296" s="52">
        <v>210</v>
      </c>
      <c r="D296" s="51" t="s">
        <v>1361</v>
      </c>
      <c r="E296" s="51" t="s">
        <v>3060</v>
      </c>
      <c r="F296" s="51" t="s">
        <v>1363</v>
      </c>
      <c r="G296" s="51" t="s">
        <v>3061</v>
      </c>
      <c r="H296" s="51" t="s">
        <v>1365</v>
      </c>
      <c r="I296" s="51" t="s">
        <v>1366</v>
      </c>
      <c r="J296" s="52">
        <v>921.88300000000004</v>
      </c>
      <c r="K296" s="51" t="s">
        <v>305</v>
      </c>
      <c r="L296" s="51" t="s">
        <v>1373</v>
      </c>
      <c r="M296" s="51" t="s">
        <v>3060</v>
      </c>
      <c r="N296" s="51" t="s">
        <v>351</v>
      </c>
      <c r="O296" s="52" t="s">
        <v>2577</v>
      </c>
      <c r="P296" s="52">
        <v>180</v>
      </c>
      <c r="Q296" s="52">
        <v>180</v>
      </c>
      <c r="R296" s="51" t="s">
        <v>309</v>
      </c>
      <c r="S296" s="51" t="s">
        <v>310</v>
      </c>
      <c r="T296" s="51" t="s">
        <v>311</v>
      </c>
      <c r="U296" s="51" t="s">
        <v>107</v>
      </c>
      <c r="V296" s="51" t="s">
        <v>114</v>
      </c>
      <c r="W296" s="51" t="s">
        <v>127</v>
      </c>
      <c r="X296" s="51" t="s">
        <v>312</v>
      </c>
      <c r="Y296" s="51" t="s">
        <v>312</v>
      </c>
      <c r="Z296" s="51" t="s">
        <v>388</v>
      </c>
      <c r="AA296" s="52">
        <v>180</v>
      </c>
    </row>
    <row r="297" spans="1:27" ht="12.75" customHeight="1" x14ac:dyDescent="0.2">
      <c r="A297" s="51" t="s">
        <v>1353</v>
      </c>
      <c r="B297" s="51" t="s">
        <v>34</v>
      </c>
      <c r="C297" s="52">
        <v>210</v>
      </c>
      <c r="D297" s="51" t="s">
        <v>1361</v>
      </c>
      <c r="E297" s="51" t="s">
        <v>3060</v>
      </c>
      <c r="F297" s="51" t="s">
        <v>1363</v>
      </c>
      <c r="G297" s="51" t="s">
        <v>3061</v>
      </c>
      <c r="H297" s="51" t="s">
        <v>1365</v>
      </c>
      <c r="I297" s="51" t="s">
        <v>1366</v>
      </c>
      <c r="J297" s="52">
        <v>921.88300000000004</v>
      </c>
      <c r="K297" s="51" t="s">
        <v>305</v>
      </c>
      <c r="L297" s="51" t="s">
        <v>1374</v>
      </c>
      <c r="M297" s="51" t="s">
        <v>3060</v>
      </c>
      <c r="N297" s="51" t="s">
        <v>351</v>
      </c>
      <c r="O297" s="52" t="s">
        <v>2577</v>
      </c>
      <c r="P297" s="52">
        <v>35.200000000000003</v>
      </c>
      <c r="Q297" s="52">
        <v>35.200000000000003</v>
      </c>
      <c r="R297" s="51" t="s">
        <v>309</v>
      </c>
      <c r="S297" s="51" t="s">
        <v>310</v>
      </c>
      <c r="T297" s="51" t="s">
        <v>311</v>
      </c>
      <c r="U297" s="51" t="s">
        <v>107</v>
      </c>
      <c r="V297" s="51" t="s">
        <v>114</v>
      </c>
      <c r="W297" s="51" t="s">
        <v>127</v>
      </c>
      <c r="X297" s="51" t="s">
        <v>312</v>
      </c>
      <c r="Y297" s="51" t="s">
        <v>312</v>
      </c>
      <c r="Z297" s="51" t="s">
        <v>1012</v>
      </c>
      <c r="AA297" s="52">
        <v>35.200000000000003</v>
      </c>
    </row>
    <row r="298" spans="1:27" ht="12.75" customHeight="1" x14ac:dyDescent="0.2">
      <c r="A298" s="51" t="s">
        <v>1353</v>
      </c>
      <c r="B298" s="51" t="s">
        <v>34</v>
      </c>
      <c r="C298" s="52">
        <v>210</v>
      </c>
      <c r="D298" s="51" t="s">
        <v>1361</v>
      </c>
      <c r="E298" s="51" t="s">
        <v>3060</v>
      </c>
      <c r="F298" s="51" t="s">
        <v>1363</v>
      </c>
      <c r="G298" s="51" t="s">
        <v>3061</v>
      </c>
      <c r="H298" s="51" t="s">
        <v>1365</v>
      </c>
      <c r="I298" s="51" t="s">
        <v>1366</v>
      </c>
      <c r="J298" s="52">
        <v>921.88300000000004</v>
      </c>
      <c r="K298" s="51" t="s">
        <v>305</v>
      </c>
      <c r="L298" s="51" t="s">
        <v>1375</v>
      </c>
      <c r="M298" s="51" t="s">
        <v>3060</v>
      </c>
      <c r="N298" s="51" t="s">
        <v>351</v>
      </c>
      <c r="O298" s="52" t="s">
        <v>2577</v>
      </c>
      <c r="P298" s="52">
        <v>30</v>
      </c>
      <c r="Q298" s="52">
        <v>30</v>
      </c>
      <c r="R298" s="51" t="s">
        <v>309</v>
      </c>
      <c r="S298" s="51" t="s">
        <v>310</v>
      </c>
      <c r="T298" s="51" t="s">
        <v>311</v>
      </c>
      <c r="U298" s="51" t="s">
        <v>107</v>
      </c>
      <c r="V298" s="51" t="s">
        <v>114</v>
      </c>
      <c r="W298" s="51" t="s">
        <v>127</v>
      </c>
      <c r="X298" s="51" t="s">
        <v>312</v>
      </c>
      <c r="Y298" s="51" t="s">
        <v>312</v>
      </c>
      <c r="Z298" s="51" t="s">
        <v>388</v>
      </c>
      <c r="AA298" s="52">
        <v>30</v>
      </c>
    </row>
    <row r="299" spans="1:27" ht="12.75" customHeight="1" x14ac:dyDescent="0.2">
      <c r="A299" s="51" t="s">
        <v>1353</v>
      </c>
      <c r="B299" s="51" t="s">
        <v>34</v>
      </c>
      <c r="C299" s="52">
        <v>210</v>
      </c>
      <c r="D299" s="51" t="s">
        <v>1361</v>
      </c>
      <c r="E299" s="51" t="s">
        <v>3060</v>
      </c>
      <c r="F299" s="51" t="s">
        <v>1363</v>
      </c>
      <c r="G299" s="51" t="s">
        <v>3061</v>
      </c>
      <c r="H299" s="51" t="s">
        <v>1365</v>
      </c>
      <c r="I299" s="51" t="s">
        <v>1366</v>
      </c>
      <c r="J299" s="52">
        <v>921.88300000000004</v>
      </c>
      <c r="K299" s="51" t="s">
        <v>305</v>
      </c>
      <c r="L299" s="51" t="s">
        <v>1376</v>
      </c>
      <c r="M299" s="51" t="s">
        <v>3060</v>
      </c>
      <c r="N299" s="51" t="s">
        <v>351</v>
      </c>
      <c r="O299" s="52" t="s">
        <v>2577</v>
      </c>
      <c r="P299" s="52">
        <v>200</v>
      </c>
      <c r="Q299" s="52">
        <v>200</v>
      </c>
      <c r="R299" s="51" t="s">
        <v>309</v>
      </c>
      <c r="S299" s="51" t="s">
        <v>310</v>
      </c>
      <c r="T299" s="51" t="s">
        <v>311</v>
      </c>
      <c r="U299" s="51" t="s">
        <v>107</v>
      </c>
      <c r="V299" s="51" t="s">
        <v>114</v>
      </c>
      <c r="W299" s="51" t="s">
        <v>127</v>
      </c>
      <c r="X299" s="51" t="s">
        <v>312</v>
      </c>
      <c r="Y299" s="51" t="s">
        <v>312</v>
      </c>
      <c r="Z299" s="51" t="s">
        <v>388</v>
      </c>
      <c r="AA299" s="52">
        <v>200</v>
      </c>
    </row>
    <row r="300" spans="1:27" ht="12.75" customHeight="1" x14ac:dyDescent="0.2">
      <c r="A300" s="51" t="s">
        <v>1353</v>
      </c>
      <c r="B300" s="51" t="s">
        <v>34</v>
      </c>
      <c r="C300" s="52">
        <v>210</v>
      </c>
      <c r="D300" s="51" t="s">
        <v>1361</v>
      </c>
      <c r="E300" s="51" t="s">
        <v>3060</v>
      </c>
      <c r="F300" s="51" t="s">
        <v>1363</v>
      </c>
      <c r="G300" s="51" t="s">
        <v>3061</v>
      </c>
      <c r="H300" s="51" t="s">
        <v>1365</v>
      </c>
      <c r="I300" s="51" t="s">
        <v>1366</v>
      </c>
      <c r="J300" s="52">
        <v>921.88300000000004</v>
      </c>
      <c r="K300" s="51" t="s">
        <v>305</v>
      </c>
      <c r="L300" s="51" t="s">
        <v>1377</v>
      </c>
      <c r="M300" s="51" t="s">
        <v>3060</v>
      </c>
      <c r="N300" s="51" t="s">
        <v>351</v>
      </c>
      <c r="O300" s="52" t="s">
        <v>2577</v>
      </c>
      <c r="P300" s="52">
        <v>76.992999999999995</v>
      </c>
      <c r="Q300" s="52">
        <v>76.992999999999995</v>
      </c>
      <c r="R300" s="51" t="s">
        <v>309</v>
      </c>
      <c r="S300" s="51" t="s">
        <v>310</v>
      </c>
      <c r="T300" s="51" t="s">
        <v>311</v>
      </c>
      <c r="U300" s="51" t="s">
        <v>107</v>
      </c>
      <c r="V300" s="51" t="s">
        <v>114</v>
      </c>
      <c r="W300" s="51" t="s">
        <v>127</v>
      </c>
      <c r="X300" s="51" t="s">
        <v>312</v>
      </c>
      <c r="Y300" s="51" t="s">
        <v>312</v>
      </c>
      <c r="Z300" s="51" t="s">
        <v>388</v>
      </c>
      <c r="AA300" s="52">
        <v>76.992999999999995</v>
      </c>
    </row>
    <row r="301" spans="1:27" ht="12.75" customHeight="1" x14ac:dyDescent="0.2">
      <c r="A301" s="51" t="s">
        <v>1353</v>
      </c>
      <c r="B301" s="51" t="s">
        <v>34</v>
      </c>
      <c r="C301" s="52">
        <v>210</v>
      </c>
      <c r="D301" s="51" t="s">
        <v>1361</v>
      </c>
      <c r="E301" s="51" t="s">
        <v>3060</v>
      </c>
      <c r="F301" s="51" t="s">
        <v>1363</v>
      </c>
      <c r="G301" s="51" t="s">
        <v>3061</v>
      </c>
      <c r="H301" s="51" t="s">
        <v>1365</v>
      </c>
      <c r="I301" s="51" t="s">
        <v>1366</v>
      </c>
      <c r="J301" s="52">
        <v>921.88300000000004</v>
      </c>
      <c r="K301" s="51" t="s">
        <v>305</v>
      </c>
      <c r="L301" s="51" t="s">
        <v>3064</v>
      </c>
      <c r="M301" s="51" t="s">
        <v>3060</v>
      </c>
      <c r="N301" s="51" t="s">
        <v>351</v>
      </c>
      <c r="O301" s="52" t="s">
        <v>2577</v>
      </c>
      <c r="P301" s="52">
        <v>29.106999999999999</v>
      </c>
      <c r="Q301" s="52">
        <v>29.106999999999999</v>
      </c>
      <c r="R301" s="51" t="s">
        <v>309</v>
      </c>
      <c r="S301" s="51" t="s">
        <v>310</v>
      </c>
      <c r="T301" s="51" t="s">
        <v>311</v>
      </c>
      <c r="U301" s="51" t="s">
        <v>107</v>
      </c>
      <c r="V301" s="51" t="s">
        <v>114</v>
      </c>
      <c r="W301" s="51" t="s">
        <v>127</v>
      </c>
      <c r="X301" s="51" t="s">
        <v>312</v>
      </c>
      <c r="Y301" s="51" t="s">
        <v>312</v>
      </c>
      <c r="Z301" s="51" t="s">
        <v>388</v>
      </c>
      <c r="AA301" s="52">
        <v>29.106999999999999</v>
      </c>
    </row>
    <row r="302" spans="1:27" ht="12.75" customHeight="1" x14ac:dyDescent="0.2">
      <c r="A302" s="51" t="s">
        <v>1353</v>
      </c>
      <c r="B302" s="51" t="s">
        <v>34</v>
      </c>
      <c r="C302" s="52">
        <v>210</v>
      </c>
      <c r="D302" s="51" t="s">
        <v>1361</v>
      </c>
      <c r="E302" s="51" t="s">
        <v>3060</v>
      </c>
      <c r="F302" s="51" t="s">
        <v>1363</v>
      </c>
      <c r="G302" s="51" t="s">
        <v>3061</v>
      </c>
      <c r="H302" s="51" t="s">
        <v>1365</v>
      </c>
      <c r="I302" s="51" t="s">
        <v>1366</v>
      </c>
      <c r="J302" s="52">
        <v>921.88300000000004</v>
      </c>
      <c r="K302" s="51" t="s">
        <v>305</v>
      </c>
      <c r="L302" s="51" t="s">
        <v>1379</v>
      </c>
      <c r="M302" s="51" t="s">
        <v>3060</v>
      </c>
      <c r="N302" s="51" t="s">
        <v>351</v>
      </c>
      <c r="O302" s="52" t="s">
        <v>2577</v>
      </c>
      <c r="P302" s="52">
        <v>30.337</v>
      </c>
      <c r="Q302" s="52">
        <v>30.337</v>
      </c>
      <c r="R302" s="51" t="s">
        <v>309</v>
      </c>
      <c r="S302" s="51" t="s">
        <v>310</v>
      </c>
      <c r="T302" s="51" t="s">
        <v>311</v>
      </c>
      <c r="U302" s="51" t="s">
        <v>107</v>
      </c>
      <c r="V302" s="51" t="s">
        <v>114</v>
      </c>
      <c r="W302" s="51" t="s">
        <v>127</v>
      </c>
      <c r="X302" s="51" t="s">
        <v>312</v>
      </c>
      <c r="Y302" s="51" t="s">
        <v>312</v>
      </c>
      <c r="Z302" s="51" t="s">
        <v>388</v>
      </c>
      <c r="AA302" s="52">
        <v>30.337</v>
      </c>
    </row>
    <row r="303" spans="1:27" ht="12.75" customHeight="1" x14ac:dyDescent="0.2">
      <c r="A303" s="51" t="s">
        <v>1353</v>
      </c>
      <c r="B303" s="51" t="s">
        <v>34</v>
      </c>
      <c r="C303" s="52">
        <v>210</v>
      </c>
      <c r="D303" s="51" t="s">
        <v>1361</v>
      </c>
      <c r="E303" s="51" t="s">
        <v>3060</v>
      </c>
      <c r="F303" s="51" t="s">
        <v>1363</v>
      </c>
      <c r="G303" s="51" t="s">
        <v>3061</v>
      </c>
      <c r="H303" s="51" t="s">
        <v>1365</v>
      </c>
      <c r="I303" s="51" t="s">
        <v>1366</v>
      </c>
      <c r="J303" s="52">
        <v>921.88300000000004</v>
      </c>
      <c r="K303" s="51" t="s">
        <v>305</v>
      </c>
      <c r="L303" s="51" t="s">
        <v>1380</v>
      </c>
      <c r="M303" s="51" t="s">
        <v>3060</v>
      </c>
      <c r="N303" s="51" t="s">
        <v>351</v>
      </c>
      <c r="O303" s="52" t="s">
        <v>2577</v>
      </c>
      <c r="P303" s="52">
        <v>29</v>
      </c>
      <c r="Q303" s="52">
        <v>29</v>
      </c>
      <c r="R303" s="51" t="s">
        <v>309</v>
      </c>
      <c r="S303" s="51" t="s">
        <v>310</v>
      </c>
      <c r="T303" s="51" t="s">
        <v>311</v>
      </c>
      <c r="U303" s="51" t="s">
        <v>107</v>
      </c>
      <c r="V303" s="51" t="s">
        <v>114</v>
      </c>
      <c r="W303" s="51" t="s">
        <v>127</v>
      </c>
      <c r="X303" s="51" t="s">
        <v>312</v>
      </c>
      <c r="Y303" s="51" t="s">
        <v>312</v>
      </c>
      <c r="Z303" s="51" t="s">
        <v>388</v>
      </c>
      <c r="AA303" s="52">
        <v>29</v>
      </c>
    </row>
    <row r="304" spans="1:27" ht="12.75" customHeight="1" x14ac:dyDescent="0.2">
      <c r="A304" s="51" t="s">
        <v>1353</v>
      </c>
      <c r="B304" s="51" t="s">
        <v>34</v>
      </c>
      <c r="C304" s="52">
        <v>210</v>
      </c>
      <c r="D304" s="51" t="s">
        <v>1361</v>
      </c>
      <c r="E304" s="51" t="s">
        <v>3060</v>
      </c>
      <c r="F304" s="51" t="s">
        <v>1363</v>
      </c>
      <c r="G304" s="51" t="s">
        <v>3061</v>
      </c>
      <c r="H304" s="51" t="s">
        <v>1365</v>
      </c>
      <c r="I304" s="51" t="s">
        <v>1366</v>
      </c>
      <c r="J304" s="52">
        <v>921.88300000000004</v>
      </c>
      <c r="K304" s="51" t="s">
        <v>305</v>
      </c>
      <c r="L304" s="51" t="s">
        <v>1381</v>
      </c>
      <c r="M304" s="51" t="s">
        <v>3060</v>
      </c>
      <c r="N304" s="51" t="s">
        <v>351</v>
      </c>
      <c r="O304" s="52" t="s">
        <v>2577</v>
      </c>
      <c r="P304" s="52">
        <v>33.4</v>
      </c>
      <c r="Q304" s="52">
        <v>33.4</v>
      </c>
      <c r="R304" s="51" t="s">
        <v>309</v>
      </c>
      <c r="S304" s="51" t="s">
        <v>310</v>
      </c>
      <c r="T304" s="51" t="s">
        <v>311</v>
      </c>
      <c r="U304" s="51" t="s">
        <v>107</v>
      </c>
      <c r="V304" s="51" t="s">
        <v>114</v>
      </c>
      <c r="W304" s="51" t="s">
        <v>127</v>
      </c>
      <c r="X304" s="51" t="s">
        <v>312</v>
      </c>
      <c r="Y304" s="51" t="s">
        <v>312</v>
      </c>
      <c r="Z304" s="51" t="s">
        <v>388</v>
      </c>
      <c r="AA304" s="52">
        <v>33.4</v>
      </c>
    </row>
    <row r="305" spans="1:27" ht="12.75" customHeight="1" x14ac:dyDescent="0.2">
      <c r="A305" s="51" t="s">
        <v>1353</v>
      </c>
      <c r="B305" s="51" t="s">
        <v>34</v>
      </c>
      <c r="C305" s="52">
        <v>210</v>
      </c>
      <c r="D305" s="51" t="s">
        <v>1361</v>
      </c>
      <c r="E305" s="51" t="s">
        <v>3060</v>
      </c>
      <c r="F305" s="51" t="s">
        <v>1363</v>
      </c>
      <c r="G305" s="51" t="s">
        <v>3061</v>
      </c>
      <c r="H305" s="51" t="s">
        <v>1365</v>
      </c>
      <c r="I305" s="51" t="s">
        <v>1366</v>
      </c>
      <c r="J305" s="52">
        <v>921.88300000000004</v>
      </c>
      <c r="K305" s="51" t="s">
        <v>305</v>
      </c>
      <c r="L305" s="51" t="s">
        <v>1382</v>
      </c>
      <c r="M305" s="51" t="s">
        <v>3060</v>
      </c>
      <c r="N305" s="51" t="s">
        <v>351</v>
      </c>
      <c r="O305" s="52" t="s">
        <v>2577</v>
      </c>
      <c r="P305" s="52">
        <v>29.2</v>
      </c>
      <c r="Q305" s="52">
        <v>29.2</v>
      </c>
      <c r="R305" s="51" t="s">
        <v>309</v>
      </c>
      <c r="S305" s="51" t="s">
        <v>310</v>
      </c>
      <c r="T305" s="51" t="s">
        <v>311</v>
      </c>
      <c r="U305" s="51" t="s">
        <v>107</v>
      </c>
      <c r="V305" s="51" t="s">
        <v>114</v>
      </c>
      <c r="W305" s="51" t="s">
        <v>127</v>
      </c>
      <c r="X305" s="51" t="s">
        <v>312</v>
      </c>
      <c r="Y305" s="51" t="s">
        <v>312</v>
      </c>
      <c r="Z305" s="51" t="s">
        <v>388</v>
      </c>
      <c r="AA305" s="52">
        <v>29.2</v>
      </c>
    </row>
    <row r="306" spans="1:27" ht="12.75" customHeight="1" x14ac:dyDescent="0.2">
      <c r="A306" s="51" t="s">
        <v>1353</v>
      </c>
      <c r="B306" s="51" t="s">
        <v>34</v>
      </c>
      <c r="C306" s="52">
        <v>211</v>
      </c>
      <c r="D306" s="51" t="s">
        <v>1383</v>
      </c>
      <c r="E306" s="51" t="s">
        <v>3065</v>
      </c>
      <c r="F306" s="51" t="s">
        <v>624</v>
      </c>
      <c r="G306" s="51" t="s">
        <v>1385</v>
      </c>
      <c r="H306" s="51" t="s">
        <v>1386</v>
      </c>
      <c r="I306" s="51" t="s">
        <v>1387</v>
      </c>
      <c r="J306" s="52">
        <v>100</v>
      </c>
      <c r="K306" s="51" t="s">
        <v>305</v>
      </c>
      <c r="L306" s="51" t="s">
        <v>3066</v>
      </c>
      <c r="M306" s="51" t="s">
        <v>3065</v>
      </c>
      <c r="N306" s="51" t="s">
        <v>351</v>
      </c>
      <c r="O306" s="52" t="s">
        <v>2577</v>
      </c>
      <c r="P306" s="52">
        <v>24.5</v>
      </c>
      <c r="Q306" s="52">
        <v>24.5</v>
      </c>
      <c r="R306" s="51" t="s">
        <v>309</v>
      </c>
      <c r="S306" s="51" t="s">
        <v>310</v>
      </c>
      <c r="T306" s="51" t="s">
        <v>311</v>
      </c>
      <c r="U306" s="51" t="s">
        <v>107</v>
      </c>
      <c r="V306" s="51" t="s">
        <v>114</v>
      </c>
      <c r="W306" s="51" t="s">
        <v>127</v>
      </c>
      <c r="X306" s="51" t="s">
        <v>312</v>
      </c>
      <c r="Y306" s="51" t="s">
        <v>312</v>
      </c>
      <c r="Z306" s="51" t="s">
        <v>377</v>
      </c>
      <c r="AA306" s="52">
        <v>24.5</v>
      </c>
    </row>
    <row r="307" spans="1:27" ht="12.75" customHeight="1" x14ac:dyDescent="0.2">
      <c r="A307" s="51" t="s">
        <v>1353</v>
      </c>
      <c r="B307" s="51" t="s">
        <v>34</v>
      </c>
      <c r="C307" s="52">
        <v>211</v>
      </c>
      <c r="D307" s="51" t="s">
        <v>1383</v>
      </c>
      <c r="E307" s="51" t="s">
        <v>3065</v>
      </c>
      <c r="F307" s="51" t="s">
        <v>624</v>
      </c>
      <c r="G307" s="51" t="s">
        <v>1385</v>
      </c>
      <c r="H307" s="51" t="s">
        <v>1386</v>
      </c>
      <c r="I307" s="51" t="s">
        <v>1387</v>
      </c>
      <c r="J307" s="52">
        <v>100</v>
      </c>
      <c r="K307" s="51" t="s">
        <v>305</v>
      </c>
      <c r="L307" s="51" t="s">
        <v>1389</v>
      </c>
      <c r="M307" s="51" t="s">
        <v>3065</v>
      </c>
      <c r="N307" s="51" t="s">
        <v>351</v>
      </c>
      <c r="O307" s="52" t="s">
        <v>2577</v>
      </c>
      <c r="P307" s="52">
        <v>24.5</v>
      </c>
      <c r="Q307" s="52">
        <v>24.5</v>
      </c>
      <c r="R307" s="51" t="s">
        <v>309</v>
      </c>
      <c r="S307" s="51" t="s">
        <v>310</v>
      </c>
      <c r="T307" s="51" t="s">
        <v>311</v>
      </c>
      <c r="U307" s="51" t="s">
        <v>107</v>
      </c>
      <c r="V307" s="51" t="s">
        <v>114</v>
      </c>
      <c r="W307" s="51" t="s">
        <v>127</v>
      </c>
      <c r="X307" s="51" t="s">
        <v>312</v>
      </c>
      <c r="Y307" s="51" t="s">
        <v>312</v>
      </c>
      <c r="Z307" s="51" t="s">
        <v>377</v>
      </c>
      <c r="AA307" s="52">
        <v>24.5</v>
      </c>
    </row>
    <row r="308" spans="1:27" ht="12.75" customHeight="1" x14ac:dyDescent="0.2">
      <c r="A308" s="51" t="s">
        <v>1353</v>
      </c>
      <c r="B308" s="51" t="s">
        <v>34</v>
      </c>
      <c r="C308" s="52">
        <v>211</v>
      </c>
      <c r="D308" s="51" t="s">
        <v>1383</v>
      </c>
      <c r="E308" s="51" t="s">
        <v>3065</v>
      </c>
      <c r="F308" s="51" t="s">
        <v>624</v>
      </c>
      <c r="G308" s="51" t="s">
        <v>1385</v>
      </c>
      <c r="H308" s="51" t="s">
        <v>1386</v>
      </c>
      <c r="I308" s="51" t="s">
        <v>1387</v>
      </c>
      <c r="J308" s="52">
        <v>100</v>
      </c>
      <c r="K308" s="51" t="s">
        <v>305</v>
      </c>
      <c r="L308" s="51" t="s">
        <v>3067</v>
      </c>
      <c r="M308" s="51" t="s">
        <v>3065</v>
      </c>
      <c r="N308" s="51" t="s">
        <v>351</v>
      </c>
      <c r="O308" s="52" t="s">
        <v>2577</v>
      </c>
      <c r="P308" s="52">
        <v>25</v>
      </c>
      <c r="Q308" s="52">
        <v>25</v>
      </c>
      <c r="R308" s="51" t="s">
        <v>309</v>
      </c>
      <c r="S308" s="51" t="s">
        <v>310</v>
      </c>
      <c r="T308" s="51" t="s">
        <v>311</v>
      </c>
      <c r="U308" s="51" t="s">
        <v>107</v>
      </c>
      <c r="V308" s="51" t="s">
        <v>114</v>
      </c>
      <c r="W308" s="51" t="s">
        <v>127</v>
      </c>
      <c r="X308" s="51" t="s">
        <v>312</v>
      </c>
      <c r="Y308" s="51" t="s">
        <v>312</v>
      </c>
      <c r="Z308" s="51" t="s">
        <v>377</v>
      </c>
      <c r="AA308" s="52">
        <v>25</v>
      </c>
    </row>
    <row r="309" spans="1:27" ht="12.75" customHeight="1" x14ac:dyDescent="0.2">
      <c r="A309" s="51" t="s">
        <v>1353</v>
      </c>
      <c r="B309" s="51" t="s">
        <v>34</v>
      </c>
      <c r="C309" s="52">
        <v>211</v>
      </c>
      <c r="D309" s="51" t="s">
        <v>1383</v>
      </c>
      <c r="E309" s="51" t="s">
        <v>3065</v>
      </c>
      <c r="F309" s="51" t="s">
        <v>624</v>
      </c>
      <c r="G309" s="51" t="s">
        <v>1385</v>
      </c>
      <c r="H309" s="51" t="s">
        <v>1386</v>
      </c>
      <c r="I309" s="51" t="s">
        <v>1387</v>
      </c>
      <c r="J309" s="52">
        <v>100</v>
      </c>
      <c r="K309" s="51" t="s">
        <v>305</v>
      </c>
      <c r="L309" s="51" t="s">
        <v>1391</v>
      </c>
      <c r="M309" s="51" t="s">
        <v>3065</v>
      </c>
      <c r="N309" s="51" t="s">
        <v>351</v>
      </c>
      <c r="O309" s="52" t="s">
        <v>2577</v>
      </c>
      <c r="P309" s="52">
        <v>26</v>
      </c>
      <c r="Q309" s="52">
        <v>26</v>
      </c>
      <c r="R309" s="51" t="s">
        <v>309</v>
      </c>
      <c r="S309" s="51" t="s">
        <v>310</v>
      </c>
      <c r="T309" s="51" t="s">
        <v>311</v>
      </c>
      <c r="U309" s="51" t="s">
        <v>107</v>
      </c>
      <c r="V309" s="51" t="s">
        <v>114</v>
      </c>
      <c r="W309" s="51" t="s">
        <v>127</v>
      </c>
      <c r="X309" s="51" t="s">
        <v>312</v>
      </c>
      <c r="Y309" s="51" t="s">
        <v>312</v>
      </c>
      <c r="Z309" s="51" t="s">
        <v>377</v>
      </c>
      <c r="AA309" s="52">
        <v>26</v>
      </c>
    </row>
    <row r="310" spans="1:27" ht="12.75" customHeight="1" x14ac:dyDescent="0.2">
      <c r="A310" s="51" t="s">
        <v>1353</v>
      </c>
      <c r="B310" s="51" t="s">
        <v>34</v>
      </c>
      <c r="C310" s="52">
        <v>212</v>
      </c>
      <c r="D310" s="51" t="s">
        <v>1392</v>
      </c>
      <c r="E310" s="51" t="s">
        <v>3068</v>
      </c>
      <c r="F310" s="51" t="s">
        <v>301</v>
      </c>
      <c r="G310" s="51" t="s">
        <v>384</v>
      </c>
      <c r="H310" s="51" t="s">
        <v>1394</v>
      </c>
      <c r="I310" s="51" t="s">
        <v>1366</v>
      </c>
      <c r="J310" s="52">
        <v>35</v>
      </c>
      <c r="K310" s="51" t="s">
        <v>305</v>
      </c>
      <c r="L310" s="51" t="s">
        <v>1395</v>
      </c>
      <c r="M310" s="51" t="s">
        <v>3068</v>
      </c>
      <c r="N310" s="51" t="s">
        <v>351</v>
      </c>
      <c r="O310" s="52" t="s">
        <v>2577</v>
      </c>
      <c r="P310" s="52">
        <v>35</v>
      </c>
      <c r="Q310" s="52">
        <v>35</v>
      </c>
      <c r="R310" s="51" t="s">
        <v>309</v>
      </c>
      <c r="S310" s="51" t="s">
        <v>437</v>
      </c>
      <c r="T310" s="51" t="s">
        <v>438</v>
      </c>
      <c r="U310" s="51" t="s">
        <v>108</v>
      </c>
      <c r="V310" s="51" t="s">
        <v>115</v>
      </c>
      <c r="W310" s="51" t="s">
        <v>129</v>
      </c>
      <c r="X310" s="51" t="s">
        <v>312</v>
      </c>
      <c r="Y310" s="51" t="s">
        <v>312</v>
      </c>
      <c r="Z310" s="51" t="s">
        <v>2614</v>
      </c>
      <c r="AA310" s="52">
        <v>35</v>
      </c>
    </row>
    <row r="311" spans="1:27" ht="12.75" customHeight="1" x14ac:dyDescent="0.2">
      <c r="A311" s="51" t="s">
        <v>1353</v>
      </c>
      <c r="B311" s="51" t="s">
        <v>34</v>
      </c>
      <c r="C311" s="52">
        <v>213</v>
      </c>
      <c r="D311" s="51" t="s">
        <v>3069</v>
      </c>
      <c r="E311" s="51" t="s">
        <v>3070</v>
      </c>
      <c r="F311" s="51" t="s">
        <v>301</v>
      </c>
      <c r="G311" s="51" t="s">
        <v>384</v>
      </c>
      <c r="H311" s="51" t="s">
        <v>1394</v>
      </c>
      <c r="I311" s="51" t="s">
        <v>1366</v>
      </c>
      <c r="J311" s="52">
        <v>35</v>
      </c>
      <c r="K311" s="51" t="s">
        <v>305</v>
      </c>
      <c r="L311" s="51" t="s">
        <v>3069</v>
      </c>
      <c r="M311" s="51" t="s">
        <v>3070</v>
      </c>
      <c r="N311" s="51" t="s">
        <v>351</v>
      </c>
      <c r="O311" s="52" t="s">
        <v>2577</v>
      </c>
      <c r="P311" s="52">
        <v>35</v>
      </c>
      <c r="Q311" s="52">
        <v>35</v>
      </c>
      <c r="R311" s="51" t="s">
        <v>309</v>
      </c>
      <c r="S311" s="51" t="s">
        <v>310</v>
      </c>
      <c r="T311" s="51" t="s">
        <v>311</v>
      </c>
      <c r="U311" s="51" t="s">
        <v>107</v>
      </c>
      <c r="V311" s="51" t="s">
        <v>114</v>
      </c>
      <c r="W311" s="51" t="s">
        <v>127</v>
      </c>
      <c r="X311" s="51" t="s">
        <v>312</v>
      </c>
      <c r="Y311" s="51" t="s">
        <v>312</v>
      </c>
      <c r="Z311" s="51" t="s">
        <v>388</v>
      </c>
      <c r="AA311" s="52">
        <v>35</v>
      </c>
    </row>
    <row r="312" spans="1:27" ht="12.75" customHeight="1" x14ac:dyDescent="0.2">
      <c r="A312" s="51" t="s">
        <v>1281</v>
      </c>
      <c r="B312" s="51" t="s">
        <v>70</v>
      </c>
      <c r="C312" s="52">
        <v>214</v>
      </c>
      <c r="D312" s="51" t="s">
        <v>1398</v>
      </c>
      <c r="E312" s="51" t="s">
        <v>3071</v>
      </c>
      <c r="F312" s="51" t="s">
        <v>301</v>
      </c>
      <c r="G312" s="51" t="s">
        <v>630</v>
      </c>
      <c r="H312" s="51" t="s">
        <v>3072</v>
      </c>
      <c r="I312" s="51" t="s">
        <v>3073</v>
      </c>
      <c r="J312" s="52">
        <v>15</v>
      </c>
      <c r="K312" s="51" t="s">
        <v>305</v>
      </c>
      <c r="L312" s="51" t="s">
        <v>3074</v>
      </c>
      <c r="M312" s="51" t="s">
        <v>3075</v>
      </c>
      <c r="N312" s="51" t="s">
        <v>351</v>
      </c>
      <c r="O312" s="52" t="s">
        <v>2577</v>
      </c>
      <c r="P312" s="52">
        <v>15</v>
      </c>
      <c r="Q312" s="52">
        <v>15</v>
      </c>
      <c r="R312" s="51" t="s">
        <v>309</v>
      </c>
      <c r="S312" s="51" t="s">
        <v>310</v>
      </c>
      <c r="T312" s="51" t="s">
        <v>311</v>
      </c>
      <c r="U312" s="51" t="s">
        <v>107</v>
      </c>
      <c r="V312" s="51" t="s">
        <v>111</v>
      </c>
      <c r="W312" s="51" t="s">
        <v>121</v>
      </c>
      <c r="X312" s="51" t="s">
        <v>312</v>
      </c>
      <c r="Y312" s="51" t="s">
        <v>312</v>
      </c>
      <c r="Z312" s="51" t="s">
        <v>648</v>
      </c>
      <c r="AA312" s="52">
        <v>15</v>
      </c>
    </row>
    <row r="313" spans="1:27" ht="12.75" customHeight="1" x14ac:dyDescent="0.2">
      <c r="A313" s="51" t="s">
        <v>1281</v>
      </c>
      <c r="B313" s="51" t="s">
        <v>70</v>
      </c>
      <c r="C313" s="52">
        <v>215</v>
      </c>
      <c r="D313" s="51" t="s">
        <v>3076</v>
      </c>
      <c r="E313" s="51" t="s">
        <v>3077</v>
      </c>
      <c r="F313" s="51" t="s">
        <v>2673</v>
      </c>
      <c r="G313" s="51" t="s">
        <v>2674</v>
      </c>
      <c r="H313" s="51" t="s">
        <v>1406</v>
      </c>
      <c r="I313" s="51" t="s">
        <v>3078</v>
      </c>
      <c r="J313" s="52">
        <v>22</v>
      </c>
      <c r="K313" s="51" t="s">
        <v>305</v>
      </c>
      <c r="L313" s="51" t="s">
        <v>3079</v>
      </c>
      <c r="M313" s="51" t="s">
        <v>3080</v>
      </c>
      <c r="N313" s="51" t="s">
        <v>351</v>
      </c>
      <c r="O313" s="52" t="s">
        <v>2577</v>
      </c>
      <c r="P313" s="52">
        <v>22</v>
      </c>
      <c r="Q313" s="52">
        <v>22</v>
      </c>
      <c r="R313" s="51" t="s">
        <v>309</v>
      </c>
      <c r="S313" s="51" t="s">
        <v>310</v>
      </c>
      <c r="T313" s="51" t="s">
        <v>311</v>
      </c>
      <c r="U313" s="51" t="s">
        <v>107</v>
      </c>
      <c r="V313" s="51" t="s">
        <v>111</v>
      </c>
      <c r="W313" s="51" t="s">
        <v>121</v>
      </c>
      <c r="X313" s="51" t="s">
        <v>312</v>
      </c>
      <c r="Y313" s="51" t="s">
        <v>312</v>
      </c>
      <c r="Z313" s="51" t="s">
        <v>466</v>
      </c>
      <c r="AA313" s="52">
        <v>22</v>
      </c>
    </row>
    <row r="314" spans="1:27" ht="12.75" customHeight="1" x14ac:dyDescent="0.2">
      <c r="A314" s="51" t="s">
        <v>1410</v>
      </c>
      <c r="B314" s="51" t="s">
        <v>58</v>
      </c>
      <c r="C314" s="52">
        <v>216</v>
      </c>
      <c r="D314" s="51" t="s">
        <v>1412</v>
      </c>
      <c r="E314" s="51" t="s">
        <v>3081</v>
      </c>
      <c r="F314" s="51" t="s">
        <v>301</v>
      </c>
      <c r="G314" s="51" t="s">
        <v>384</v>
      </c>
      <c r="H314" s="51" t="s">
        <v>1414</v>
      </c>
      <c r="I314" s="51" t="s">
        <v>1415</v>
      </c>
      <c r="J314" s="52" t="s">
        <v>3082</v>
      </c>
      <c r="K314" s="51" t="s">
        <v>305</v>
      </c>
      <c r="L314" s="51" t="s">
        <v>1416</v>
      </c>
      <c r="M314" s="51" t="s">
        <v>3083</v>
      </c>
      <c r="N314" s="51" t="s">
        <v>1418</v>
      </c>
      <c r="O314" s="52" t="s">
        <v>2738</v>
      </c>
      <c r="P314" s="52">
        <v>210</v>
      </c>
      <c r="Q314" s="52">
        <v>630</v>
      </c>
      <c r="R314" s="51" t="s">
        <v>309</v>
      </c>
      <c r="S314" s="51" t="s">
        <v>310</v>
      </c>
      <c r="T314" s="51" t="s">
        <v>311</v>
      </c>
      <c r="U314" s="51" t="s">
        <v>107</v>
      </c>
      <c r="V314" s="51" t="s">
        <v>114</v>
      </c>
      <c r="W314" s="51" t="s">
        <v>127</v>
      </c>
      <c r="X314" s="51" t="s">
        <v>312</v>
      </c>
      <c r="Y314" s="51" t="s">
        <v>312</v>
      </c>
      <c r="Z314" s="51" t="s">
        <v>1183</v>
      </c>
      <c r="AA314" s="52">
        <v>630</v>
      </c>
    </row>
    <row r="315" spans="1:27" ht="12.75" customHeight="1" x14ac:dyDescent="0.2">
      <c r="A315" s="51" t="s">
        <v>1410</v>
      </c>
      <c r="B315" s="51" t="s">
        <v>58</v>
      </c>
      <c r="C315" s="52">
        <v>216</v>
      </c>
      <c r="D315" s="51" t="s">
        <v>1412</v>
      </c>
      <c r="E315" s="51" t="s">
        <v>3081</v>
      </c>
      <c r="F315" s="51" t="s">
        <v>301</v>
      </c>
      <c r="G315" s="51" t="s">
        <v>384</v>
      </c>
      <c r="H315" s="51" t="s">
        <v>1414</v>
      </c>
      <c r="I315" s="51" t="s">
        <v>1415</v>
      </c>
      <c r="J315" s="52" t="s">
        <v>3082</v>
      </c>
      <c r="K315" s="51" t="s">
        <v>305</v>
      </c>
      <c r="L315" s="51" t="s">
        <v>1416</v>
      </c>
      <c r="M315" s="51" t="s">
        <v>1419</v>
      </c>
      <c r="N315" s="51" t="s">
        <v>1418</v>
      </c>
      <c r="O315" s="52" t="s">
        <v>2738</v>
      </c>
      <c r="P315" s="52">
        <v>1.75</v>
      </c>
      <c r="Q315" s="52">
        <v>5.25</v>
      </c>
      <c r="R315" s="51" t="s">
        <v>309</v>
      </c>
      <c r="S315" s="51" t="s">
        <v>310</v>
      </c>
      <c r="T315" s="51" t="s">
        <v>311</v>
      </c>
      <c r="U315" s="51" t="s">
        <v>107</v>
      </c>
      <c r="V315" s="51" t="s">
        <v>111</v>
      </c>
      <c r="W315" s="51" t="s">
        <v>119</v>
      </c>
      <c r="X315" s="51" t="s">
        <v>312</v>
      </c>
      <c r="Y315" s="51" t="s">
        <v>312</v>
      </c>
      <c r="Z315" s="51" t="s">
        <v>1420</v>
      </c>
      <c r="AA315" s="52">
        <v>5.25</v>
      </c>
    </row>
    <row r="316" spans="1:27" ht="12.75" customHeight="1" x14ac:dyDescent="0.2">
      <c r="A316" s="51" t="s">
        <v>1410</v>
      </c>
      <c r="B316" s="51" t="s">
        <v>58</v>
      </c>
      <c r="C316" s="52">
        <v>216</v>
      </c>
      <c r="D316" s="51" t="s">
        <v>1412</v>
      </c>
      <c r="E316" s="51" t="s">
        <v>3081</v>
      </c>
      <c r="F316" s="51" t="s">
        <v>301</v>
      </c>
      <c r="G316" s="51" t="s">
        <v>384</v>
      </c>
      <c r="H316" s="51" t="s">
        <v>1414</v>
      </c>
      <c r="I316" s="51" t="s">
        <v>1415</v>
      </c>
      <c r="J316" s="52" t="s">
        <v>3082</v>
      </c>
      <c r="K316" s="51" t="s">
        <v>305</v>
      </c>
      <c r="L316" s="51" t="s">
        <v>1416</v>
      </c>
      <c r="M316" s="51" t="s">
        <v>1421</v>
      </c>
      <c r="N316" s="51" t="s">
        <v>1418</v>
      </c>
      <c r="O316" s="52" t="s">
        <v>2781</v>
      </c>
      <c r="P316" s="52">
        <v>532</v>
      </c>
      <c r="Q316" s="52">
        <v>3.1920000000000002</v>
      </c>
      <c r="R316" s="51" t="s">
        <v>309</v>
      </c>
      <c r="S316" s="51" t="s">
        <v>310</v>
      </c>
      <c r="T316" s="51" t="s">
        <v>311</v>
      </c>
      <c r="U316" s="51" t="s">
        <v>107</v>
      </c>
      <c r="V316" s="51" t="s">
        <v>111</v>
      </c>
      <c r="W316" s="51" t="s">
        <v>119</v>
      </c>
      <c r="X316" s="51" t="s">
        <v>312</v>
      </c>
      <c r="Y316" s="51" t="s">
        <v>312</v>
      </c>
      <c r="Z316" s="51" t="s">
        <v>313</v>
      </c>
      <c r="AA316" s="52">
        <v>3.1920000000000002</v>
      </c>
    </row>
    <row r="317" spans="1:27" ht="12.75" customHeight="1" x14ac:dyDescent="0.2">
      <c r="A317" s="51" t="s">
        <v>1410</v>
      </c>
      <c r="B317" s="51" t="s">
        <v>58</v>
      </c>
      <c r="C317" s="52">
        <v>216</v>
      </c>
      <c r="D317" s="51" t="s">
        <v>1412</v>
      </c>
      <c r="E317" s="51" t="s">
        <v>3081</v>
      </c>
      <c r="F317" s="51" t="s">
        <v>301</v>
      </c>
      <c r="G317" s="51" t="s">
        <v>384</v>
      </c>
      <c r="H317" s="51" t="s">
        <v>1414</v>
      </c>
      <c r="I317" s="51" t="s">
        <v>1415</v>
      </c>
      <c r="J317" s="52" t="s">
        <v>3082</v>
      </c>
      <c r="K317" s="51" t="s">
        <v>305</v>
      </c>
      <c r="L317" s="51" t="s">
        <v>1416</v>
      </c>
      <c r="M317" s="51" t="s">
        <v>1422</v>
      </c>
      <c r="N317" s="51" t="s">
        <v>1418</v>
      </c>
      <c r="O317" s="52" t="s">
        <v>2781</v>
      </c>
      <c r="P317" s="52">
        <v>1.131</v>
      </c>
      <c r="Q317" s="52">
        <v>6.7859999999999996</v>
      </c>
      <c r="R317" s="51" t="s">
        <v>309</v>
      </c>
      <c r="S317" s="51" t="s">
        <v>310</v>
      </c>
      <c r="T317" s="51" t="s">
        <v>311</v>
      </c>
      <c r="U317" s="51" t="s">
        <v>107</v>
      </c>
      <c r="V317" s="51" t="s">
        <v>111</v>
      </c>
      <c r="W317" s="51" t="s">
        <v>119</v>
      </c>
      <c r="X317" s="51" t="s">
        <v>312</v>
      </c>
      <c r="Y317" s="51" t="s">
        <v>312</v>
      </c>
      <c r="Z317" s="51" t="s">
        <v>1423</v>
      </c>
      <c r="AA317" s="52">
        <v>6.7859999999999996</v>
      </c>
    </row>
    <row r="318" spans="1:27" ht="12.75" customHeight="1" x14ac:dyDescent="0.2">
      <c r="A318" s="51" t="s">
        <v>1410</v>
      </c>
      <c r="B318" s="51" t="s">
        <v>58</v>
      </c>
      <c r="C318" s="52">
        <v>216</v>
      </c>
      <c r="D318" s="51" t="s">
        <v>1412</v>
      </c>
      <c r="E318" s="51" t="s">
        <v>3081</v>
      </c>
      <c r="F318" s="51" t="s">
        <v>301</v>
      </c>
      <c r="G318" s="51" t="s">
        <v>384</v>
      </c>
      <c r="H318" s="51" t="s">
        <v>1414</v>
      </c>
      <c r="I318" s="51" t="s">
        <v>1415</v>
      </c>
      <c r="J318" s="52" t="s">
        <v>3082</v>
      </c>
      <c r="K318" s="51" t="s">
        <v>305</v>
      </c>
      <c r="L318" s="51" t="s">
        <v>1416</v>
      </c>
      <c r="M318" s="51" t="s">
        <v>1424</v>
      </c>
      <c r="N318" s="51" t="s">
        <v>1418</v>
      </c>
      <c r="O318" s="52" t="s">
        <v>2781</v>
      </c>
      <c r="P318" s="52">
        <v>1.325</v>
      </c>
      <c r="Q318" s="52">
        <v>7.95</v>
      </c>
      <c r="R318" s="51" t="s">
        <v>309</v>
      </c>
      <c r="S318" s="51" t="s">
        <v>310</v>
      </c>
      <c r="T318" s="51" t="s">
        <v>311</v>
      </c>
      <c r="U318" s="51" t="s">
        <v>107</v>
      </c>
      <c r="V318" s="51" t="s">
        <v>111</v>
      </c>
      <c r="W318" s="51" t="s">
        <v>119</v>
      </c>
      <c r="X318" s="51" t="s">
        <v>312</v>
      </c>
      <c r="Y318" s="51" t="s">
        <v>312</v>
      </c>
      <c r="Z318" s="51" t="s">
        <v>313</v>
      </c>
      <c r="AA318" s="52">
        <v>7.95</v>
      </c>
    </row>
    <row r="319" spans="1:27" ht="12.75" customHeight="1" x14ac:dyDescent="0.2">
      <c r="A319" s="51" t="s">
        <v>1410</v>
      </c>
      <c r="B319" s="51" t="s">
        <v>58</v>
      </c>
      <c r="C319" s="52">
        <v>216</v>
      </c>
      <c r="D319" s="51" t="s">
        <v>1412</v>
      </c>
      <c r="E319" s="51" t="s">
        <v>3081</v>
      </c>
      <c r="F319" s="51" t="s">
        <v>301</v>
      </c>
      <c r="G319" s="51" t="s">
        <v>384</v>
      </c>
      <c r="H319" s="51" t="s">
        <v>1414</v>
      </c>
      <c r="I319" s="51" t="s">
        <v>1415</v>
      </c>
      <c r="J319" s="52" t="s">
        <v>3082</v>
      </c>
      <c r="K319" s="51" t="s">
        <v>305</v>
      </c>
      <c r="L319" s="51" t="s">
        <v>1425</v>
      </c>
      <c r="M319" s="51" t="s">
        <v>3084</v>
      </c>
      <c r="N319" s="51" t="s">
        <v>341</v>
      </c>
      <c r="O319" s="52" t="s">
        <v>2737</v>
      </c>
      <c r="P319" s="52">
        <v>1.548</v>
      </c>
      <c r="Q319" s="52">
        <v>3.0960000000000001</v>
      </c>
      <c r="R319" s="51" t="s">
        <v>309</v>
      </c>
      <c r="S319" s="51" t="s">
        <v>310</v>
      </c>
      <c r="T319" s="51" t="s">
        <v>311</v>
      </c>
      <c r="U319" s="51" t="s">
        <v>107</v>
      </c>
      <c r="V319" s="51" t="s">
        <v>114</v>
      </c>
      <c r="W319" s="51" t="s">
        <v>127</v>
      </c>
      <c r="X319" s="51" t="s">
        <v>312</v>
      </c>
      <c r="Y319" s="51" t="s">
        <v>312</v>
      </c>
      <c r="Z319" s="51" t="s">
        <v>747</v>
      </c>
      <c r="AA319" s="52">
        <v>3.0960000000000001</v>
      </c>
    </row>
    <row r="320" spans="1:27" ht="12.75" customHeight="1" x14ac:dyDescent="0.2">
      <c r="A320" s="51" t="s">
        <v>1410</v>
      </c>
      <c r="B320" s="51" t="s">
        <v>58</v>
      </c>
      <c r="C320" s="52">
        <v>216</v>
      </c>
      <c r="D320" s="51" t="s">
        <v>1412</v>
      </c>
      <c r="E320" s="51" t="s">
        <v>3081</v>
      </c>
      <c r="F320" s="51" t="s">
        <v>301</v>
      </c>
      <c r="G320" s="51" t="s">
        <v>384</v>
      </c>
      <c r="H320" s="51" t="s">
        <v>1414</v>
      </c>
      <c r="I320" s="51" t="s">
        <v>1415</v>
      </c>
      <c r="J320" s="52" t="s">
        <v>3082</v>
      </c>
      <c r="K320" s="51" t="s">
        <v>305</v>
      </c>
      <c r="L320" s="51" t="s">
        <v>1425</v>
      </c>
      <c r="M320" s="51" t="s">
        <v>1427</v>
      </c>
      <c r="N320" s="51" t="s">
        <v>341</v>
      </c>
      <c r="O320" s="52" t="s">
        <v>2737</v>
      </c>
      <c r="P320" s="52">
        <v>1.548</v>
      </c>
      <c r="Q320" s="52">
        <v>3.0960000000000001</v>
      </c>
      <c r="R320" s="51" t="s">
        <v>309</v>
      </c>
      <c r="S320" s="51" t="s">
        <v>310</v>
      </c>
      <c r="T320" s="51" t="s">
        <v>311</v>
      </c>
      <c r="U320" s="51" t="s">
        <v>107</v>
      </c>
      <c r="V320" s="51" t="s">
        <v>114</v>
      </c>
      <c r="W320" s="51" t="s">
        <v>127</v>
      </c>
      <c r="X320" s="51" t="s">
        <v>312</v>
      </c>
      <c r="Y320" s="51" t="s">
        <v>312</v>
      </c>
      <c r="Z320" s="51" t="s">
        <v>747</v>
      </c>
      <c r="AA320" s="52">
        <v>3.0960000000000001</v>
      </c>
    </row>
    <row r="321" spans="1:27" ht="12.75" customHeight="1" x14ac:dyDescent="0.2">
      <c r="A321" s="51" t="s">
        <v>1410</v>
      </c>
      <c r="B321" s="51" t="s">
        <v>58</v>
      </c>
      <c r="C321" s="52">
        <v>216</v>
      </c>
      <c r="D321" s="51" t="s">
        <v>1412</v>
      </c>
      <c r="E321" s="51" t="s">
        <v>3081</v>
      </c>
      <c r="F321" s="51" t="s">
        <v>301</v>
      </c>
      <c r="G321" s="51" t="s">
        <v>384</v>
      </c>
      <c r="H321" s="51" t="s">
        <v>1414</v>
      </c>
      <c r="I321" s="51" t="s">
        <v>1415</v>
      </c>
      <c r="J321" s="52" t="s">
        <v>3082</v>
      </c>
      <c r="K321" s="51" t="s">
        <v>305</v>
      </c>
      <c r="L321" s="51" t="s">
        <v>1425</v>
      </c>
      <c r="M321" s="51" t="s">
        <v>1428</v>
      </c>
      <c r="N321" s="51" t="s">
        <v>341</v>
      </c>
      <c r="O321" s="52" t="s">
        <v>2737</v>
      </c>
      <c r="P321" s="52">
        <v>1.548</v>
      </c>
      <c r="Q321" s="52">
        <v>3.0960000000000001</v>
      </c>
      <c r="R321" s="51" t="s">
        <v>309</v>
      </c>
      <c r="S321" s="51" t="s">
        <v>310</v>
      </c>
      <c r="T321" s="51" t="s">
        <v>311</v>
      </c>
      <c r="U321" s="51" t="s">
        <v>107</v>
      </c>
      <c r="V321" s="51" t="s">
        <v>114</v>
      </c>
      <c r="W321" s="51" t="s">
        <v>127</v>
      </c>
      <c r="X321" s="51" t="s">
        <v>312</v>
      </c>
      <c r="Y321" s="51" t="s">
        <v>312</v>
      </c>
      <c r="Z321" s="51" t="s">
        <v>747</v>
      </c>
      <c r="AA321" s="52">
        <v>3.0960000000000001</v>
      </c>
    </row>
    <row r="322" spans="1:27" ht="12.75" customHeight="1" x14ac:dyDescent="0.2">
      <c r="A322" s="51" t="s">
        <v>1410</v>
      </c>
      <c r="B322" s="51" t="s">
        <v>58</v>
      </c>
      <c r="C322" s="52">
        <v>216</v>
      </c>
      <c r="D322" s="51" t="s">
        <v>1412</v>
      </c>
      <c r="E322" s="51" t="s">
        <v>3081</v>
      </c>
      <c r="F322" s="51" t="s">
        <v>301</v>
      </c>
      <c r="G322" s="51" t="s">
        <v>384</v>
      </c>
      <c r="H322" s="51" t="s">
        <v>1414</v>
      </c>
      <c r="I322" s="51" t="s">
        <v>1415</v>
      </c>
      <c r="J322" s="52" t="s">
        <v>3082</v>
      </c>
      <c r="K322" s="51" t="s">
        <v>305</v>
      </c>
      <c r="L322" s="51" t="s">
        <v>1416</v>
      </c>
      <c r="M322" s="51" t="s">
        <v>3085</v>
      </c>
      <c r="N322" s="51" t="s">
        <v>341</v>
      </c>
      <c r="O322" s="52" t="s">
        <v>2616</v>
      </c>
      <c r="P322" s="52">
        <v>4.1399999999999997</v>
      </c>
      <c r="Q322" s="52">
        <v>16.559999999999999</v>
      </c>
      <c r="R322" s="51" t="s">
        <v>309</v>
      </c>
      <c r="S322" s="51" t="s">
        <v>310</v>
      </c>
      <c r="T322" s="51" t="s">
        <v>311</v>
      </c>
      <c r="U322" s="51" t="s">
        <v>107</v>
      </c>
      <c r="V322" s="51" t="s">
        <v>111</v>
      </c>
      <c r="W322" s="51" t="s">
        <v>119</v>
      </c>
      <c r="X322" s="51" t="s">
        <v>312</v>
      </c>
      <c r="Y322" s="51" t="s">
        <v>312</v>
      </c>
      <c r="Z322" s="51" t="s">
        <v>1430</v>
      </c>
      <c r="AA322" s="52">
        <v>16.559999999999999</v>
      </c>
    </row>
    <row r="323" spans="1:27" ht="12.75" customHeight="1" x14ac:dyDescent="0.2">
      <c r="A323" s="51" t="s">
        <v>1410</v>
      </c>
      <c r="B323" s="51" t="s">
        <v>58</v>
      </c>
      <c r="C323" s="52">
        <v>216</v>
      </c>
      <c r="D323" s="51" t="s">
        <v>1412</v>
      </c>
      <c r="E323" s="51" t="s">
        <v>3081</v>
      </c>
      <c r="F323" s="51" t="s">
        <v>301</v>
      </c>
      <c r="G323" s="51" t="s">
        <v>384</v>
      </c>
      <c r="H323" s="51" t="s">
        <v>1414</v>
      </c>
      <c r="I323" s="51" t="s">
        <v>1415</v>
      </c>
      <c r="J323" s="52" t="s">
        <v>3082</v>
      </c>
      <c r="K323" s="51" t="s">
        <v>305</v>
      </c>
      <c r="L323" s="51" t="s">
        <v>1431</v>
      </c>
      <c r="M323" s="51" t="s">
        <v>1432</v>
      </c>
      <c r="N323" s="51" t="s">
        <v>1433</v>
      </c>
      <c r="O323" s="52" t="s">
        <v>2807</v>
      </c>
      <c r="P323" s="52">
        <v>22</v>
      </c>
      <c r="Q323" s="52">
        <v>220</v>
      </c>
      <c r="R323" s="51" t="s">
        <v>309</v>
      </c>
      <c r="S323" s="51" t="s">
        <v>310</v>
      </c>
      <c r="T323" s="51" t="s">
        <v>311</v>
      </c>
      <c r="U323" s="51" t="s">
        <v>107</v>
      </c>
      <c r="V323" s="51" t="s">
        <v>111</v>
      </c>
      <c r="W323" s="51" t="s">
        <v>119</v>
      </c>
      <c r="X323" s="51" t="s">
        <v>312</v>
      </c>
      <c r="Y323" s="51" t="s">
        <v>312</v>
      </c>
      <c r="Z323" s="51" t="s">
        <v>313</v>
      </c>
      <c r="AA323" s="52">
        <v>220</v>
      </c>
    </row>
    <row r="324" spans="1:27" ht="12.75" customHeight="1" x14ac:dyDescent="0.2">
      <c r="A324" s="51" t="s">
        <v>1410</v>
      </c>
      <c r="B324" s="51" t="s">
        <v>58</v>
      </c>
      <c r="C324" s="52">
        <v>216</v>
      </c>
      <c r="D324" s="51" t="s">
        <v>1412</v>
      </c>
      <c r="E324" s="51" t="s">
        <v>3081</v>
      </c>
      <c r="F324" s="51" t="s">
        <v>301</v>
      </c>
      <c r="G324" s="51" t="s">
        <v>384</v>
      </c>
      <c r="H324" s="51" t="s">
        <v>1414</v>
      </c>
      <c r="I324" s="51" t="s">
        <v>1415</v>
      </c>
      <c r="J324" s="52" t="s">
        <v>3082</v>
      </c>
      <c r="K324" s="51" t="s">
        <v>305</v>
      </c>
      <c r="L324" s="51" t="s">
        <v>1425</v>
      </c>
      <c r="M324" s="51" t="s">
        <v>1434</v>
      </c>
      <c r="N324" s="51" t="s">
        <v>341</v>
      </c>
      <c r="O324" s="52" t="s">
        <v>2737</v>
      </c>
      <c r="P324" s="52">
        <v>1.548</v>
      </c>
      <c r="Q324" s="52">
        <v>3.0960000000000001</v>
      </c>
      <c r="R324" s="51" t="s">
        <v>309</v>
      </c>
      <c r="S324" s="51" t="s">
        <v>310</v>
      </c>
      <c r="T324" s="51" t="s">
        <v>311</v>
      </c>
      <c r="U324" s="51" t="s">
        <v>107</v>
      </c>
      <c r="V324" s="51" t="s">
        <v>114</v>
      </c>
      <c r="W324" s="51" t="s">
        <v>127</v>
      </c>
      <c r="X324" s="51" t="s">
        <v>312</v>
      </c>
      <c r="Y324" s="51" t="s">
        <v>312</v>
      </c>
      <c r="Z324" s="51" t="s">
        <v>747</v>
      </c>
      <c r="AA324" s="52">
        <v>3.0960000000000001</v>
      </c>
    </row>
    <row r="325" spans="1:27" ht="12.75" customHeight="1" x14ac:dyDescent="0.2">
      <c r="A325" s="51" t="s">
        <v>1410</v>
      </c>
      <c r="B325" s="51" t="s">
        <v>58</v>
      </c>
      <c r="C325" s="52">
        <v>216</v>
      </c>
      <c r="D325" s="51" t="s">
        <v>1412</v>
      </c>
      <c r="E325" s="51" t="s">
        <v>3081</v>
      </c>
      <c r="F325" s="51" t="s">
        <v>301</v>
      </c>
      <c r="G325" s="51" t="s">
        <v>384</v>
      </c>
      <c r="H325" s="51" t="s">
        <v>1414</v>
      </c>
      <c r="I325" s="51" t="s">
        <v>1415</v>
      </c>
      <c r="J325" s="52" t="s">
        <v>3082</v>
      </c>
      <c r="K325" s="51" t="s">
        <v>305</v>
      </c>
      <c r="L325" s="51" t="s">
        <v>1425</v>
      </c>
      <c r="M325" s="51" t="s">
        <v>3086</v>
      </c>
      <c r="N325" s="51" t="s">
        <v>341</v>
      </c>
      <c r="O325" s="52" t="s">
        <v>2737</v>
      </c>
      <c r="P325" s="52">
        <v>1.548</v>
      </c>
      <c r="Q325" s="52">
        <v>3.0960000000000001</v>
      </c>
      <c r="R325" s="51" t="s">
        <v>309</v>
      </c>
      <c r="S325" s="51" t="s">
        <v>310</v>
      </c>
      <c r="T325" s="51" t="s">
        <v>311</v>
      </c>
      <c r="U325" s="51" t="s">
        <v>107</v>
      </c>
      <c r="V325" s="51" t="s">
        <v>114</v>
      </c>
      <c r="W325" s="51" t="s">
        <v>127</v>
      </c>
      <c r="X325" s="51" t="s">
        <v>312</v>
      </c>
      <c r="Y325" s="51" t="s">
        <v>312</v>
      </c>
      <c r="Z325" s="51" t="s">
        <v>747</v>
      </c>
      <c r="AA325" s="52">
        <v>3.0960000000000001</v>
      </c>
    </row>
    <row r="326" spans="1:27" ht="12.75" customHeight="1" x14ac:dyDescent="0.2">
      <c r="A326" s="51" t="s">
        <v>1410</v>
      </c>
      <c r="B326" s="51" t="s">
        <v>58</v>
      </c>
      <c r="C326" s="52">
        <v>216</v>
      </c>
      <c r="D326" s="51" t="s">
        <v>1412</v>
      </c>
      <c r="E326" s="51" t="s">
        <v>3081</v>
      </c>
      <c r="F326" s="51" t="s">
        <v>301</v>
      </c>
      <c r="G326" s="51" t="s">
        <v>384</v>
      </c>
      <c r="H326" s="51" t="s">
        <v>1414</v>
      </c>
      <c r="I326" s="51" t="s">
        <v>1415</v>
      </c>
      <c r="J326" s="52" t="s">
        <v>3082</v>
      </c>
      <c r="K326" s="51" t="s">
        <v>305</v>
      </c>
      <c r="L326" s="51" t="s">
        <v>1416</v>
      </c>
      <c r="M326" s="51" t="s">
        <v>1436</v>
      </c>
      <c r="N326" s="51" t="s">
        <v>341</v>
      </c>
      <c r="O326" s="52" t="s">
        <v>2669</v>
      </c>
      <c r="P326" s="52">
        <v>280</v>
      </c>
      <c r="Q326" s="52">
        <v>3.36</v>
      </c>
      <c r="R326" s="51" t="s">
        <v>309</v>
      </c>
      <c r="S326" s="51" t="s">
        <v>310</v>
      </c>
      <c r="T326" s="51" t="s">
        <v>311</v>
      </c>
      <c r="U326" s="51" t="s">
        <v>107</v>
      </c>
      <c r="V326" s="51" t="s">
        <v>111</v>
      </c>
      <c r="W326" s="51" t="s">
        <v>119</v>
      </c>
      <c r="X326" s="51" t="s">
        <v>312</v>
      </c>
      <c r="Y326" s="51" t="s">
        <v>312</v>
      </c>
      <c r="Z326" s="51" t="s">
        <v>313</v>
      </c>
      <c r="AA326" s="52">
        <v>3.36</v>
      </c>
    </row>
    <row r="327" spans="1:27" ht="12.75" customHeight="1" x14ac:dyDescent="0.2">
      <c r="A327" s="51" t="s">
        <v>1410</v>
      </c>
      <c r="B327" s="51" t="s">
        <v>58</v>
      </c>
      <c r="C327" s="52">
        <v>216</v>
      </c>
      <c r="D327" s="51" t="s">
        <v>1412</v>
      </c>
      <c r="E327" s="51" t="s">
        <v>3081</v>
      </c>
      <c r="F327" s="51" t="s">
        <v>301</v>
      </c>
      <c r="G327" s="51" t="s">
        <v>384</v>
      </c>
      <c r="H327" s="51" t="s">
        <v>1414</v>
      </c>
      <c r="I327" s="51" t="s">
        <v>1415</v>
      </c>
      <c r="J327" s="52" t="s">
        <v>3082</v>
      </c>
      <c r="K327" s="51" t="s">
        <v>305</v>
      </c>
      <c r="L327" s="51" t="s">
        <v>1439</v>
      </c>
      <c r="M327" s="51" t="s">
        <v>1438</v>
      </c>
      <c r="N327" s="51" t="s">
        <v>1433</v>
      </c>
      <c r="O327" s="52" t="s">
        <v>2807</v>
      </c>
      <c r="P327" s="52">
        <v>19</v>
      </c>
      <c r="Q327" s="52">
        <v>189</v>
      </c>
      <c r="R327" s="51" t="s">
        <v>309</v>
      </c>
      <c r="S327" s="51" t="s">
        <v>310</v>
      </c>
      <c r="T327" s="51" t="s">
        <v>311</v>
      </c>
      <c r="U327" s="51" t="s">
        <v>107</v>
      </c>
      <c r="V327" s="51" t="s">
        <v>111</v>
      </c>
      <c r="W327" s="51" t="s">
        <v>119</v>
      </c>
      <c r="X327" s="51" t="s">
        <v>312</v>
      </c>
      <c r="Y327" s="51" t="s">
        <v>312</v>
      </c>
      <c r="Z327" s="51" t="s">
        <v>313</v>
      </c>
      <c r="AA327" s="52">
        <v>189</v>
      </c>
    </row>
    <row r="328" spans="1:27" ht="12.75" customHeight="1" x14ac:dyDescent="0.2">
      <c r="A328" s="51" t="s">
        <v>1410</v>
      </c>
      <c r="B328" s="51" t="s">
        <v>58</v>
      </c>
      <c r="C328" s="52">
        <v>216</v>
      </c>
      <c r="D328" s="51" t="s">
        <v>1412</v>
      </c>
      <c r="E328" s="51" t="s">
        <v>3081</v>
      </c>
      <c r="F328" s="51" t="s">
        <v>301</v>
      </c>
      <c r="G328" s="51" t="s">
        <v>384</v>
      </c>
      <c r="H328" s="51" t="s">
        <v>1414</v>
      </c>
      <c r="I328" s="51" t="s">
        <v>1415</v>
      </c>
      <c r="J328" s="52" t="s">
        <v>3082</v>
      </c>
      <c r="K328" s="51" t="s">
        <v>305</v>
      </c>
      <c r="L328" s="51" t="s">
        <v>1439</v>
      </c>
      <c r="M328" s="51" t="s">
        <v>1440</v>
      </c>
      <c r="N328" s="51" t="s">
        <v>1441</v>
      </c>
      <c r="O328" s="52" t="s">
        <v>2775</v>
      </c>
      <c r="P328" s="52">
        <v>83</v>
      </c>
      <c r="Q328" s="52">
        <v>413</v>
      </c>
      <c r="R328" s="51" t="s">
        <v>309</v>
      </c>
      <c r="S328" s="51" t="s">
        <v>310</v>
      </c>
      <c r="T328" s="51" t="s">
        <v>311</v>
      </c>
      <c r="U328" s="51" t="s">
        <v>107</v>
      </c>
      <c r="V328" s="51" t="s">
        <v>111</v>
      </c>
      <c r="W328" s="51" t="s">
        <v>119</v>
      </c>
      <c r="X328" s="51" t="s">
        <v>312</v>
      </c>
      <c r="Y328" s="51" t="s">
        <v>312</v>
      </c>
      <c r="Z328" s="51" t="s">
        <v>313</v>
      </c>
      <c r="AA328" s="52">
        <v>413</v>
      </c>
    </row>
    <row r="329" spans="1:27" ht="12.75" customHeight="1" x14ac:dyDescent="0.2">
      <c r="A329" s="51" t="s">
        <v>1410</v>
      </c>
      <c r="B329" s="51" t="s">
        <v>58</v>
      </c>
      <c r="C329" s="52">
        <v>216</v>
      </c>
      <c r="D329" s="51" t="s">
        <v>1412</v>
      </c>
      <c r="E329" s="51" t="s">
        <v>3081</v>
      </c>
      <c r="F329" s="51" t="s">
        <v>301</v>
      </c>
      <c r="G329" s="51" t="s">
        <v>384</v>
      </c>
      <c r="H329" s="51" t="s">
        <v>1414</v>
      </c>
      <c r="I329" s="51" t="s">
        <v>1415</v>
      </c>
      <c r="J329" s="52" t="s">
        <v>3082</v>
      </c>
      <c r="K329" s="51" t="s">
        <v>305</v>
      </c>
      <c r="L329" s="51" t="s">
        <v>1416</v>
      </c>
      <c r="M329" s="51" t="s">
        <v>3087</v>
      </c>
      <c r="N329" s="51" t="s">
        <v>341</v>
      </c>
      <c r="O329" s="52" t="s">
        <v>2781</v>
      </c>
      <c r="P329" s="52">
        <v>202</v>
      </c>
      <c r="Q329" s="52">
        <v>1.2110000000000001</v>
      </c>
      <c r="R329" s="51" t="s">
        <v>309</v>
      </c>
      <c r="S329" s="51" t="s">
        <v>310</v>
      </c>
      <c r="T329" s="51" t="s">
        <v>311</v>
      </c>
      <c r="U329" s="51" t="s">
        <v>107</v>
      </c>
      <c r="V329" s="51" t="s">
        <v>111</v>
      </c>
      <c r="W329" s="51" t="s">
        <v>119</v>
      </c>
      <c r="X329" s="51" t="s">
        <v>312</v>
      </c>
      <c r="Y329" s="51" t="s">
        <v>312</v>
      </c>
      <c r="Z329" s="51" t="s">
        <v>313</v>
      </c>
      <c r="AA329" s="52">
        <v>1.2110000000000001</v>
      </c>
    </row>
    <row r="330" spans="1:27" ht="12.75" customHeight="1" x14ac:dyDescent="0.2">
      <c r="A330" s="51" t="s">
        <v>1410</v>
      </c>
      <c r="B330" s="51" t="s">
        <v>58</v>
      </c>
      <c r="C330" s="52">
        <v>216</v>
      </c>
      <c r="D330" s="51" t="s">
        <v>1412</v>
      </c>
      <c r="E330" s="51" t="s">
        <v>3081</v>
      </c>
      <c r="F330" s="51" t="s">
        <v>301</v>
      </c>
      <c r="G330" s="51" t="s">
        <v>384</v>
      </c>
      <c r="H330" s="51" t="s">
        <v>1414</v>
      </c>
      <c r="I330" s="51" t="s">
        <v>1415</v>
      </c>
      <c r="J330" s="52" t="s">
        <v>3082</v>
      </c>
      <c r="K330" s="51" t="s">
        <v>305</v>
      </c>
      <c r="L330" s="51" t="s">
        <v>1439</v>
      </c>
      <c r="M330" s="51" t="s">
        <v>1443</v>
      </c>
      <c r="N330" s="51" t="s">
        <v>1441</v>
      </c>
      <c r="O330" s="52" t="s">
        <v>2775</v>
      </c>
      <c r="P330" s="52">
        <v>74</v>
      </c>
      <c r="Q330" s="52">
        <v>372</v>
      </c>
      <c r="R330" s="51" t="s">
        <v>309</v>
      </c>
      <c r="S330" s="51" t="s">
        <v>310</v>
      </c>
      <c r="T330" s="51" t="s">
        <v>311</v>
      </c>
      <c r="U330" s="51" t="s">
        <v>107</v>
      </c>
      <c r="V330" s="51" t="s">
        <v>111</v>
      </c>
      <c r="W330" s="51" t="s">
        <v>119</v>
      </c>
      <c r="X330" s="51" t="s">
        <v>312</v>
      </c>
      <c r="Y330" s="51" t="s">
        <v>312</v>
      </c>
      <c r="Z330" s="51" t="s">
        <v>313</v>
      </c>
      <c r="AA330" s="52">
        <v>372</v>
      </c>
    </row>
    <row r="331" spans="1:27" ht="12.75" customHeight="1" x14ac:dyDescent="0.2">
      <c r="A331" s="51" t="s">
        <v>1410</v>
      </c>
      <c r="B331" s="51" t="s">
        <v>58</v>
      </c>
      <c r="C331" s="52">
        <v>216</v>
      </c>
      <c r="D331" s="51" t="s">
        <v>1412</v>
      </c>
      <c r="E331" s="51" t="s">
        <v>3081</v>
      </c>
      <c r="F331" s="51" t="s">
        <v>301</v>
      </c>
      <c r="G331" s="51" t="s">
        <v>384</v>
      </c>
      <c r="H331" s="51" t="s">
        <v>1414</v>
      </c>
      <c r="I331" s="51" t="s">
        <v>1415</v>
      </c>
      <c r="J331" s="52" t="s">
        <v>3082</v>
      </c>
      <c r="K331" s="51" t="s">
        <v>305</v>
      </c>
      <c r="L331" s="51" t="s">
        <v>1444</v>
      </c>
      <c r="M331" s="51" t="s">
        <v>1445</v>
      </c>
      <c r="N331" s="51" t="s">
        <v>1446</v>
      </c>
      <c r="O331" s="52" t="s">
        <v>2807</v>
      </c>
      <c r="P331" s="52">
        <v>22</v>
      </c>
      <c r="Q331" s="52">
        <v>220</v>
      </c>
      <c r="R331" s="51" t="s">
        <v>309</v>
      </c>
      <c r="S331" s="51" t="s">
        <v>310</v>
      </c>
      <c r="T331" s="51" t="s">
        <v>311</v>
      </c>
      <c r="U331" s="51" t="s">
        <v>107</v>
      </c>
      <c r="V331" s="51" t="s">
        <v>111</v>
      </c>
      <c r="W331" s="51" t="s">
        <v>119</v>
      </c>
      <c r="X331" s="51" t="s">
        <v>312</v>
      </c>
      <c r="Y331" s="51" t="s">
        <v>312</v>
      </c>
      <c r="Z331" s="51" t="s">
        <v>313</v>
      </c>
      <c r="AA331" s="52">
        <v>220</v>
      </c>
    </row>
    <row r="332" spans="1:27" ht="12.75" customHeight="1" x14ac:dyDescent="0.2">
      <c r="A332" s="51" t="s">
        <v>1410</v>
      </c>
      <c r="B332" s="51" t="s">
        <v>58</v>
      </c>
      <c r="C332" s="52">
        <v>216</v>
      </c>
      <c r="D332" s="51" t="s">
        <v>1412</v>
      </c>
      <c r="E332" s="51" t="s">
        <v>3081</v>
      </c>
      <c r="F332" s="51" t="s">
        <v>301</v>
      </c>
      <c r="G332" s="51" t="s">
        <v>384</v>
      </c>
      <c r="H332" s="51" t="s">
        <v>1414</v>
      </c>
      <c r="I332" s="51" t="s">
        <v>1415</v>
      </c>
      <c r="J332" s="52" t="s">
        <v>3082</v>
      </c>
      <c r="K332" s="51" t="s">
        <v>305</v>
      </c>
      <c r="L332" s="51" t="s">
        <v>1439</v>
      </c>
      <c r="M332" s="51" t="s">
        <v>1447</v>
      </c>
      <c r="N332" s="51" t="s">
        <v>1433</v>
      </c>
      <c r="O332" s="52" t="s">
        <v>2807</v>
      </c>
      <c r="P332" s="52">
        <v>22</v>
      </c>
      <c r="Q332" s="52">
        <v>224</v>
      </c>
      <c r="R332" s="51" t="s">
        <v>309</v>
      </c>
      <c r="S332" s="51" t="s">
        <v>310</v>
      </c>
      <c r="T332" s="51" t="s">
        <v>311</v>
      </c>
      <c r="U332" s="51" t="s">
        <v>107</v>
      </c>
      <c r="V332" s="51" t="s">
        <v>111</v>
      </c>
      <c r="W332" s="51" t="s">
        <v>119</v>
      </c>
      <c r="X332" s="51" t="s">
        <v>312</v>
      </c>
      <c r="Y332" s="51" t="s">
        <v>312</v>
      </c>
      <c r="Z332" s="51" t="s">
        <v>313</v>
      </c>
      <c r="AA332" s="52">
        <v>224</v>
      </c>
    </row>
    <row r="333" spans="1:27" ht="12.75" customHeight="1" x14ac:dyDescent="0.2">
      <c r="A333" s="51" t="s">
        <v>1410</v>
      </c>
      <c r="B333" s="51" t="s">
        <v>58</v>
      </c>
      <c r="C333" s="52">
        <v>216</v>
      </c>
      <c r="D333" s="51" t="s">
        <v>1412</v>
      </c>
      <c r="E333" s="51" t="s">
        <v>3081</v>
      </c>
      <c r="F333" s="51" t="s">
        <v>301</v>
      </c>
      <c r="G333" s="51" t="s">
        <v>384</v>
      </c>
      <c r="H333" s="51" t="s">
        <v>1414</v>
      </c>
      <c r="I333" s="51" t="s">
        <v>1415</v>
      </c>
      <c r="J333" s="52" t="s">
        <v>3082</v>
      </c>
      <c r="K333" s="51" t="s">
        <v>305</v>
      </c>
      <c r="L333" s="51" t="s">
        <v>1416</v>
      </c>
      <c r="M333" s="51" t="s">
        <v>1448</v>
      </c>
      <c r="N333" s="51" t="s">
        <v>341</v>
      </c>
      <c r="O333" s="52" t="s">
        <v>2577</v>
      </c>
      <c r="P333" s="52">
        <v>98</v>
      </c>
      <c r="Q333" s="52">
        <v>98</v>
      </c>
      <c r="R333" s="51" t="s">
        <v>309</v>
      </c>
      <c r="S333" s="51" t="s">
        <v>310</v>
      </c>
      <c r="T333" s="51" t="s">
        <v>311</v>
      </c>
      <c r="U333" s="51" t="s">
        <v>107</v>
      </c>
      <c r="V333" s="51" t="s">
        <v>114</v>
      </c>
      <c r="W333" s="51" t="s">
        <v>127</v>
      </c>
      <c r="X333" s="51" t="s">
        <v>312</v>
      </c>
      <c r="Y333" s="51" t="s">
        <v>312</v>
      </c>
      <c r="Z333" s="51" t="s">
        <v>1183</v>
      </c>
      <c r="AA333" s="52">
        <v>98</v>
      </c>
    </row>
    <row r="334" spans="1:27" ht="12.75" customHeight="1" x14ac:dyDescent="0.2">
      <c r="A334" s="51" t="s">
        <v>1410</v>
      </c>
      <c r="B334" s="51" t="s">
        <v>58</v>
      </c>
      <c r="C334" s="52">
        <v>216</v>
      </c>
      <c r="D334" s="51" t="s">
        <v>1412</v>
      </c>
      <c r="E334" s="51" t="s">
        <v>3081</v>
      </c>
      <c r="F334" s="51" t="s">
        <v>301</v>
      </c>
      <c r="G334" s="51" t="s">
        <v>384</v>
      </c>
      <c r="H334" s="51" t="s">
        <v>1414</v>
      </c>
      <c r="I334" s="51" t="s">
        <v>1415</v>
      </c>
      <c r="J334" s="52" t="s">
        <v>3082</v>
      </c>
      <c r="K334" s="51" t="s">
        <v>305</v>
      </c>
      <c r="L334" s="51" t="s">
        <v>1449</v>
      </c>
      <c r="M334" s="51" t="s">
        <v>1450</v>
      </c>
      <c r="N334" s="51" t="s">
        <v>341</v>
      </c>
      <c r="O334" s="52" t="s">
        <v>2577</v>
      </c>
      <c r="P334" s="52">
        <v>301</v>
      </c>
      <c r="Q334" s="52">
        <v>301</v>
      </c>
      <c r="R334" s="51" t="s">
        <v>309</v>
      </c>
      <c r="S334" s="51" t="s">
        <v>310</v>
      </c>
      <c r="T334" s="51" t="s">
        <v>311</v>
      </c>
      <c r="U334" s="51" t="s">
        <v>107</v>
      </c>
      <c r="V334" s="51" t="s">
        <v>111</v>
      </c>
      <c r="W334" s="51" t="s">
        <v>119</v>
      </c>
      <c r="X334" s="51" t="s">
        <v>312</v>
      </c>
      <c r="Y334" s="51" t="s">
        <v>312</v>
      </c>
      <c r="Z334" s="51" t="s">
        <v>1423</v>
      </c>
      <c r="AA334" s="52">
        <v>301</v>
      </c>
    </row>
    <row r="335" spans="1:27" ht="12.75" customHeight="1" x14ac:dyDescent="0.2">
      <c r="A335" s="51" t="s">
        <v>1410</v>
      </c>
      <c r="B335" s="51" t="s">
        <v>58</v>
      </c>
      <c r="C335" s="52">
        <v>216</v>
      </c>
      <c r="D335" s="51" t="s">
        <v>1412</v>
      </c>
      <c r="E335" s="51" t="s">
        <v>3081</v>
      </c>
      <c r="F335" s="51" t="s">
        <v>301</v>
      </c>
      <c r="G335" s="51" t="s">
        <v>384</v>
      </c>
      <c r="H335" s="51" t="s">
        <v>1414</v>
      </c>
      <c r="I335" s="51" t="s">
        <v>1415</v>
      </c>
      <c r="J335" s="52" t="s">
        <v>3082</v>
      </c>
      <c r="K335" s="51" t="s">
        <v>305</v>
      </c>
      <c r="L335" s="51" t="s">
        <v>1416</v>
      </c>
      <c r="M335" s="51" t="s">
        <v>3088</v>
      </c>
      <c r="N335" s="51" t="s">
        <v>341</v>
      </c>
      <c r="O335" s="52" t="s">
        <v>2669</v>
      </c>
      <c r="P335" s="52">
        <v>18</v>
      </c>
      <c r="Q335" s="52">
        <v>212</v>
      </c>
      <c r="R335" s="51" t="s">
        <v>309</v>
      </c>
      <c r="S335" s="51" t="s">
        <v>310</v>
      </c>
      <c r="T335" s="51" t="s">
        <v>311</v>
      </c>
      <c r="U335" s="51" t="s">
        <v>107</v>
      </c>
      <c r="V335" s="51" t="s">
        <v>111</v>
      </c>
      <c r="W335" s="51" t="s">
        <v>119</v>
      </c>
      <c r="X335" s="51" t="s">
        <v>312</v>
      </c>
      <c r="Y335" s="51" t="s">
        <v>312</v>
      </c>
      <c r="Z335" s="51" t="s">
        <v>313</v>
      </c>
      <c r="AA335" s="52">
        <v>212</v>
      </c>
    </row>
    <row r="336" spans="1:27" ht="12.75" customHeight="1" x14ac:dyDescent="0.2">
      <c r="A336" s="51" t="s">
        <v>1410</v>
      </c>
      <c r="B336" s="51" t="s">
        <v>58</v>
      </c>
      <c r="C336" s="52">
        <v>216</v>
      </c>
      <c r="D336" s="51" t="s">
        <v>1412</v>
      </c>
      <c r="E336" s="51" t="s">
        <v>3081</v>
      </c>
      <c r="F336" s="51" t="s">
        <v>301</v>
      </c>
      <c r="G336" s="51" t="s">
        <v>384</v>
      </c>
      <c r="H336" s="51" t="s">
        <v>1414</v>
      </c>
      <c r="I336" s="51" t="s">
        <v>1415</v>
      </c>
      <c r="J336" s="52" t="s">
        <v>3082</v>
      </c>
      <c r="K336" s="51" t="s">
        <v>305</v>
      </c>
      <c r="L336" s="51" t="s">
        <v>1439</v>
      </c>
      <c r="M336" s="51" t="s">
        <v>1452</v>
      </c>
      <c r="N336" s="51" t="s">
        <v>1433</v>
      </c>
      <c r="O336" s="52" t="s">
        <v>2807</v>
      </c>
      <c r="P336" s="52">
        <v>27</v>
      </c>
      <c r="Q336" s="52">
        <v>270</v>
      </c>
      <c r="R336" s="51" t="s">
        <v>309</v>
      </c>
      <c r="S336" s="51" t="s">
        <v>310</v>
      </c>
      <c r="T336" s="51" t="s">
        <v>311</v>
      </c>
      <c r="U336" s="51" t="s">
        <v>107</v>
      </c>
      <c r="V336" s="51" t="s">
        <v>111</v>
      </c>
      <c r="W336" s="51" t="s">
        <v>119</v>
      </c>
      <c r="X336" s="51" t="s">
        <v>312</v>
      </c>
      <c r="Y336" s="51" t="s">
        <v>312</v>
      </c>
      <c r="Z336" s="51" t="s">
        <v>313</v>
      </c>
      <c r="AA336" s="52">
        <v>270</v>
      </c>
    </row>
    <row r="337" spans="1:27" ht="12.75" customHeight="1" x14ac:dyDescent="0.2">
      <c r="A337" s="51" t="s">
        <v>1410</v>
      </c>
      <c r="B337" s="51" t="s">
        <v>58</v>
      </c>
      <c r="C337" s="52">
        <v>216</v>
      </c>
      <c r="D337" s="51" t="s">
        <v>1412</v>
      </c>
      <c r="E337" s="51" t="s">
        <v>3081</v>
      </c>
      <c r="F337" s="51" t="s">
        <v>301</v>
      </c>
      <c r="G337" s="51" t="s">
        <v>384</v>
      </c>
      <c r="H337" s="51" t="s">
        <v>1414</v>
      </c>
      <c r="I337" s="51" t="s">
        <v>1415</v>
      </c>
      <c r="J337" s="52" t="s">
        <v>3082</v>
      </c>
      <c r="K337" s="51" t="s">
        <v>305</v>
      </c>
      <c r="L337" s="51" t="s">
        <v>1416</v>
      </c>
      <c r="M337" s="51" t="s">
        <v>1453</v>
      </c>
      <c r="N337" s="51" t="s">
        <v>341</v>
      </c>
      <c r="O337" s="52" t="s">
        <v>2669</v>
      </c>
      <c r="P337" s="52">
        <v>8</v>
      </c>
      <c r="Q337" s="52">
        <v>92</v>
      </c>
      <c r="R337" s="51" t="s">
        <v>309</v>
      </c>
      <c r="S337" s="51" t="s">
        <v>310</v>
      </c>
      <c r="T337" s="51" t="s">
        <v>311</v>
      </c>
      <c r="U337" s="51" t="s">
        <v>107</v>
      </c>
      <c r="V337" s="51" t="s">
        <v>111</v>
      </c>
      <c r="W337" s="51" t="s">
        <v>119</v>
      </c>
      <c r="X337" s="51" t="s">
        <v>312</v>
      </c>
      <c r="Y337" s="51" t="s">
        <v>312</v>
      </c>
      <c r="Z337" s="51" t="s">
        <v>1430</v>
      </c>
      <c r="AA337" s="52">
        <v>92</v>
      </c>
    </row>
    <row r="338" spans="1:27" ht="12.75" customHeight="1" x14ac:dyDescent="0.2">
      <c r="A338" s="51" t="s">
        <v>1410</v>
      </c>
      <c r="B338" s="51" t="s">
        <v>58</v>
      </c>
      <c r="C338" s="52">
        <v>216</v>
      </c>
      <c r="D338" s="51" t="s">
        <v>1412</v>
      </c>
      <c r="E338" s="51" t="s">
        <v>3081</v>
      </c>
      <c r="F338" s="51" t="s">
        <v>301</v>
      </c>
      <c r="G338" s="51" t="s">
        <v>384</v>
      </c>
      <c r="H338" s="51" t="s">
        <v>1414</v>
      </c>
      <c r="I338" s="51" t="s">
        <v>1415</v>
      </c>
      <c r="J338" s="52" t="s">
        <v>3082</v>
      </c>
      <c r="K338" s="51" t="s">
        <v>305</v>
      </c>
      <c r="L338" s="51" t="s">
        <v>1444</v>
      </c>
      <c r="M338" s="51" t="s">
        <v>1454</v>
      </c>
      <c r="N338" s="51" t="s">
        <v>1455</v>
      </c>
      <c r="O338" s="52" t="s">
        <v>2807</v>
      </c>
      <c r="P338" s="52">
        <v>19</v>
      </c>
      <c r="Q338" s="52">
        <v>189</v>
      </c>
      <c r="R338" s="51" t="s">
        <v>309</v>
      </c>
      <c r="S338" s="51" t="s">
        <v>310</v>
      </c>
      <c r="T338" s="51" t="s">
        <v>311</v>
      </c>
      <c r="U338" s="51" t="s">
        <v>107</v>
      </c>
      <c r="V338" s="51" t="s">
        <v>111</v>
      </c>
      <c r="W338" s="51" t="s">
        <v>119</v>
      </c>
      <c r="X338" s="51" t="s">
        <v>312</v>
      </c>
      <c r="Y338" s="51" t="s">
        <v>312</v>
      </c>
      <c r="Z338" s="51" t="s">
        <v>313</v>
      </c>
      <c r="AA338" s="52">
        <v>189</v>
      </c>
    </row>
    <row r="339" spans="1:27" ht="12.75" customHeight="1" x14ac:dyDescent="0.2">
      <c r="A339" s="51" t="s">
        <v>1410</v>
      </c>
      <c r="B339" s="51" t="s">
        <v>58</v>
      </c>
      <c r="C339" s="52">
        <v>216</v>
      </c>
      <c r="D339" s="51" t="s">
        <v>1412</v>
      </c>
      <c r="E339" s="51" t="s">
        <v>3081</v>
      </c>
      <c r="F339" s="51" t="s">
        <v>301</v>
      </c>
      <c r="G339" s="51" t="s">
        <v>384</v>
      </c>
      <c r="H339" s="51" t="s">
        <v>1414</v>
      </c>
      <c r="I339" s="51" t="s">
        <v>1415</v>
      </c>
      <c r="J339" s="52" t="s">
        <v>3082</v>
      </c>
      <c r="K339" s="51" t="s">
        <v>305</v>
      </c>
      <c r="L339" s="51" t="s">
        <v>1439</v>
      </c>
      <c r="M339" s="51" t="s">
        <v>1456</v>
      </c>
      <c r="N339" s="51" t="s">
        <v>341</v>
      </c>
      <c r="O339" s="52" t="s">
        <v>2775</v>
      </c>
      <c r="P339" s="52">
        <v>1.228</v>
      </c>
      <c r="Q339" s="52">
        <v>6.141</v>
      </c>
      <c r="R339" s="51" t="s">
        <v>309</v>
      </c>
      <c r="S339" s="51" t="s">
        <v>310</v>
      </c>
      <c r="T339" s="51" t="s">
        <v>311</v>
      </c>
      <c r="U339" s="51" t="s">
        <v>107</v>
      </c>
      <c r="V339" s="51" t="s">
        <v>111</v>
      </c>
      <c r="W339" s="51" t="s">
        <v>119</v>
      </c>
      <c r="X339" s="51" t="s">
        <v>312</v>
      </c>
      <c r="Y339" s="51" t="s">
        <v>312</v>
      </c>
      <c r="Z339" s="51" t="s">
        <v>313</v>
      </c>
      <c r="AA339" s="52">
        <v>6.141</v>
      </c>
    </row>
    <row r="340" spans="1:27" ht="12.75" customHeight="1" x14ac:dyDescent="0.2">
      <c r="A340" s="51" t="s">
        <v>1410</v>
      </c>
      <c r="B340" s="51" t="s">
        <v>58</v>
      </c>
      <c r="C340" s="52">
        <v>216</v>
      </c>
      <c r="D340" s="51" t="s">
        <v>1412</v>
      </c>
      <c r="E340" s="51" t="s">
        <v>3081</v>
      </c>
      <c r="F340" s="51" t="s">
        <v>301</v>
      </c>
      <c r="G340" s="51" t="s">
        <v>384</v>
      </c>
      <c r="H340" s="51" t="s">
        <v>1414</v>
      </c>
      <c r="I340" s="51" t="s">
        <v>1415</v>
      </c>
      <c r="J340" s="52" t="s">
        <v>3082</v>
      </c>
      <c r="K340" s="51" t="s">
        <v>305</v>
      </c>
      <c r="L340" s="51" t="s">
        <v>1444</v>
      </c>
      <c r="M340" s="51" t="s">
        <v>1440</v>
      </c>
      <c r="N340" s="51" t="s">
        <v>1457</v>
      </c>
      <c r="O340" s="52" t="s">
        <v>2775</v>
      </c>
      <c r="P340" s="52">
        <v>83</v>
      </c>
      <c r="Q340" s="52">
        <v>413</v>
      </c>
      <c r="R340" s="51" t="s">
        <v>309</v>
      </c>
      <c r="S340" s="51" t="s">
        <v>310</v>
      </c>
      <c r="T340" s="51" t="s">
        <v>311</v>
      </c>
      <c r="U340" s="51" t="s">
        <v>107</v>
      </c>
      <c r="V340" s="51" t="s">
        <v>111</v>
      </c>
      <c r="W340" s="51" t="s">
        <v>119</v>
      </c>
      <c r="X340" s="51" t="s">
        <v>312</v>
      </c>
      <c r="Y340" s="51" t="s">
        <v>312</v>
      </c>
      <c r="Z340" s="51" t="s">
        <v>313</v>
      </c>
      <c r="AA340" s="52">
        <v>413</v>
      </c>
    </row>
    <row r="341" spans="1:27" ht="12.75" customHeight="1" x14ac:dyDescent="0.2">
      <c r="A341" s="51" t="s">
        <v>1410</v>
      </c>
      <c r="B341" s="51" t="s">
        <v>58</v>
      </c>
      <c r="C341" s="52">
        <v>216</v>
      </c>
      <c r="D341" s="51" t="s">
        <v>1412</v>
      </c>
      <c r="E341" s="51" t="s">
        <v>3081</v>
      </c>
      <c r="F341" s="51" t="s">
        <v>301</v>
      </c>
      <c r="G341" s="51" t="s">
        <v>384</v>
      </c>
      <c r="H341" s="51" t="s">
        <v>1414</v>
      </c>
      <c r="I341" s="51" t="s">
        <v>1415</v>
      </c>
      <c r="J341" s="52" t="s">
        <v>3082</v>
      </c>
      <c r="K341" s="51" t="s">
        <v>305</v>
      </c>
      <c r="L341" s="51" t="s">
        <v>1444</v>
      </c>
      <c r="M341" s="51" t="s">
        <v>1443</v>
      </c>
      <c r="N341" s="51" t="s">
        <v>1457</v>
      </c>
      <c r="O341" s="52" t="s">
        <v>2775</v>
      </c>
      <c r="P341" s="52">
        <v>74</v>
      </c>
      <c r="Q341" s="52">
        <v>372</v>
      </c>
      <c r="R341" s="51" t="s">
        <v>309</v>
      </c>
      <c r="S341" s="51" t="s">
        <v>310</v>
      </c>
      <c r="T341" s="51" t="s">
        <v>311</v>
      </c>
      <c r="U341" s="51" t="s">
        <v>107</v>
      </c>
      <c r="V341" s="51" t="s">
        <v>111</v>
      </c>
      <c r="W341" s="51" t="s">
        <v>119</v>
      </c>
      <c r="X341" s="51" t="s">
        <v>312</v>
      </c>
      <c r="Y341" s="51" t="s">
        <v>312</v>
      </c>
      <c r="Z341" s="51" t="s">
        <v>313</v>
      </c>
      <c r="AA341" s="52">
        <v>372</v>
      </c>
    </row>
    <row r="342" spans="1:27" ht="12.75" customHeight="1" x14ac:dyDescent="0.2">
      <c r="A342" s="51" t="s">
        <v>1410</v>
      </c>
      <c r="B342" s="51" t="s">
        <v>58</v>
      </c>
      <c r="C342" s="52">
        <v>216</v>
      </c>
      <c r="D342" s="51" t="s">
        <v>1412</v>
      </c>
      <c r="E342" s="51" t="s">
        <v>3081</v>
      </c>
      <c r="F342" s="51" t="s">
        <v>301</v>
      </c>
      <c r="G342" s="51" t="s">
        <v>384</v>
      </c>
      <c r="H342" s="51" t="s">
        <v>1414</v>
      </c>
      <c r="I342" s="51" t="s">
        <v>1415</v>
      </c>
      <c r="J342" s="52" t="s">
        <v>3082</v>
      </c>
      <c r="K342" s="51" t="s">
        <v>305</v>
      </c>
      <c r="L342" s="51" t="s">
        <v>1416</v>
      </c>
      <c r="M342" s="51" t="s">
        <v>1458</v>
      </c>
      <c r="N342" s="51" t="s">
        <v>341</v>
      </c>
      <c r="O342" s="52" t="s">
        <v>2577</v>
      </c>
      <c r="P342" s="52">
        <v>359</v>
      </c>
      <c r="Q342" s="52">
        <v>359</v>
      </c>
      <c r="R342" s="51" t="s">
        <v>309</v>
      </c>
      <c r="S342" s="51" t="s">
        <v>310</v>
      </c>
      <c r="T342" s="51" t="s">
        <v>311</v>
      </c>
      <c r="U342" s="51" t="s">
        <v>107</v>
      </c>
      <c r="V342" s="51" t="s">
        <v>111</v>
      </c>
      <c r="W342" s="51" t="s">
        <v>119</v>
      </c>
      <c r="X342" s="51" t="s">
        <v>312</v>
      </c>
      <c r="Y342" s="51" t="s">
        <v>312</v>
      </c>
      <c r="Z342" s="51" t="s">
        <v>313</v>
      </c>
      <c r="AA342" s="52">
        <v>359</v>
      </c>
    </row>
    <row r="343" spans="1:27" ht="12.75" customHeight="1" x14ac:dyDescent="0.2">
      <c r="A343" s="51" t="s">
        <v>1410</v>
      </c>
      <c r="B343" s="51" t="s">
        <v>58</v>
      </c>
      <c r="C343" s="52">
        <v>216</v>
      </c>
      <c r="D343" s="51" t="s">
        <v>1412</v>
      </c>
      <c r="E343" s="51" t="s">
        <v>3081</v>
      </c>
      <c r="F343" s="51" t="s">
        <v>301</v>
      </c>
      <c r="G343" s="51" t="s">
        <v>384</v>
      </c>
      <c r="H343" s="51" t="s">
        <v>1414</v>
      </c>
      <c r="I343" s="51" t="s">
        <v>1415</v>
      </c>
      <c r="J343" s="52" t="s">
        <v>3082</v>
      </c>
      <c r="K343" s="51" t="s">
        <v>305</v>
      </c>
      <c r="L343" s="51" t="s">
        <v>1439</v>
      </c>
      <c r="M343" s="51" t="s">
        <v>3089</v>
      </c>
      <c r="N343" s="51" t="s">
        <v>341</v>
      </c>
      <c r="O343" s="52" t="s">
        <v>2775</v>
      </c>
      <c r="P343" s="52">
        <v>1.228</v>
      </c>
      <c r="Q343" s="52">
        <v>6.141</v>
      </c>
      <c r="R343" s="51" t="s">
        <v>309</v>
      </c>
      <c r="S343" s="51" t="s">
        <v>310</v>
      </c>
      <c r="T343" s="51" t="s">
        <v>311</v>
      </c>
      <c r="U343" s="51" t="s">
        <v>107</v>
      </c>
      <c r="V343" s="51" t="s">
        <v>113</v>
      </c>
      <c r="W343" s="51" t="s">
        <v>124</v>
      </c>
      <c r="X343" s="51" t="s">
        <v>312</v>
      </c>
      <c r="Y343" s="51" t="s">
        <v>312</v>
      </c>
      <c r="Z343" s="51" t="s">
        <v>313</v>
      </c>
      <c r="AA343" s="52">
        <v>6.141</v>
      </c>
    </row>
    <row r="344" spans="1:27" ht="12.75" customHeight="1" x14ac:dyDescent="0.2">
      <c r="A344" s="51" t="s">
        <v>1410</v>
      </c>
      <c r="B344" s="51" t="s">
        <v>58</v>
      </c>
      <c r="C344" s="52">
        <v>216</v>
      </c>
      <c r="D344" s="51" t="s">
        <v>1412</v>
      </c>
      <c r="E344" s="51" t="s">
        <v>3081</v>
      </c>
      <c r="F344" s="51" t="s">
        <v>301</v>
      </c>
      <c r="G344" s="51" t="s">
        <v>384</v>
      </c>
      <c r="H344" s="51" t="s">
        <v>1414</v>
      </c>
      <c r="I344" s="51" t="s">
        <v>1415</v>
      </c>
      <c r="J344" s="52" t="s">
        <v>3082</v>
      </c>
      <c r="K344" s="51" t="s">
        <v>305</v>
      </c>
      <c r="L344" s="51" t="s">
        <v>1444</v>
      </c>
      <c r="M344" s="51" t="s">
        <v>1447</v>
      </c>
      <c r="N344" s="51" t="s">
        <v>1460</v>
      </c>
      <c r="O344" s="52" t="s">
        <v>2807</v>
      </c>
      <c r="P344" s="52">
        <v>22</v>
      </c>
      <c r="Q344" s="52">
        <v>224</v>
      </c>
      <c r="R344" s="51" t="s">
        <v>309</v>
      </c>
      <c r="S344" s="51" t="s">
        <v>310</v>
      </c>
      <c r="T344" s="51" t="s">
        <v>311</v>
      </c>
      <c r="U344" s="51" t="s">
        <v>107</v>
      </c>
      <c r="V344" s="51" t="s">
        <v>111</v>
      </c>
      <c r="W344" s="51" t="s">
        <v>119</v>
      </c>
      <c r="X344" s="51" t="s">
        <v>312</v>
      </c>
      <c r="Y344" s="51" t="s">
        <v>312</v>
      </c>
      <c r="Z344" s="51" t="s">
        <v>313</v>
      </c>
      <c r="AA344" s="52">
        <v>224</v>
      </c>
    </row>
    <row r="345" spans="1:27" ht="12.75" customHeight="1" x14ac:dyDescent="0.2">
      <c r="A345" s="51" t="s">
        <v>1410</v>
      </c>
      <c r="B345" s="51" t="s">
        <v>58</v>
      </c>
      <c r="C345" s="52">
        <v>216</v>
      </c>
      <c r="D345" s="51" t="s">
        <v>1412</v>
      </c>
      <c r="E345" s="51" t="s">
        <v>3081</v>
      </c>
      <c r="F345" s="51" t="s">
        <v>301</v>
      </c>
      <c r="G345" s="51" t="s">
        <v>384</v>
      </c>
      <c r="H345" s="51" t="s">
        <v>1414</v>
      </c>
      <c r="I345" s="51" t="s">
        <v>1415</v>
      </c>
      <c r="J345" s="52" t="s">
        <v>3082</v>
      </c>
      <c r="K345" s="51" t="s">
        <v>305</v>
      </c>
      <c r="L345" s="51" t="s">
        <v>1439</v>
      </c>
      <c r="M345" s="51" t="s">
        <v>1461</v>
      </c>
      <c r="N345" s="51" t="s">
        <v>341</v>
      </c>
      <c r="O345" s="52" t="s">
        <v>2775</v>
      </c>
      <c r="P345" s="52">
        <v>1.859</v>
      </c>
      <c r="Q345" s="52">
        <v>9.2949999999999999</v>
      </c>
      <c r="R345" s="51" t="s">
        <v>309</v>
      </c>
      <c r="S345" s="51" t="s">
        <v>310</v>
      </c>
      <c r="T345" s="51" t="s">
        <v>311</v>
      </c>
      <c r="U345" s="51" t="s">
        <v>107</v>
      </c>
      <c r="V345" s="51" t="s">
        <v>113</v>
      </c>
      <c r="W345" s="51" t="s">
        <v>124</v>
      </c>
      <c r="X345" s="51" t="s">
        <v>312</v>
      </c>
      <c r="Y345" s="51" t="s">
        <v>312</v>
      </c>
      <c r="Z345" s="51" t="s">
        <v>747</v>
      </c>
      <c r="AA345" s="52">
        <v>9.2949999999999999</v>
      </c>
    </row>
    <row r="346" spans="1:27" ht="12.75" customHeight="1" x14ac:dyDescent="0.2">
      <c r="A346" s="51" t="s">
        <v>1410</v>
      </c>
      <c r="B346" s="51" t="s">
        <v>58</v>
      </c>
      <c r="C346" s="52">
        <v>216</v>
      </c>
      <c r="D346" s="51" t="s">
        <v>1412</v>
      </c>
      <c r="E346" s="51" t="s">
        <v>3081</v>
      </c>
      <c r="F346" s="51" t="s">
        <v>301</v>
      </c>
      <c r="G346" s="51" t="s">
        <v>384</v>
      </c>
      <c r="H346" s="51" t="s">
        <v>1414</v>
      </c>
      <c r="I346" s="51" t="s">
        <v>1415</v>
      </c>
      <c r="J346" s="52" t="s">
        <v>3082</v>
      </c>
      <c r="K346" s="51" t="s">
        <v>305</v>
      </c>
      <c r="L346" s="51" t="s">
        <v>1444</v>
      </c>
      <c r="M346" s="51" t="s">
        <v>1452</v>
      </c>
      <c r="N346" s="51" t="s">
        <v>1460</v>
      </c>
      <c r="O346" s="52" t="s">
        <v>2807</v>
      </c>
      <c r="P346" s="52">
        <v>27</v>
      </c>
      <c r="Q346" s="52">
        <v>270</v>
      </c>
      <c r="R346" s="51" t="s">
        <v>309</v>
      </c>
      <c r="S346" s="51" t="s">
        <v>310</v>
      </c>
      <c r="T346" s="51" t="s">
        <v>311</v>
      </c>
      <c r="U346" s="51" t="s">
        <v>107</v>
      </c>
      <c r="V346" s="51" t="s">
        <v>111</v>
      </c>
      <c r="W346" s="51" t="s">
        <v>119</v>
      </c>
      <c r="X346" s="51" t="s">
        <v>312</v>
      </c>
      <c r="Y346" s="51" t="s">
        <v>312</v>
      </c>
      <c r="Z346" s="51" t="s">
        <v>313</v>
      </c>
      <c r="AA346" s="52">
        <v>270</v>
      </c>
    </row>
    <row r="347" spans="1:27" ht="12.75" customHeight="1" x14ac:dyDescent="0.2">
      <c r="A347" s="51" t="s">
        <v>1410</v>
      </c>
      <c r="B347" s="51" t="s">
        <v>58</v>
      </c>
      <c r="C347" s="52">
        <v>216</v>
      </c>
      <c r="D347" s="51" t="s">
        <v>1412</v>
      </c>
      <c r="E347" s="51" t="s">
        <v>3081</v>
      </c>
      <c r="F347" s="51" t="s">
        <v>301</v>
      </c>
      <c r="G347" s="51" t="s">
        <v>384</v>
      </c>
      <c r="H347" s="51" t="s">
        <v>1414</v>
      </c>
      <c r="I347" s="51" t="s">
        <v>1415</v>
      </c>
      <c r="J347" s="52" t="s">
        <v>3082</v>
      </c>
      <c r="K347" s="51" t="s">
        <v>305</v>
      </c>
      <c r="L347" s="51" t="s">
        <v>1439</v>
      </c>
      <c r="M347" s="51" t="s">
        <v>1462</v>
      </c>
      <c r="N347" s="51" t="s">
        <v>341</v>
      </c>
      <c r="O347" s="52" t="s">
        <v>2775</v>
      </c>
      <c r="P347" s="52">
        <v>1.859</v>
      </c>
      <c r="Q347" s="52">
        <v>9.2949999999999999</v>
      </c>
      <c r="R347" s="51" t="s">
        <v>309</v>
      </c>
      <c r="S347" s="51" t="s">
        <v>310</v>
      </c>
      <c r="T347" s="51" t="s">
        <v>311</v>
      </c>
      <c r="U347" s="51" t="s">
        <v>107</v>
      </c>
      <c r="V347" s="51" t="s">
        <v>114</v>
      </c>
      <c r="W347" s="51" t="s">
        <v>127</v>
      </c>
      <c r="X347" s="51" t="s">
        <v>312</v>
      </c>
      <c r="Y347" s="51" t="s">
        <v>312</v>
      </c>
      <c r="Z347" s="51" t="s">
        <v>747</v>
      </c>
      <c r="AA347" s="52">
        <v>9.2949999999999999</v>
      </c>
    </row>
    <row r="348" spans="1:27" ht="12.75" customHeight="1" x14ac:dyDescent="0.2">
      <c r="A348" s="51" t="s">
        <v>1410</v>
      </c>
      <c r="B348" s="51" t="s">
        <v>58</v>
      </c>
      <c r="C348" s="52">
        <v>216</v>
      </c>
      <c r="D348" s="51" t="s">
        <v>1412</v>
      </c>
      <c r="E348" s="51" t="s">
        <v>3081</v>
      </c>
      <c r="F348" s="51" t="s">
        <v>301</v>
      </c>
      <c r="G348" s="51" t="s">
        <v>384</v>
      </c>
      <c r="H348" s="51" t="s">
        <v>1414</v>
      </c>
      <c r="I348" s="51" t="s">
        <v>1415</v>
      </c>
      <c r="J348" s="52" t="s">
        <v>3082</v>
      </c>
      <c r="K348" s="51" t="s">
        <v>305</v>
      </c>
      <c r="L348" s="51" t="s">
        <v>1449</v>
      </c>
      <c r="M348" s="51" t="s">
        <v>1463</v>
      </c>
      <c r="N348" s="51" t="s">
        <v>341</v>
      </c>
      <c r="O348" s="52" t="s">
        <v>2577</v>
      </c>
      <c r="P348" s="52">
        <v>405</v>
      </c>
      <c r="Q348" s="52">
        <v>405</v>
      </c>
      <c r="R348" s="51" t="s">
        <v>309</v>
      </c>
      <c r="S348" s="51" t="s">
        <v>310</v>
      </c>
      <c r="T348" s="51" t="s">
        <v>311</v>
      </c>
      <c r="U348" s="51" t="s">
        <v>107</v>
      </c>
      <c r="V348" s="51" t="s">
        <v>111</v>
      </c>
      <c r="W348" s="51" t="s">
        <v>119</v>
      </c>
      <c r="X348" s="51" t="s">
        <v>312</v>
      </c>
      <c r="Y348" s="51" t="s">
        <v>312</v>
      </c>
      <c r="Z348" s="51" t="s">
        <v>1423</v>
      </c>
      <c r="AA348" s="52">
        <v>405</v>
      </c>
    </row>
    <row r="349" spans="1:27" ht="12.75" customHeight="1" x14ac:dyDescent="0.2">
      <c r="A349" s="51" t="s">
        <v>1410</v>
      </c>
      <c r="B349" s="51" t="s">
        <v>58</v>
      </c>
      <c r="C349" s="52">
        <v>216</v>
      </c>
      <c r="D349" s="51" t="s">
        <v>1412</v>
      </c>
      <c r="E349" s="51" t="s">
        <v>3081</v>
      </c>
      <c r="F349" s="51" t="s">
        <v>301</v>
      </c>
      <c r="G349" s="51" t="s">
        <v>384</v>
      </c>
      <c r="H349" s="51" t="s">
        <v>1414</v>
      </c>
      <c r="I349" s="51" t="s">
        <v>1415</v>
      </c>
      <c r="J349" s="52" t="s">
        <v>3082</v>
      </c>
      <c r="K349" s="51" t="s">
        <v>305</v>
      </c>
      <c r="L349" s="51" t="s">
        <v>1416</v>
      </c>
      <c r="M349" s="51" t="s">
        <v>1464</v>
      </c>
      <c r="N349" s="51" t="s">
        <v>341</v>
      </c>
      <c r="O349" s="52" t="s">
        <v>2616</v>
      </c>
      <c r="P349" s="52">
        <v>268</v>
      </c>
      <c r="Q349" s="52">
        <v>1.071</v>
      </c>
      <c r="R349" s="51" t="s">
        <v>309</v>
      </c>
      <c r="S349" s="51" t="s">
        <v>310</v>
      </c>
      <c r="T349" s="51" t="s">
        <v>311</v>
      </c>
      <c r="U349" s="51" t="s">
        <v>107</v>
      </c>
      <c r="V349" s="51" t="s">
        <v>111</v>
      </c>
      <c r="W349" s="51" t="s">
        <v>119</v>
      </c>
      <c r="X349" s="51" t="s">
        <v>312</v>
      </c>
      <c r="Y349" s="51" t="s">
        <v>312</v>
      </c>
      <c r="Z349" s="51" t="s">
        <v>1423</v>
      </c>
      <c r="AA349" s="52">
        <v>1.071</v>
      </c>
    </row>
    <row r="350" spans="1:27" ht="12.75" customHeight="1" x14ac:dyDescent="0.2">
      <c r="A350" s="51" t="s">
        <v>1410</v>
      </c>
      <c r="B350" s="51" t="s">
        <v>58</v>
      </c>
      <c r="C350" s="52">
        <v>216</v>
      </c>
      <c r="D350" s="51" t="s">
        <v>1412</v>
      </c>
      <c r="E350" s="51" t="s">
        <v>3081</v>
      </c>
      <c r="F350" s="51" t="s">
        <v>301</v>
      </c>
      <c r="G350" s="51" t="s">
        <v>384</v>
      </c>
      <c r="H350" s="51" t="s">
        <v>1414</v>
      </c>
      <c r="I350" s="51" t="s">
        <v>1415</v>
      </c>
      <c r="J350" s="52" t="s">
        <v>3082</v>
      </c>
      <c r="K350" s="51" t="s">
        <v>305</v>
      </c>
      <c r="L350" s="51" t="s">
        <v>1444</v>
      </c>
      <c r="M350" s="51" t="s">
        <v>1465</v>
      </c>
      <c r="N350" s="51" t="s">
        <v>1418</v>
      </c>
      <c r="O350" s="52" t="s">
        <v>2775</v>
      </c>
      <c r="P350" s="52">
        <v>1.228</v>
      </c>
      <c r="Q350" s="52">
        <v>6.141</v>
      </c>
      <c r="R350" s="51" t="s">
        <v>309</v>
      </c>
      <c r="S350" s="51" t="s">
        <v>310</v>
      </c>
      <c r="T350" s="51" t="s">
        <v>311</v>
      </c>
      <c r="U350" s="51" t="s">
        <v>107</v>
      </c>
      <c r="V350" s="51" t="s">
        <v>111</v>
      </c>
      <c r="W350" s="51" t="s">
        <v>119</v>
      </c>
      <c r="X350" s="51" t="s">
        <v>312</v>
      </c>
      <c r="Y350" s="51" t="s">
        <v>312</v>
      </c>
      <c r="Z350" s="51" t="s">
        <v>313</v>
      </c>
      <c r="AA350" s="52">
        <v>6.141</v>
      </c>
    </row>
    <row r="351" spans="1:27" ht="12.75" customHeight="1" x14ac:dyDescent="0.2">
      <c r="A351" s="51" t="s">
        <v>1410</v>
      </c>
      <c r="B351" s="51" t="s">
        <v>58</v>
      </c>
      <c r="C351" s="52">
        <v>216</v>
      </c>
      <c r="D351" s="51" t="s">
        <v>1412</v>
      </c>
      <c r="E351" s="51" t="s">
        <v>3081</v>
      </c>
      <c r="F351" s="51" t="s">
        <v>301</v>
      </c>
      <c r="G351" s="51" t="s">
        <v>384</v>
      </c>
      <c r="H351" s="51" t="s">
        <v>1414</v>
      </c>
      <c r="I351" s="51" t="s">
        <v>1415</v>
      </c>
      <c r="J351" s="52" t="s">
        <v>3082</v>
      </c>
      <c r="K351" s="51" t="s">
        <v>305</v>
      </c>
      <c r="L351" s="51" t="s">
        <v>1449</v>
      </c>
      <c r="M351" s="51" t="s">
        <v>1466</v>
      </c>
      <c r="N351" s="51" t="s">
        <v>341</v>
      </c>
      <c r="O351" s="52" t="s">
        <v>2577</v>
      </c>
      <c r="P351" s="52">
        <v>362</v>
      </c>
      <c r="Q351" s="52">
        <v>362</v>
      </c>
      <c r="R351" s="51" t="s">
        <v>309</v>
      </c>
      <c r="S351" s="51" t="s">
        <v>310</v>
      </c>
      <c r="T351" s="51" t="s">
        <v>311</v>
      </c>
      <c r="U351" s="51" t="s">
        <v>107</v>
      </c>
      <c r="V351" s="51" t="s">
        <v>111</v>
      </c>
      <c r="W351" s="51" t="s">
        <v>119</v>
      </c>
      <c r="X351" s="51" t="s">
        <v>312</v>
      </c>
      <c r="Y351" s="51" t="s">
        <v>312</v>
      </c>
      <c r="Z351" s="51" t="s">
        <v>1423</v>
      </c>
      <c r="AA351" s="52">
        <v>362</v>
      </c>
    </row>
    <row r="352" spans="1:27" ht="12.75" customHeight="1" x14ac:dyDescent="0.2">
      <c r="A352" s="51" t="s">
        <v>1410</v>
      </c>
      <c r="B352" s="51" t="s">
        <v>58</v>
      </c>
      <c r="C352" s="52">
        <v>216</v>
      </c>
      <c r="D352" s="51" t="s">
        <v>1412</v>
      </c>
      <c r="E352" s="51" t="s">
        <v>3081</v>
      </c>
      <c r="F352" s="51" t="s">
        <v>301</v>
      </c>
      <c r="G352" s="51" t="s">
        <v>384</v>
      </c>
      <c r="H352" s="51" t="s">
        <v>1414</v>
      </c>
      <c r="I352" s="51" t="s">
        <v>1415</v>
      </c>
      <c r="J352" s="52" t="s">
        <v>3082</v>
      </c>
      <c r="K352" s="51" t="s">
        <v>305</v>
      </c>
      <c r="L352" s="51" t="s">
        <v>1444</v>
      </c>
      <c r="M352" s="51" t="s">
        <v>1467</v>
      </c>
      <c r="N352" s="51" t="s">
        <v>1418</v>
      </c>
      <c r="O352" s="52" t="s">
        <v>2775</v>
      </c>
      <c r="P352" s="52">
        <v>1.228</v>
      </c>
      <c r="Q352" s="52">
        <v>6.141</v>
      </c>
      <c r="R352" s="51" t="s">
        <v>309</v>
      </c>
      <c r="S352" s="51" t="s">
        <v>310</v>
      </c>
      <c r="T352" s="51" t="s">
        <v>311</v>
      </c>
      <c r="U352" s="51" t="s">
        <v>107</v>
      </c>
      <c r="V352" s="51" t="s">
        <v>111</v>
      </c>
      <c r="W352" s="51" t="s">
        <v>119</v>
      </c>
      <c r="X352" s="51" t="s">
        <v>312</v>
      </c>
      <c r="Y352" s="51" t="s">
        <v>312</v>
      </c>
      <c r="Z352" s="51" t="s">
        <v>313</v>
      </c>
      <c r="AA352" s="52">
        <v>6.141</v>
      </c>
    </row>
    <row r="353" spans="1:27" ht="12.75" customHeight="1" x14ac:dyDescent="0.2">
      <c r="A353" s="51" t="s">
        <v>1410</v>
      </c>
      <c r="B353" s="51" t="s">
        <v>58</v>
      </c>
      <c r="C353" s="52">
        <v>216</v>
      </c>
      <c r="D353" s="51" t="s">
        <v>1412</v>
      </c>
      <c r="E353" s="51" t="s">
        <v>3081</v>
      </c>
      <c r="F353" s="51" t="s">
        <v>301</v>
      </c>
      <c r="G353" s="51" t="s">
        <v>384</v>
      </c>
      <c r="H353" s="51" t="s">
        <v>1414</v>
      </c>
      <c r="I353" s="51" t="s">
        <v>1415</v>
      </c>
      <c r="J353" s="52" t="s">
        <v>3082</v>
      </c>
      <c r="K353" s="51" t="s">
        <v>305</v>
      </c>
      <c r="L353" s="51" t="s">
        <v>1439</v>
      </c>
      <c r="M353" s="51" t="s">
        <v>1468</v>
      </c>
      <c r="N353" s="51" t="s">
        <v>341</v>
      </c>
      <c r="O353" s="52" t="s">
        <v>2775</v>
      </c>
      <c r="P353" s="52">
        <v>178</v>
      </c>
      <c r="Q353" s="52">
        <v>891</v>
      </c>
      <c r="R353" s="51" t="s">
        <v>309</v>
      </c>
      <c r="S353" s="51" t="s">
        <v>310</v>
      </c>
      <c r="T353" s="51" t="s">
        <v>311</v>
      </c>
      <c r="U353" s="51" t="s">
        <v>107</v>
      </c>
      <c r="V353" s="51" t="s">
        <v>111</v>
      </c>
      <c r="W353" s="51" t="s">
        <v>119</v>
      </c>
      <c r="X353" s="51" t="s">
        <v>312</v>
      </c>
      <c r="Y353" s="51" t="s">
        <v>312</v>
      </c>
      <c r="Z353" s="51" t="s">
        <v>313</v>
      </c>
      <c r="AA353" s="52">
        <v>891</v>
      </c>
    </row>
    <row r="354" spans="1:27" ht="12.75" customHeight="1" x14ac:dyDescent="0.2">
      <c r="A354" s="51" t="s">
        <v>1410</v>
      </c>
      <c r="B354" s="51" t="s">
        <v>58</v>
      </c>
      <c r="C354" s="52">
        <v>216</v>
      </c>
      <c r="D354" s="51" t="s">
        <v>1412</v>
      </c>
      <c r="E354" s="51" t="s">
        <v>3081</v>
      </c>
      <c r="F354" s="51" t="s">
        <v>301</v>
      </c>
      <c r="G354" s="51" t="s">
        <v>384</v>
      </c>
      <c r="H354" s="51" t="s">
        <v>1414</v>
      </c>
      <c r="I354" s="51" t="s">
        <v>1415</v>
      </c>
      <c r="J354" s="52" t="s">
        <v>3082</v>
      </c>
      <c r="K354" s="51" t="s">
        <v>305</v>
      </c>
      <c r="L354" s="51" t="s">
        <v>1449</v>
      </c>
      <c r="M354" s="51" t="s">
        <v>1469</v>
      </c>
      <c r="N354" s="51" t="s">
        <v>341</v>
      </c>
      <c r="O354" s="52" t="s">
        <v>2577</v>
      </c>
      <c r="P354" s="52">
        <v>965</v>
      </c>
      <c r="Q354" s="52">
        <v>965</v>
      </c>
      <c r="R354" s="51" t="s">
        <v>309</v>
      </c>
      <c r="S354" s="51" t="s">
        <v>310</v>
      </c>
      <c r="T354" s="51" t="s">
        <v>311</v>
      </c>
      <c r="U354" s="51" t="s">
        <v>107</v>
      </c>
      <c r="V354" s="51" t="s">
        <v>111</v>
      </c>
      <c r="W354" s="51" t="s">
        <v>119</v>
      </c>
      <c r="X354" s="51" t="s">
        <v>312</v>
      </c>
      <c r="Y354" s="51" t="s">
        <v>312</v>
      </c>
      <c r="Z354" s="51" t="s">
        <v>1423</v>
      </c>
      <c r="AA354" s="52">
        <v>965</v>
      </c>
    </row>
    <row r="355" spans="1:27" ht="12.75" customHeight="1" x14ac:dyDescent="0.2">
      <c r="A355" s="51" t="s">
        <v>1410</v>
      </c>
      <c r="B355" s="51" t="s">
        <v>58</v>
      </c>
      <c r="C355" s="52">
        <v>216</v>
      </c>
      <c r="D355" s="51" t="s">
        <v>1412</v>
      </c>
      <c r="E355" s="51" t="s">
        <v>3081</v>
      </c>
      <c r="F355" s="51" t="s">
        <v>301</v>
      </c>
      <c r="G355" s="51" t="s">
        <v>384</v>
      </c>
      <c r="H355" s="51" t="s">
        <v>1414</v>
      </c>
      <c r="I355" s="51" t="s">
        <v>1415</v>
      </c>
      <c r="J355" s="52" t="s">
        <v>3082</v>
      </c>
      <c r="K355" s="51" t="s">
        <v>305</v>
      </c>
      <c r="L355" s="51" t="s">
        <v>1444</v>
      </c>
      <c r="M355" s="51" t="s">
        <v>1461</v>
      </c>
      <c r="N355" s="51" t="s">
        <v>1418</v>
      </c>
      <c r="O355" s="52" t="s">
        <v>2775</v>
      </c>
      <c r="P355" s="52">
        <v>1.859</v>
      </c>
      <c r="Q355" s="52">
        <v>9.2949999999999999</v>
      </c>
      <c r="R355" s="51" t="s">
        <v>309</v>
      </c>
      <c r="S355" s="51" t="s">
        <v>310</v>
      </c>
      <c r="T355" s="51" t="s">
        <v>311</v>
      </c>
      <c r="U355" s="51" t="s">
        <v>107</v>
      </c>
      <c r="V355" s="51" t="s">
        <v>114</v>
      </c>
      <c r="W355" s="51" t="s">
        <v>127</v>
      </c>
      <c r="X355" s="51" t="s">
        <v>312</v>
      </c>
      <c r="Y355" s="51" t="s">
        <v>312</v>
      </c>
      <c r="Z355" s="51" t="s">
        <v>747</v>
      </c>
      <c r="AA355" s="52">
        <v>9.2949999999999999</v>
      </c>
    </row>
    <row r="356" spans="1:27" ht="12.75" customHeight="1" x14ac:dyDescent="0.2">
      <c r="A356" s="51" t="s">
        <v>1410</v>
      </c>
      <c r="B356" s="51" t="s">
        <v>58</v>
      </c>
      <c r="C356" s="52">
        <v>216</v>
      </c>
      <c r="D356" s="51" t="s">
        <v>1412</v>
      </c>
      <c r="E356" s="51" t="s">
        <v>3081</v>
      </c>
      <c r="F356" s="51" t="s">
        <v>301</v>
      </c>
      <c r="G356" s="51" t="s">
        <v>384</v>
      </c>
      <c r="H356" s="51" t="s">
        <v>1414</v>
      </c>
      <c r="I356" s="51" t="s">
        <v>1415</v>
      </c>
      <c r="J356" s="52" t="s">
        <v>3082</v>
      </c>
      <c r="K356" s="51" t="s">
        <v>305</v>
      </c>
      <c r="L356" s="51" t="s">
        <v>1470</v>
      </c>
      <c r="M356" s="51" t="s">
        <v>3090</v>
      </c>
      <c r="N356" s="51" t="s">
        <v>341</v>
      </c>
      <c r="O356" s="52" t="s">
        <v>2577</v>
      </c>
      <c r="P356" s="52">
        <v>88.43</v>
      </c>
      <c r="Q356" s="52">
        <v>88.43</v>
      </c>
      <c r="R356" s="51" t="s">
        <v>309</v>
      </c>
      <c r="S356" s="51" t="s">
        <v>310</v>
      </c>
      <c r="T356" s="51" t="s">
        <v>311</v>
      </c>
      <c r="U356" s="51" t="s">
        <v>107</v>
      </c>
      <c r="V356" s="51" t="s">
        <v>114</v>
      </c>
      <c r="W356" s="51" t="s">
        <v>127</v>
      </c>
      <c r="X356" s="51" t="s">
        <v>312</v>
      </c>
      <c r="Y356" s="51" t="s">
        <v>312</v>
      </c>
      <c r="Z356" s="51" t="s">
        <v>1472</v>
      </c>
      <c r="AA356" s="52">
        <v>88.43</v>
      </c>
    </row>
    <row r="357" spans="1:27" ht="12.75" customHeight="1" x14ac:dyDescent="0.2">
      <c r="A357" s="51" t="s">
        <v>1410</v>
      </c>
      <c r="B357" s="51" t="s">
        <v>58</v>
      </c>
      <c r="C357" s="52">
        <v>216</v>
      </c>
      <c r="D357" s="51" t="s">
        <v>1412</v>
      </c>
      <c r="E357" s="51" t="s">
        <v>3081</v>
      </c>
      <c r="F357" s="51" t="s">
        <v>301</v>
      </c>
      <c r="G357" s="51" t="s">
        <v>384</v>
      </c>
      <c r="H357" s="51" t="s">
        <v>1414</v>
      </c>
      <c r="I357" s="51" t="s">
        <v>1415</v>
      </c>
      <c r="J357" s="52" t="s">
        <v>3082</v>
      </c>
      <c r="K357" s="51" t="s">
        <v>305</v>
      </c>
      <c r="L357" s="51" t="s">
        <v>1449</v>
      </c>
      <c r="M357" s="51" t="s">
        <v>1473</v>
      </c>
      <c r="N357" s="51" t="s">
        <v>341</v>
      </c>
      <c r="O357" s="52" t="s">
        <v>2577</v>
      </c>
      <c r="P357" s="52">
        <v>192</v>
      </c>
      <c r="Q357" s="52">
        <v>192</v>
      </c>
      <c r="R357" s="51" t="s">
        <v>309</v>
      </c>
      <c r="S357" s="51" t="s">
        <v>310</v>
      </c>
      <c r="T357" s="51" t="s">
        <v>311</v>
      </c>
      <c r="U357" s="51" t="s">
        <v>107</v>
      </c>
      <c r="V357" s="51" t="s">
        <v>111</v>
      </c>
      <c r="W357" s="51" t="s">
        <v>119</v>
      </c>
      <c r="X357" s="51" t="s">
        <v>312</v>
      </c>
      <c r="Y357" s="51" t="s">
        <v>312</v>
      </c>
      <c r="Z357" s="51" t="s">
        <v>1423</v>
      </c>
      <c r="AA357" s="52">
        <v>192</v>
      </c>
    </row>
    <row r="358" spans="1:27" ht="12.75" customHeight="1" x14ac:dyDescent="0.2">
      <c r="A358" s="51" t="s">
        <v>1410</v>
      </c>
      <c r="B358" s="51" t="s">
        <v>58</v>
      </c>
      <c r="C358" s="52">
        <v>216</v>
      </c>
      <c r="D358" s="51" t="s">
        <v>1412</v>
      </c>
      <c r="E358" s="51" t="s">
        <v>3081</v>
      </c>
      <c r="F358" s="51" t="s">
        <v>301</v>
      </c>
      <c r="G358" s="51" t="s">
        <v>384</v>
      </c>
      <c r="H358" s="51" t="s">
        <v>1414</v>
      </c>
      <c r="I358" s="51" t="s">
        <v>1415</v>
      </c>
      <c r="J358" s="52" t="s">
        <v>3082</v>
      </c>
      <c r="K358" s="51" t="s">
        <v>305</v>
      </c>
      <c r="L358" s="51" t="s">
        <v>1444</v>
      </c>
      <c r="M358" s="51" t="s">
        <v>1462</v>
      </c>
      <c r="N358" s="51" t="s">
        <v>1418</v>
      </c>
      <c r="O358" s="52" t="s">
        <v>2775</v>
      </c>
      <c r="P358" s="52">
        <v>1.859</v>
      </c>
      <c r="Q358" s="52">
        <v>9.2949999999999999</v>
      </c>
      <c r="R358" s="51" t="s">
        <v>309</v>
      </c>
      <c r="S358" s="51" t="s">
        <v>310</v>
      </c>
      <c r="T358" s="51" t="s">
        <v>311</v>
      </c>
      <c r="U358" s="51" t="s">
        <v>107</v>
      </c>
      <c r="V358" s="51" t="s">
        <v>114</v>
      </c>
      <c r="W358" s="51" t="s">
        <v>127</v>
      </c>
      <c r="X358" s="51" t="s">
        <v>312</v>
      </c>
      <c r="Y358" s="51" t="s">
        <v>312</v>
      </c>
      <c r="Z358" s="51" t="s">
        <v>747</v>
      </c>
      <c r="AA358" s="52">
        <v>9.2949999999999999</v>
      </c>
    </row>
    <row r="359" spans="1:27" ht="12.75" customHeight="1" x14ac:dyDescent="0.2">
      <c r="A359" s="51" t="s">
        <v>1410</v>
      </c>
      <c r="B359" s="51" t="s">
        <v>58</v>
      </c>
      <c r="C359" s="52">
        <v>216</v>
      </c>
      <c r="D359" s="51" t="s">
        <v>1412</v>
      </c>
      <c r="E359" s="51" t="s">
        <v>3081</v>
      </c>
      <c r="F359" s="51" t="s">
        <v>301</v>
      </c>
      <c r="G359" s="51" t="s">
        <v>384</v>
      </c>
      <c r="H359" s="51" t="s">
        <v>1414</v>
      </c>
      <c r="I359" s="51" t="s">
        <v>1415</v>
      </c>
      <c r="J359" s="52" t="s">
        <v>3082</v>
      </c>
      <c r="K359" s="51" t="s">
        <v>305</v>
      </c>
      <c r="L359" s="51" t="s">
        <v>1449</v>
      </c>
      <c r="M359" s="51" t="s">
        <v>1474</v>
      </c>
      <c r="N359" s="51" t="s">
        <v>341</v>
      </c>
      <c r="O359" s="52" t="s">
        <v>2577</v>
      </c>
      <c r="P359" s="52">
        <v>215</v>
      </c>
      <c r="Q359" s="52">
        <v>215</v>
      </c>
      <c r="R359" s="51" t="s">
        <v>309</v>
      </c>
      <c r="S359" s="51" t="s">
        <v>310</v>
      </c>
      <c r="T359" s="51" t="s">
        <v>311</v>
      </c>
      <c r="U359" s="51" t="s">
        <v>107</v>
      </c>
      <c r="V359" s="51" t="s">
        <v>111</v>
      </c>
      <c r="W359" s="51" t="s">
        <v>119</v>
      </c>
      <c r="X359" s="51" t="s">
        <v>312</v>
      </c>
      <c r="Y359" s="51" t="s">
        <v>312</v>
      </c>
      <c r="Z359" s="51" t="s">
        <v>1423</v>
      </c>
      <c r="AA359" s="52">
        <v>215</v>
      </c>
    </row>
    <row r="360" spans="1:27" ht="12.75" customHeight="1" x14ac:dyDescent="0.2">
      <c r="A360" s="51" t="s">
        <v>1410</v>
      </c>
      <c r="B360" s="51" t="s">
        <v>58</v>
      </c>
      <c r="C360" s="52">
        <v>216</v>
      </c>
      <c r="D360" s="51" t="s">
        <v>1412</v>
      </c>
      <c r="E360" s="51" t="s">
        <v>3081</v>
      </c>
      <c r="F360" s="51" t="s">
        <v>301</v>
      </c>
      <c r="G360" s="51" t="s">
        <v>384</v>
      </c>
      <c r="H360" s="51" t="s">
        <v>1414</v>
      </c>
      <c r="I360" s="51" t="s">
        <v>1415</v>
      </c>
      <c r="J360" s="52" t="s">
        <v>3082</v>
      </c>
      <c r="K360" s="51" t="s">
        <v>305</v>
      </c>
      <c r="L360" s="51" t="s">
        <v>1444</v>
      </c>
      <c r="M360" s="51" t="s">
        <v>1475</v>
      </c>
      <c r="N360" s="51" t="s">
        <v>1418</v>
      </c>
      <c r="O360" s="52" t="s">
        <v>2775</v>
      </c>
      <c r="P360" s="52">
        <v>178</v>
      </c>
      <c r="Q360" s="52">
        <v>891</v>
      </c>
      <c r="R360" s="51" t="s">
        <v>309</v>
      </c>
      <c r="S360" s="51" t="s">
        <v>310</v>
      </c>
      <c r="T360" s="51" t="s">
        <v>311</v>
      </c>
      <c r="U360" s="51" t="s">
        <v>107</v>
      </c>
      <c r="V360" s="51" t="s">
        <v>111</v>
      </c>
      <c r="W360" s="51" t="s">
        <v>119</v>
      </c>
      <c r="X360" s="51" t="s">
        <v>312</v>
      </c>
      <c r="Y360" s="51" t="s">
        <v>312</v>
      </c>
      <c r="Z360" s="51" t="s">
        <v>313</v>
      </c>
      <c r="AA360" s="52">
        <v>891</v>
      </c>
    </row>
    <row r="361" spans="1:27" ht="12.75" customHeight="1" x14ac:dyDescent="0.2">
      <c r="A361" s="51" t="s">
        <v>1410</v>
      </c>
      <c r="B361" s="51" t="s">
        <v>58</v>
      </c>
      <c r="C361" s="52">
        <v>216</v>
      </c>
      <c r="D361" s="51" t="s">
        <v>1412</v>
      </c>
      <c r="E361" s="51" t="s">
        <v>3081</v>
      </c>
      <c r="F361" s="51" t="s">
        <v>301</v>
      </c>
      <c r="G361" s="51" t="s">
        <v>384</v>
      </c>
      <c r="H361" s="51" t="s">
        <v>1414</v>
      </c>
      <c r="I361" s="51" t="s">
        <v>1415</v>
      </c>
      <c r="J361" s="52" t="s">
        <v>3082</v>
      </c>
      <c r="K361" s="51" t="s">
        <v>305</v>
      </c>
      <c r="L361" s="51" t="s">
        <v>1449</v>
      </c>
      <c r="M361" s="51" t="s">
        <v>1476</v>
      </c>
      <c r="N361" s="51" t="s">
        <v>341</v>
      </c>
      <c r="O361" s="52" t="s">
        <v>2577</v>
      </c>
      <c r="P361" s="52">
        <v>440</v>
      </c>
      <c r="Q361" s="52">
        <v>440</v>
      </c>
      <c r="R361" s="51" t="s">
        <v>309</v>
      </c>
      <c r="S361" s="51" t="s">
        <v>310</v>
      </c>
      <c r="T361" s="51" t="s">
        <v>311</v>
      </c>
      <c r="U361" s="51" t="s">
        <v>107</v>
      </c>
      <c r="V361" s="51" t="s">
        <v>111</v>
      </c>
      <c r="W361" s="51" t="s">
        <v>119</v>
      </c>
      <c r="X361" s="51" t="s">
        <v>312</v>
      </c>
      <c r="Y361" s="51" t="s">
        <v>312</v>
      </c>
      <c r="Z361" s="51" t="s">
        <v>1423</v>
      </c>
      <c r="AA361" s="52">
        <v>440</v>
      </c>
    </row>
    <row r="362" spans="1:27" ht="12.75" customHeight="1" x14ac:dyDescent="0.2">
      <c r="A362" s="51" t="s">
        <v>1410</v>
      </c>
      <c r="B362" s="51" t="s">
        <v>58</v>
      </c>
      <c r="C362" s="52">
        <v>216</v>
      </c>
      <c r="D362" s="51" t="s">
        <v>1412</v>
      </c>
      <c r="E362" s="51" t="s">
        <v>3081</v>
      </c>
      <c r="F362" s="51" t="s">
        <v>301</v>
      </c>
      <c r="G362" s="51" t="s">
        <v>384</v>
      </c>
      <c r="H362" s="51" t="s">
        <v>1414</v>
      </c>
      <c r="I362" s="51" t="s">
        <v>1415</v>
      </c>
      <c r="J362" s="52" t="s">
        <v>3082</v>
      </c>
      <c r="K362" s="51" t="s">
        <v>305</v>
      </c>
      <c r="L362" s="51" t="s">
        <v>1444</v>
      </c>
      <c r="M362" s="51" t="s">
        <v>1477</v>
      </c>
      <c r="N362" s="51" t="s">
        <v>1418</v>
      </c>
      <c r="O362" s="52" t="s">
        <v>2775</v>
      </c>
      <c r="P362" s="52">
        <v>18</v>
      </c>
      <c r="Q362" s="52">
        <v>89</v>
      </c>
      <c r="R362" s="51" t="s">
        <v>309</v>
      </c>
      <c r="S362" s="51" t="s">
        <v>310</v>
      </c>
      <c r="T362" s="51" t="s">
        <v>311</v>
      </c>
      <c r="U362" s="51" t="s">
        <v>107</v>
      </c>
      <c r="V362" s="51" t="s">
        <v>111</v>
      </c>
      <c r="W362" s="51" t="s">
        <v>119</v>
      </c>
      <c r="X362" s="51" t="s">
        <v>312</v>
      </c>
      <c r="Y362" s="51" t="s">
        <v>312</v>
      </c>
      <c r="Z362" s="51" t="s">
        <v>313</v>
      </c>
      <c r="AA362" s="52">
        <v>89</v>
      </c>
    </row>
    <row r="363" spans="1:27" ht="12.75" customHeight="1" x14ac:dyDescent="0.2">
      <c r="A363" s="51" t="s">
        <v>1410</v>
      </c>
      <c r="B363" s="51" t="s">
        <v>58</v>
      </c>
      <c r="C363" s="52">
        <v>216</v>
      </c>
      <c r="D363" s="51" t="s">
        <v>1412</v>
      </c>
      <c r="E363" s="51" t="s">
        <v>3081</v>
      </c>
      <c r="F363" s="51" t="s">
        <v>301</v>
      </c>
      <c r="G363" s="51" t="s">
        <v>384</v>
      </c>
      <c r="H363" s="51" t="s">
        <v>1414</v>
      </c>
      <c r="I363" s="51" t="s">
        <v>1415</v>
      </c>
      <c r="J363" s="52" t="s">
        <v>3082</v>
      </c>
      <c r="K363" s="51" t="s">
        <v>305</v>
      </c>
      <c r="L363" s="51" t="s">
        <v>1439</v>
      </c>
      <c r="M363" s="51" t="s">
        <v>1478</v>
      </c>
      <c r="N363" s="51" t="s">
        <v>341</v>
      </c>
      <c r="O363" s="52" t="s">
        <v>2775</v>
      </c>
      <c r="P363" s="52">
        <v>18</v>
      </c>
      <c r="Q363" s="52">
        <v>89</v>
      </c>
      <c r="R363" s="51" t="s">
        <v>309</v>
      </c>
      <c r="S363" s="51" t="s">
        <v>310</v>
      </c>
      <c r="T363" s="51" t="s">
        <v>311</v>
      </c>
      <c r="U363" s="51" t="s">
        <v>107</v>
      </c>
      <c r="V363" s="51" t="s">
        <v>111</v>
      </c>
      <c r="W363" s="51" t="s">
        <v>119</v>
      </c>
      <c r="X363" s="51" t="s">
        <v>312</v>
      </c>
      <c r="Y363" s="51" t="s">
        <v>312</v>
      </c>
      <c r="Z363" s="51" t="s">
        <v>313</v>
      </c>
      <c r="AA363" s="52">
        <v>89</v>
      </c>
    </row>
    <row r="364" spans="1:27" ht="12.75" customHeight="1" x14ac:dyDescent="0.2">
      <c r="A364" s="51" t="s">
        <v>1410</v>
      </c>
      <c r="B364" s="51" t="s">
        <v>58</v>
      </c>
      <c r="C364" s="52">
        <v>216</v>
      </c>
      <c r="D364" s="51" t="s">
        <v>1412</v>
      </c>
      <c r="E364" s="51" t="s">
        <v>3081</v>
      </c>
      <c r="F364" s="51" t="s">
        <v>301</v>
      </c>
      <c r="G364" s="51" t="s">
        <v>384</v>
      </c>
      <c r="H364" s="51" t="s">
        <v>1414</v>
      </c>
      <c r="I364" s="51" t="s">
        <v>1415</v>
      </c>
      <c r="J364" s="52" t="s">
        <v>3082</v>
      </c>
      <c r="K364" s="51" t="s">
        <v>305</v>
      </c>
      <c r="L364" s="51" t="s">
        <v>1449</v>
      </c>
      <c r="M364" s="51" t="s">
        <v>1479</v>
      </c>
      <c r="N364" s="51" t="s">
        <v>341</v>
      </c>
      <c r="O364" s="52" t="s">
        <v>2577</v>
      </c>
      <c r="P364" s="52">
        <v>1.103</v>
      </c>
      <c r="Q364" s="52">
        <v>1.103</v>
      </c>
      <c r="R364" s="51" t="s">
        <v>309</v>
      </c>
      <c r="S364" s="51" t="s">
        <v>310</v>
      </c>
      <c r="T364" s="51" t="s">
        <v>311</v>
      </c>
      <c r="U364" s="51" t="s">
        <v>107</v>
      </c>
      <c r="V364" s="51" t="s">
        <v>111</v>
      </c>
      <c r="W364" s="51" t="s">
        <v>119</v>
      </c>
      <c r="X364" s="51" t="s">
        <v>312</v>
      </c>
      <c r="Y364" s="51" t="s">
        <v>312</v>
      </c>
      <c r="Z364" s="51" t="s">
        <v>313</v>
      </c>
      <c r="AA364" s="52">
        <v>1.103</v>
      </c>
    </row>
    <row r="365" spans="1:27" ht="12.75" customHeight="1" x14ac:dyDescent="0.2">
      <c r="A365" s="51" t="s">
        <v>1410</v>
      </c>
      <c r="B365" s="51" t="s">
        <v>58</v>
      </c>
      <c r="C365" s="52">
        <v>216</v>
      </c>
      <c r="D365" s="51" t="s">
        <v>1412</v>
      </c>
      <c r="E365" s="51" t="s">
        <v>3081</v>
      </c>
      <c r="F365" s="51" t="s">
        <v>301</v>
      </c>
      <c r="G365" s="51" t="s">
        <v>384</v>
      </c>
      <c r="H365" s="51" t="s">
        <v>1414</v>
      </c>
      <c r="I365" s="51" t="s">
        <v>1415</v>
      </c>
      <c r="J365" s="52" t="s">
        <v>3082</v>
      </c>
      <c r="K365" s="51" t="s">
        <v>305</v>
      </c>
      <c r="L365" s="51" t="s">
        <v>1470</v>
      </c>
      <c r="M365" s="51" t="s">
        <v>3091</v>
      </c>
      <c r="N365" s="51" t="s">
        <v>341</v>
      </c>
      <c r="O365" s="52" t="s">
        <v>2577</v>
      </c>
      <c r="P365" s="52">
        <v>61.728999999999999</v>
      </c>
      <c r="Q365" s="52">
        <v>61.728999999999999</v>
      </c>
      <c r="R365" s="51" t="s">
        <v>309</v>
      </c>
      <c r="S365" s="51" t="s">
        <v>310</v>
      </c>
      <c r="T365" s="51" t="s">
        <v>311</v>
      </c>
      <c r="U365" s="51" t="s">
        <v>107</v>
      </c>
      <c r="V365" s="51" t="s">
        <v>114</v>
      </c>
      <c r="W365" s="51" t="s">
        <v>127</v>
      </c>
      <c r="X365" s="51" t="s">
        <v>312</v>
      </c>
      <c r="Y365" s="51" t="s">
        <v>312</v>
      </c>
      <c r="Z365" s="51" t="s">
        <v>1472</v>
      </c>
      <c r="AA365" s="52">
        <v>61.728999999999999</v>
      </c>
    </row>
    <row r="366" spans="1:27" ht="12.75" customHeight="1" x14ac:dyDescent="0.2">
      <c r="A366" s="51" t="s">
        <v>1410</v>
      </c>
      <c r="B366" s="51" t="s">
        <v>58</v>
      </c>
      <c r="C366" s="52">
        <v>216</v>
      </c>
      <c r="D366" s="51" t="s">
        <v>1412</v>
      </c>
      <c r="E366" s="51" t="s">
        <v>3081</v>
      </c>
      <c r="F366" s="51" t="s">
        <v>301</v>
      </c>
      <c r="G366" s="51" t="s">
        <v>384</v>
      </c>
      <c r="H366" s="51" t="s">
        <v>1414</v>
      </c>
      <c r="I366" s="51" t="s">
        <v>1415</v>
      </c>
      <c r="J366" s="52" t="s">
        <v>3082</v>
      </c>
      <c r="K366" s="51" t="s">
        <v>305</v>
      </c>
      <c r="L366" s="51" t="s">
        <v>1449</v>
      </c>
      <c r="M366" s="51" t="s">
        <v>1481</v>
      </c>
      <c r="N366" s="51" t="s">
        <v>341</v>
      </c>
      <c r="O366" s="52" t="s">
        <v>2577</v>
      </c>
      <c r="P366" s="52">
        <v>699</v>
      </c>
      <c r="Q366" s="52">
        <v>699</v>
      </c>
      <c r="R366" s="51" t="s">
        <v>309</v>
      </c>
      <c r="S366" s="51" t="s">
        <v>310</v>
      </c>
      <c r="T366" s="51" t="s">
        <v>311</v>
      </c>
      <c r="U366" s="51" t="s">
        <v>107</v>
      </c>
      <c r="V366" s="51" t="s">
        <v>111</v>
      </c>
      <c r="W366" s="51" t="s">
        <v>119</v>
      </c>
      <c r="X366" s="51" t="s">
        <v>312</v>
      </c>
      <c r="Y366" s="51" t="s">
        <v>312</v>
      </c>
      <c r="Z366" s="51" t="s">
        <v>1423</v>
      </c>
      <c r="AA366" s="52">
        <v>699</v>
      </c>
    </row>
    <row r="367" spans="1:27" ht="12.75" customHeight="1" x14ac:dyDescent="0.2">
      <c r="A367" s="51" t="s">
        <v>1410</v>
      </c>
      <c r="B367" s="51" t="s">
        <v>58</v>
      </c>
      <c r="C367" s="52">
        <v>216</v>
      </c>
      <c r="D367" s="51" t="s">
        <v>1412</v>
      </c>
      <c r="E367" s="51" t="s">
        <v>3081</v>
      </c>
      <c r="F367" s="51" t="s">
        <v>301</v>
      </c>
      <c r="G367" s="51" t="s">
        <v>384</v>
      </c>
      <c r="H367" s="51" t="s">
        <v>1414</v>
      </c>
      <c r="I367" s="51" t="s">
        <v>1415</v>
      </c>
      <c r="J367" s="52" t="s">
        <v>3082</v>
      </c>
      <c r="K367" s="51" t="s">
        <v>305</v>
      </c>
      <c r="L367" s="51" t="s">
        <v>1470</v>
      </c>
      <c r="M367" s="51" t="s">
        <v>3092</v>
      </c>
      <c r="N367" s="51" t="s">
        <v>341</v>
      </c>
      <c r="O367" s="52" t="s">
        <v>2577</v>
      </c>
      <c r="P367" s="52">
        <v>60</v>
      </c>
      <c r="Q367" s="52">
        <v>60</v>
      </c>
      <c r="R367" s="51" t="s">
        <v>309</v>
      </c>
      <c r="S367" s="51" t="s">
        <v>310</v>
      </c>
      <c r="T367" s="51" t="s">
        <v>311</v>
      </c>
      <c r="U367" s="51" t="s">
        <v>107</v>
      </c>
      <c r="V367" s="51" t="s">
        <v>114</v>
      </c>
      <c r="W367" s="51" t="s">
        <v>127</v>
      </c>
      <c r="X367" s="51" t="s">
        <v>312</v>
      </c>
      <c r="Y367" s="51" t="s">
        <v>312</v>
      </c>
      <c r="Z367" s="51" t="s">
        <v>1472</v>
      </c>
      <c r="AA367" s="52">
        <v>60</v>
      </c>
    </row>
    <row r="368" spans="1:27" ht="12.75" customHeight="1" x14ac:dyDescent="0.2">
      <c r="A368" s="51" t="s">
        <v>1410</v>
      </c>
      <c r="B368" s="51" t="s">
        <v>58</v>
      </c>
      <c r="C368" s="52">
        <v>216</v>
      </c>
      <c r="D368" s="51" t="s">
        <v>1412</v>
      </c>
      <c r="E368" s="51" t="s">
        <v>3081</v>
      </c>
      <c r="F368" s="51" t="s">
        <v>301</v>
      </c>
      <c r="G368" s="51" t="s">
        <v>384</v>
      </c>
      <c r="H368" s="51" t="s">
        <v>1414</v>
      </c>
      <c r="I368" s="51" t="s">
        <v>1415</v>
      </c>
      <c r="J368" s="52" t="s">
        <v>3082</v>
      </c>
      <c r="K368" s="51" t="s">
        <v>305</v>
      </c>
      <c r="L368" s="51" t="s">
        <v>1449</v>
      </c>
      <c r="M368" s="51" t="s">
        <v>1483</v>
      </c>
      <c r="N368" s="51" t="s">
        <v>341</v>
      </c>
      <c r="O368" s="52" t="s">
        <v>2577</v>
      </c>
      <c r="P368" s="52">
        <v>188</v>
      </c>
      <c r="Q368" s="52">
        <v>188</v>
      </c>
      <c r="R368" s="51" t="s">
        <v>309</v>
      </c>
      <c r="S368" s="51" t="s">
        <v>310</v>
      </c>
      <c r="T368" s="51" t="s">
        <v>311</v>
      </c>
      <c r="U368" s="51" t="s">
        <v>107</v>
      </c>
      <c r="V368" s="51" t="s">
        <v>111</v>
      </c>
      <c r="W368" s="51" t="s">
        <v>119</v>
      </c>
      <c r="X368" s="51" t="s">
        <v>312</v>
      </c>
      <c r="Y368" s="51" t="s">
        <v>312</v>
      </c>
      <c r="Z368" s="51" t="s">
        <v>1423</v>
      </c>
      <c r="AA368" s="52">
        <v>188</v>
      </c>
    </row>
    <row r="369" spans="1:27" ht="12.75" customHeight="1" x14ac:dyDescent="0.2">
      <c r="A369" s="51" t="s">
        <v>1410</v>
      </c>
      <c r="B369" s="51" t="s">
        <v>58</v>
      </c>
      <c r="C369" s="52">
        <v>216</v>
      </c>
      <c r="D369" s="51" t="s">
        <v>1412</v>
      </c>
      <c r="E369" s="51" t="s">
        <v>3081</v>
      </c>
      <c r="F369" s="51" t="s">
        <v>301</v>
      </c>
      <c r="G369" s="51" t="s">
        <v>384</v>
      </c>
      <c r="H369" s="51" t="s">
        <v>1414</v>
      </c>
      <c r="I369" s="51" t="s">
        <v>1415</v>
      </c>
      <c r="J369" s="52" t="s">
        <v>3082</v>
      </c>
      <c r="K369" s="51" t="s">
        <v>305</v>
      </c>
      <c r="L369" s="51" t="s">
        <v>1439</v>
      </c>
      <c r="M369" s="51" t="s">
        <v>1484</v>
      </c>
      <c r="N369" s="51" t="s">
        <v>341</v>
      </c>
      <c r="O369" s="52" t="s">
        <v>2577</v>
      </c>
      <c r="P369" s="52">
        <v>300</v>
      </c>
      <c r="Q369" s="52">
        <v>300</v>
      </c>
      <c r="R369" s="51" t="s">
        <v>309</v>
      </c>
      <c r="S369" s="51" t="s">
        <v>310</v>
      </c>
      <c r="T369" s="51" t="s">
        <v>311</v>
      </c>
      <c r="U369" s="51" t="s">
        <v>107</v>
      </c>
      <c r="V369" s="51" t="s">
        <v>111</v>
      </c>
      <c r="W369" s="51" t="s">
        <v>119</v>
      </c>
      <c r="X369" s="51" t="s">
        <v>312</v>
      </c>
      <c r="Y369" s="51" t="s">
        <v>312</v>
      </c>
      <c r="Z369" s="51" t="s">
        <v>313</v>
      </c>
      <c r="AA369" s="52">
        <v>300</v>
      </c>
    </row>
    <row r="370" spans="1:27" ht="12.75" customHeight="1" x14ac:dyDescent="0.2">
      <c r="A370" s="51" t="s">
        <v>1410</v>
      </c>
      <c r="B370" s="51" t="s">
        <v>58</v>
      </c>
      <c r="C370" s="52">
        <v>216</v>
      </c>
      <c r="D370" s="51" t="s">
        <v>1412</v>
      </c>
      <c r="E370" s="51" t="s">
        <v>3081</v>
      </c>
      <c r="F370" s="51" t="s">
        <v>301</v>
      </c>
      <c r="G370" s="51" t="s">
        <v>384</v>
      </c>
      <c r="H370" s="51" t="s">
        <v>1414</v>
      </c>
      <c r="I370" s="51" t="s">
        <v>1415</v>
      </c>
      <c r="J370" s="52" t="s">
        <v>3082</v>
      </c>
      <c r="K370" s="51" t="s">
        <v>305</v>
      </c>
      <c r="L370" s="51" t="s">
        <v>1449</v>
      </c>
      <c r="M370" s="51" t="s">
        <v>1485</v>
      </c>
      <c r="N370" s="51" t="s">
        <v>341</v>
      </c>
      <c r="O370" s="52" t="s">
        <v>2577</v>
      </c>
      <c r="P370" s="52">
        <v>250</v>
      </c>
      <c r="Q370" s="52">
        <v>250</v>
      </c>
      <c r="R370" s="51" t="s">
        <v>309</v>
      </c>
      <c r="S370" s="51" t="s">
        <v>310</v>
      </c>
      <c r="T370" s="51" t="s">
        <v>311</v>
      </c>
      <c r="U370" s="51" t="s">
        <v>107</v>
      </c>
      <c r="V370" s="51" t="s">
        <v>111</v>
      </c>
      <c r="W370" s="51" t="s">
        <v>119</v>
      </c>
      <c r="X370" s="51" t="s">
        <v>312</v>
      </c>
      <c r="Y370" s="51" t="s">
        <v>312</v>
      </c>
      <c r="Z370" s="51" t="s">
        <v>1423</v>
      </c>
      <c r="AA370" s="52">
        <v>250</v>
      </c>
    </row>
    <row r="371" spans="1:27" ht="12.75" customHeight="1" x14ac:dyDescent="0.2">
      <c r="A371" s="51" t="s">
        <v>1410</v>
      </c>
      <c r="B371" s="51" t="s">
        <v>58</v>
      </c>
      <c r="C371" s="52">
        <v>216</v>
      </c>
      <c r="D371" s="51" t="s">
        <v>1412</v>
      </c>
      <c r="E371" s="51" t="s">
        <v>3081</v>
      </c>
      <c r="F371" s="51" t="s">
        <v>301</v>
      </c>
      <c r="G371" s="51" t="s">
        <v>384</v>
      </c>
      <c r="H371" s="51" t="s">
        <v>1414</v>
      </c>
      <c r="I371" s="51" t="s">
        <v>1415</v>
      </c>
      <c r="J371" s="52" t="s">
        <v>3082</v>
      </c>
      <c r="K371" s="51" t="s">
        <v>305</v>
      </c>
      <c r="L371" s="51" t="s">
        <v>1449</v>
      </c>
      <c r="M371" s="51" t="s">
        <v>1486</v>
      </c>
      <c r="N371" s="51" t="s">
        <v>341</v>
      </c>
      <c r="O371" s="52" t="s">
        <v>2577</v>
      </c>
      <c r="P371" s="52">
        <v>313</v>
      </c>
      <c r="Q371" s="52">
        <v>313</v>
      </c>
      <c r="R371" s="51" t="s">
        <v>309</v>
      </c>
      <c r="S371" s="51" t="s">
        <v>310</v>
      </c>
      <c r="T371" s="51" t="s">
        <v>311</v>
      </c>
      <c r="U371" s="51" t="s">
        <v>107</v>
      </c>
      <c r="V371" s="51" t="s">
        <v>111</v>
      </c>
      <c r="W371" s="51" t="s">
        <v>119</v>
      </c>
      <c r="X371" s="51" t="s">
        <v>312</v>
      </c>
      <c r="Y371" s="51" t="s">
        <v>312</v>
      </c>
      <c r="Z371" s="51" t="s">
        <v>1423</v>
      </c>
      <c r="AA371" s="52">
        <v>313</v>
      </c>
    </row>
    <row r="372" spans="1:27" ht="12.75" customHeight="1" x14ac:dyDescent="0.2">
      <c r="A372" s="51" t="s">
        <v>1410</v>
      </c>
      <c r="B372" s="51" t="s">
        <v>58</v>
      </c>
      <c r="C372" s="52">
        <v>216</v>
      </c>
      <c r="D372" s="51" t="s">
        <v>1412</v>
      </c>
      <c r="E372" s="51" t="s">
        <v>3081</v>
      </c>
      <c r="F372" s="51" t="s">
        <v>301</v>
      </c>
      <c r="G372" s="51" t="s">
        <v>384</v>
      </c>
      <c r="H372" s="51" t="s">
        <v>1414</v>
      </c>
      <c r="I372" s="51" t="s">
        <v>1415</v>
      </c>
      <c r="J372" s="52" t="s">
        <v>3082</v>
      </c>
      <c r="K372" s="51" t="s">
        <v>305</v>
      </c>
      <c r="L372" s="51" t="s">
        <v>1449</v>
      </c>
      <c r="M372" s="51" t="s">
        <v>1487</v>
      </c>
      <c r="N372" s="51" t="s">
        <v>341</v>
      </c>
      <c r="O372" s="52" t="s">
        <v>2577</v>
      </c>
      <c r="P372" s="52">
        <v>363</v>
      </c>
      <c r="Q372" s="52">
        <v>363</v>
      </c>
      <c r="R372" s="51" t="s">
        <v>309</v>
      </c>
      <c r="S372" s="51" t="s">
        <v>310</v>
      </c>
      <c r="T372" s="51" t="s">
        <v>311</v>
      </c>
      <c r="U372" s="51" t="s">
        <v>107</v>
      </c>
      <c r="V372" s="51" t="s">
        <v>111</v>
      </c>
      <c r="W372" s="51" t="s">
        <v>119</v>
      </c>
      <c r="X372" s="51" t="s">
        <v>312</v>
      </c>
      <c r="Y372" s="51" t="s">
        <v>312</v>
      </c>
      <c r="Z372" s="51" t="s">
        <v>1488</v>
      </c>
      <c r="AA372" s="52">
        <v>363</v>
      </c>
    </row>
    <row r="373" spans="1:27" ht="12.75" customHeight="1" x14ac:dyDescent="0.2">
      <c r="A373" s="51" t="s">
        <v>1410</v>
      </c>
      <c r="B373" s="51" t="s">
        <v>58</v>
      </c>
      <c r="C373" s="52">
        <v>216</v>
      </c>
      <c r="D373" s="51" t="s">
        <v>1412</v>
      </c>
      <c r="E373" s="51" t="s">
        <v>3081</v>
      </c>
      <c r="F373" s="51" t="s">
        <v>301</v>
      </c>
      <c r="G373" s="51" t="s">
        <v>384</v>
      </c>
      <c r="H373" s="51" t="s">
        <v>1414</v>
      </c>
      <c r="I373" s="51" t="s">
        <v>1415</v>
      </c>
      <c r="J373" s="52" t="s">
        <v>3082</v>
      </c>
      <c r="K373" s="51" t="s">
        <v>305</v>
      </c>
      <c r="L373" s="51" t="s">
        <v>1439</v>
      </c>
      <c r="M373" s="51" t="s">
        <v>1489</v>
      </c>
      <c r="N373" s="51" t="s">
        <v>341</v>
      </c>
      <c r="O373" s="52" t="s">
        <v>2775</v>
      </c>
      <c r="P373" s="52">
        <v>81</v>
      </c>
      <c r="Q373" s="52">
        <v>407</v>
      </c>
      <c r="R373" s="51" t="s">
        <v>309</v>
      </c>
      <c r="S373" s="51" t="s">
        <v>310</v>
      </c>
      <c r="T373" s="51" t="s">
        <v>311</v>
      </c>
      <c r="U373" s="51" t="s">
        <v>107</v>
      </c>
      <c r="V373" s="51" t="s">
        <v>111</v>
      </c>
      <c r="W373" s="51" t="s">
        <v>119</v>
      </c>
      <c r="X373" s="51" t="s">
        <v>312</v>
      </c>
      <c r="Y373" s="51" t="s">
        <v>312</v>
      </c>
      <c r="Z373" s="51" t="s">
        <v>1423</v>
      </c>
      <c r="AA373" s="52">
        <v>407</v>
      </c>
    </row>
    <row r="374" spans="1:27" ht="12.75" customHeight="1" x14ac:dyDescent="0.2">
      <c r="A374" s="51" t="s">
        <v>1410</v>
      </c>
      <c r="B374" s="51" t="s">
        <v>58</v>
      </c>
      <c r="C374" s="52">
        <v>216</v>
      </c>
      <c r="D374" s="51" t="s">
        <v>1412</v>
      </c>
      <c r="E374" s="51" t="s">
        <v>3081</v>
      </c>
      <c r="F374" s="51" t="s">
        <v>301</v>
      </c>
      <c r="G374" s="51" t="s">
        <v>384</v>
      </c>
      <c r="H374" s="51" t="s">
        <v>1414</v>
      </c>
      <c r="I374" s="51" t="s">
        <v>1415</v>
      </c>
      <c r="J374" s="52" t="s">
        <v>3082</v>
      </c>
      <c r="K374" s="51" t="s">
        <v>305</v>
      </c>
      <c r="L374" s="51" t="s">
        <v>1449</v>
      </c>
      <c r="M374" s="51" t="s">
        <v>3093</v>
      </c>
      <c r="N374" s="51" t="s">
        <v>341</v>
      </c>
      <c r="O374" s="52" t="s">
        <v>2781</v>
      </c>
      <c r="P374" s="52">
        <v>64</v>
      </c>
      <c r="Q374" s="52">
        <v>384</v>
      </c>
      <c r="R374" s="51" t="s">
        <v>309</v>
      </c>
      <c r="S374" s="51" t="s">
        <v>310</v>
      </c>
      <c r="T374" s="51" t="s">
        <v>311</v>
      </c>
      <c r="U374" s="51" t="s">
        <v>107</v>
      </c>
      <c r="V374" s="51" t="s">
        <v>111</v>
      </c>
      <c r="W374" s="51" t="s">
        <v>119</v>
      </c>
      <c r="X374" s="51" t="s">
        <v>312</v>
      </c>
      <c r="Y374" s="51" t="s">
        <v>312</v>
      </c>
      <c r="Z374" s="51" t="s">
        <v>1430</v>
      </c>
      <c r="AA374" s="52">
        <v>384</v>
      </c>
    </row>
    <row r="375" spans="1:27" ht="12.75" customHeight="1" x14ac:dyDescent="0.2">
      <c r="A375" s="51" t="s">
        <v>1410</v>
      </c>
      <c r="B375" s="51" t="s">
        <v>58</v>
      </c>
      <c r="C375" s="52">
        <v>216</v>
      </c>
      <c r="D375" s="51" t="s">
        <v>1412</v>
      </c>
      <c r="E375" s="51" t="s">
        <v>3081</v>
      </c>
      <c r="F375" s="51" t="s">
        <v>301</v>
      </c>
      <c r="G375" s="51" t="s">
        <v>384</v>
      </c>
      <c r="H375" s="51" t="s">
        <v>1414</v>
      </c>
      <c r="I375" s="51" t="s">
        <v>1415</v>
      </c>
      <c r="J375" s="52" t="s">
        <v>3082</v>
      </c>
      <c r="K375" s="51" t="s">
        <v>305</v>
      </c>
      <c r="L375" s="51" t="s">
        <v>1439</v>
      </c>
      <c r="M375" s="51" t="s">
        <v>1491</v>
      </c>
      <c r="N375" s="51" t="s">
        <v>341</v>
      </c>
      <c r="O375" s="52" t="s">
        <v>2577</v>
      </c>
      <c r="P375" s="52">
        <v>294</v>
      </c>
      <c r="Q375" s="52">
        <v>294</v>
      </c>
      <c r="R375" s="51" t="s">
        <v>309</v>
      </c>
      <c r="S375" s="51" t="s">
        <v>310</v>
      </c>
      <c r="T375" s="51" t="s">
        <v>311</v>
      </c>
      <c r="U375" s="51" t="s">
        <v>107</v>
      </c>
      <c r="V375" s="51" t="s">
        <v>111</v>
      </c>
      <c r="W375" s="51" t="s">
        <v>119</v>
      </c>
      <c r="X375" s="51" t="s">
        <v>312</v>
      </c>
      <c r="Y375" s="51" t="s">
        <v>312</v>
      </c>
      <c r="Z375" s="51" t="s">
        <v>313</v>
      </c>
      <c r="AA375" s="52">
        <v>294</v>
      </c>
    </row>
    <row r="376" spans="1:27" ht="12.75" customHeight="1" x14ac:dyDescent="0.2">
      <c r="A376" s="51" t="s">
        <v>1410</v>
      </c>
      <c r="B376" s="51" t="s">
        <v>58</v>
      </c>
      <c r="C376" s="52">
        <v>216</v>
      </c>
      <c r="D376" s="51" t="s">
        <v>1412</v>
      </c>
      <c r="E376" s="51" t="s">
        <v>3081</v>
      </c>
      <c r="F376" s="51" t="s">
        <v>301</v>
      </c>
      <c r="G376" s="51" t="s">
        <v>384</v>
      </c>
      <c r="H376" s="51" t="s">
        <v>1414</v>
      </c>
      <c r="I376" s="51" t="s">
        <v>1415</v>
      </c>
      <c r="J376" s="52" t="s">
        <v>3082</v>
      </c>
      <c r="K376" s="51" t="s">
        <v>305</v>
      </c>
      <c r="L376" s="51" t="s">
        <v>1439</v>
      </c>
      <c r="M376" s="51" t="s">
        <v>1492</v>
      </c>
      <c r="N376" s="51" t="s">
        <v>341</v>
      </c>
      <c r="O376" s="52" t="s">
        <v>2577</v>
      </c>
      <c r="P376" s="52">
        <v>207</v>
      </c>
      <c r="Q376" s="52">
        <v>207</v>
      </c>
      <c r="R376" s="51" t="s">
        <v>309</v>
      </c>
      <c r="S376" s="51" t="s">
        <v>310</v>
      </c>
      <c r="T376" s="51" t="s">
        <v>311</v>
      </c>
      <c r="U376" s="51" t="s">
        <v>107</v>
      </c>
      <c r="V376" s="51" t="s">
        <v>111</v>
      </c>
      <c r="W376" s="51" t="s">
        <v>119</v>
      </c>
      <c r="X376" s="51" t="s">
        <v>312</v>
      </c>
      <c r="Y376" s="51" t="s">
        <v>312</v>
      </c>
      <c r="Z376" s="51" t="s">
        <v>313</v>
      </c>
      <c r="AA376" s="52">
        <v>207</v>
      </c>
    </row>
    <row r="377" spans="1:27" ht="12.75" customHeight="1" x14ac:dyDescent="0.2">
      <c r="A377" s="51" t="s">
        <v>1410</v>
      </c>
      <c r="B377" s="51" t="s">
        <v>58</v>
      </c>
      <c r="C377" s="52">
        <v>216</v>
      </c>
      <c r="D377" s="51" t="s">
        <v>1412</v>
      </c>
      <c r="E377" s="51" t="s">
        <v>3081</v>
      </c>
      <c r="F377" s="51" t="s">
        <v>301</v>
      </c>
      <c r="G377" s="51" t="s">
        <v>384</v>
      </c>
      <c r="H377" s="51" t="s">
        <v>1414</v>
      </c>
      <c r="I377" s="51" t="s">
        <v>1415</v>
      </c>
      <c r="J377" s="52" t="s">
        <v>3082</v>
      </c>
      <c r="K377" s="51" t="s">
        <v>305</v>
      </c>
      <c r="L377" s="51" t="s">
        <v>1493</v>
      </c>
      <c r="M377" s="51" t="s">
        <v>1494</v>
      </c>
      <c r="N377" s="51" t="s">
        <v>341</v>
      </c>
      <c r="O377" s="52" t="s">
        <v>2577</v>
      </c>
      <c r="P377" s="52">
        <v>570</v>
      </c>
      <c r="Q377" s="52">
        <v>570</v>
      </c>
      <c r="R377" s="51" t="s">
        <v>309</v>
      </c>
      <c r="S377" s="51" t="s">
        <v>310</v>
      </c>
      <c r="T377" s="51" t="s">
        <v>311</v>
      </c>
      <c r="U377" s="51" t="s">
        <v>107</v>
      </c>
      <c r="V377" s="51" t="s">
        <v>114</v>
      </c>
      <c r="W377" s="51" t="s">
        <v>127</v>
      </c>
      <c r="X377" s="51" t="s">
        <v>312</v>
      </c>
      <c r="Y377" s="51" t="s">
        <v>312</v>
      </c>
      <c r="Z377" s="51" t="s">
        <v>502</v>
      </c>
      <c r="AA377" s="52">
        <v>570</v>
      </c>
    </row>
    <row r="378" spans="1:27" ht="12.75" customHeight="1" x14ac:dyDescent="0.2">
      <c r="A378" s="51" t="s">
        <v>1410</v>
      </c>
      <c r="B378" s="51" t="s">
        <v>58</v>
      </c>
      <c r="C378" s="52">
        <v>216</v>
      </c>
      <c r="D378" s="51" t="s">
        <v>1412</v>
      </c>
      <c r="E378" s="51" t="s">
        <v>3081</v>
      </c>
      <c r="F378" s="51" t="s">
        <v>301</v>
      </c>
      <c r="G378" s="51" t="s">
        <v>384</v>
      </c>
      <c r="H378" s="51" t="s">
        <v>1414</v>
      </c>
      <c r="I378" s="51" t="s">
        <v>1415</v>
      </c>
      <c r="J378" s="52" t="s">
        <v>3082</v>
      </c>
      <c r="K378" s="51" t="s">
        <v>305</v>
      </c>
      <c r="L378" s="51" t="s">
        <v>1495</v>
      </c>
      <c r="M378" s="51" t="s">
        <v>860</v>
      </c>
      <c r="N378" s="51" t="s">
        <v>1418</v>
      </c>
      <c r="O378" s="52" t="s">
        <v>2577</v>
      </c>
      <c r="P378" s="52">
        <v>100</v>
      </c>
      <c r="Q378" s="52">
        <v>100</v>
      </c>
      <c r="R378" s="51" t="s">
        <v>309</v>
      </c>
      <c r="S378" s="51" t="s">
        <v>310</v>
      </c>
      <c r="T378" s="51" t="s">
        <v>311</v>
      </c>
      <c r="U378" s="51" t="s">
        <v>107</v>
      </c>
      <c r="V378" s="51" t="s">
        <v>111</v>
      </c>
      <c r="W378" s="51" t="s">
        <v>121</v>
      </c>
      <c r="X378" s="51" t="s">
        <v>312</v>
      </c>
      <c r="Y378" s="51" t="s">
        <v>312</v>
      </c>
      <c r="Z378" s="51" t="s">
        <v>354</v>
      </c>
      <c r="AA378" s="52">
        <v>100</v>
      </c>
    </row>
    <row r="379" spans="1:27" ht="12.75" customHeight="1" x14ac:dyDescent="0.2">
      <c r="A379" s="51" t="s">
        <v>1410</v>
      </c>
      <c r="B379" s="51" t="s">
        <v>58</v>
      </c>
      <c r="C379" s="52">
        <v>216</v>
      </c>
      <c r="D379" s="51" t="s">
        <v>1412</v>
      </c>
      <c r="E379" s="51" t="s">
        <v>3081</v>
      </c>
      <c r="F379" s="51" t="s">
        <v>301</v>
      </c>
      <c r="G379" s="51" t="s">
        <v>384</v>
      </c>
      <c r="H379" s="51" t="s">
        <v>1414</v>
      </c>
      <c r="I379" s="51" t="s">
        <v>1415</v>
      </c>
      <c r="J379" s="52" t="s">
        <v>3082</v>
      </c>
      <c r="K379" s="51" t="s">
        <v>305</v>
      </c>
      <c r="L379" s="51" t="s">
        <v>1496</v>
      </c>
      <c r="M379" s="51" t="s">
        <v>3094</v>
      </c>
      <c r="N379" s="51" t="s">
        <v>1418</v>
      </c>
      <c r="O379" s="52" t="s">
        <v>2577</v>
      </c>
      <c r="P379" s="52">
        <v>488</v>
      </c>
      <c r="Q379" s="52">
        <v>488</v>
      </c>
      <c r="R379" s="51" t="s">
        <v>309</v>
      </c>
      <c r="S379" s="51" t="s">
        <v>310</v>
      </c>
      <c r="T379" s="51" t="s">
        <v>311</v>
      </c>
      <c r="U379" s="51" t="s">
        <v>109</v>
      </c>
      <c r="V379" s="51" t="s">
        <v>115</v>
      </c>
      <c r="W379" s="51" t="s">
        <v>133</v>
      </c>
      <c r="X379" s="51" t="s">
        <v>312</v>
      </c>
      <c r="Y379" s="51" t="s">
        <v>312</v>
      </c>
      <c r="Z379" s="51" t="s">
        <v>354</v>
      </c>
      <c r="AA379" s="52">
        <v>488</v>
      </c>
    </row>
    <row r="380" spans="1:27" ht="12.75" customHeight="1" x14ac:dyDescent="0.2">
      <c r="A380" s="51" t="s">
        <v>1410</v>
      </c>
      <c r="B380" s="51" t="s">
        <v>58</v>
      </c>
      <c r="C380" s="52">
        <v>216</v>
      </c>
      <c r="D380" s="51" t="s">
        <v>1412</v>
      </c>
      <c r="E380" s="51" t="s">
        <v>3081</v>
      </c>
      <c r="F380" s="51" t="s">
        <v>301</v>
      </c>
      <c r="G380" s="51" t="s">
        <v>384</v>
      </c>
      <c r="H380" s="51" t="s">
        <v>1414</v>
      </c>
      <c r="I380" s="51" t="s">
        <v>1415</v>
      </c>
      <c r="J380" s="52" t="s">
        <v>3082</v>
      </c>
      <c r="K380" s="51" t="s">
        <v>305</v>
      </c>
      <c r="L380" s="51" t="s">
        <v>1498</v>
      </c>
      <c r="M380" s="51" t="s">
        <v>3095</v>
      </c>
      <c r="N380" s="51" t="s">
        <v>341</v>
      </c>
      <c r="O380" s="52" t="s">
        <v>2577</v>
      </c>
      <c r="P380" s="52">
        <v>251</v>
      </c>
      <c r="Q380" s="52">
        <v>251</v>
      </c>
      <c r="R380" s="51" t="s">
        <v>309</v>
      </c>
      <c r="S380" s="51" t="s">
        <v>310</v>
      </c>
      <c r="T380" s="51" t="s">
        <v>311</v>
      </c>
      <c r="U380" s="51" t="s">
        <v>107</v>
      </c>
      <c r="V380" s="51" t="s">
        <v>114</v>
      </c>
      <c r="W380" s="51" t="s">
        <v>127</v>
      </c>
      <c r="X380" s="51" t="s">
        <v>312</v>
      </c>
      <c r="Y380" s="51" t="s">
        <v>312</v>
      </c>
      <c r="Z380" s="51" t="s">
        <v>747</v>
      </c>
      <c r="AA380" s="52">
        <v>251</v>
      </c>
    </row>
    <row r="381" spans="1:27" ht="12.75" customHeight="1" x14ac:dyDescent="0.2">
      <c r="A381" s="51" t="s">
        <v>1410</v>
      </c>
      <c r="B381" s="51" t="s">
        <v>58</v>
      </c>
      <c r="C381" s="52">
        <v>216</v>
      </c>
      <c r="D381" s="51" t="s">
        <v>1412</v>
      </c>
      <c r="E381" s="51" t="s">
        <v>3081</v>
      </c>
      <c r="F381" s="51" t="s">
        <v>301</v>
      </c>
      <c r="G381" s="51" t="s">
        <v>384</v>
      </c>
      <c r="H381" s="51" t="s">
        <v>1414</v>
      </c>
      <c r="I381" s="51" t="s">
        <v>1415</v>
      </c>
      <c r="J381" s="52" t="s">
        <v>3082</v>
      </c>
      <c r="K381" s="51" t="s">
        <v>305</v>
      </c>
      <c r="L381" s="51" t="s">
        <v>1498</v>
      </c>
      <c r="M381" s="51" t="s">
        <v>3096</v>
      </c>
      <c r="N381" s="51" t="s">
        <v>341</v>
      </c>
      <c r="O381" s="52" t="s">
        <v>2577</v>
      </c>
      <c r="P381" s="52">
        <v>660</v>
      </c>
      <c r="Q381" s="52">
        <v>660</v>
      </c>
      <c r="R381" s="51" t="s">
        <v>309</v>
      </c>
      <c r="S381" s="51" t="s">
        <v>310</v>
      </c>
      <c r="T381" s="51" t="s">
        <v>311</v>
      </c>
      <c r="U381" s="51" t="s">
        <v>107</v>
      </c>
      <c r="V381" s="51" t="s">
        <v>114</v>
      </c>
      <c r="W381" s="51" t="s">
        <v>127</v>
      </c>
      <c r="X381" s="51" t="s">
        <v>312</v>
      </c>
      <c r="Y381" s="51" t="s">
        <v>312</v>
      </c>
      <c r="Z381" s="51" t="s">
        <v>747</v>
      </c>
      <c r="AA381" s="52">
        <v>660</v>
      </c>
    </row>
    <row r="382" spans="1:27" ht="12.75" customHeight="1" x14ac:dyDescent="0.2">
      <c r="A382" s="51" t="s">
        <v>1410</v>
      </c>
      <c r="B382" s="51" t="s">
        <v>58</v>
      </c>
      <c r="C382" s="52">
        <v>216</v>
      </c>
      <c r="D382" s="51" t="s">
        <v>1412</v>
      </c>
      <c r="E382" s="51" t="s">
        <v>3081</v>
      </c>
      <c r="F382" s="51" t="s">
        <v>301</v>
      </c>
      <c r="G382" s="51" t="s">
        <v>384</v>
      </c>
      <c r="H382" s="51" t="s">
        <v>1414</v>
      </c>
      <c r="I382" s="51" t="s">
        <v>1415</v>
      </c>
      <c r="J382" s="52" t="s">
        <v>3082</v>
      </c>
      <c r="K382" s="51" t="s">
        <v>305</v>
      </c>
      <c r="L382" s="51" t="s">
        <v>1498</v>
      </c>
      <c r="M382" s="51" t="s">
        <v>3097</v>
      </c>
      <c r="N382" s="51" t="s">
        <v>341</v>
      </c>
      <c r="O382" s="52" t="s">
        <v>2577</v>
      </c>
      <c r="P382" s="52">
        <v>856</v>
      </c>
      <c r="Q382" s="52">
        <v>856</v>
      </c>
      <c r="R382" s="51" t="s">
        <v>309</v>
      </c>
      <c r="S382" s="51" t="s">
        <v>310</v>
      </c>
      <c r="T382" s="51" t="s">
        <v>311</v>
      </c>
      <c r="U382" s="51" t="s">
        <v>107</v>
      </c>
      <c r="V382" s="51" t="s">
        <v>114</v>
      </c>
      <c r="W382" s="51" t="s">
        <v>127</v>
      </c>
      <c r="X382" s="51" t="s">
        <v>312</v>
      </c>
      <c r="Y382" s="51" t="s">
        <v>312</v>
      </c>
      <c r="Z382" s="51" t="s">
        <v>1502</v>
      </c>
      <c r="AA382" s="52">
        <v>856</v>
      </c>
    </row>
    <row r="383" spans="1:27" ht="12.75" customHeight="1" x14ac:dyDescent="0.2">
      <c r="A383" s="51" t="s">
        <v>1410</v>
      </c>
      <c r="B383" s="51" t="s">
        <v>58</v>
      </c>
      <c r="C383" s="52">
        <v>216</v>
      </c>
      <c r="D383" s="51" t="s">
        <v>1412</v>
      </c>
      <c r="E383" s="51" t="s">
        <v>3081</v>
      </c>
      <c r="F383" s="51" t="s">
        <v>301</v>
      </c>
      <c r="G383" s="51" t="s">
        <v>384</v>
      </c>
      <c r="H383" s="51" t="s">
        <v>1414</v>
      </c>
      <c r="I383" s="51" t="s">
        <v>1415</v>
      </c>
      <c r="J383" s="52" t="s">
        <v>3082</v>
      </c>
      <c r="K383" s="51" t="s">
        <v>305</v>
      </c>
      <c r="L383" s="51" t="s">
        <v>1498</v>
      </c>
      <c r="M383" s="51" t="s">
        <v>3098</v>
      </c>
      <c r="N383" s="51" t="s">
        <v>341</v>
      </c>
      <c r="O383" s="52" t="s">
        <v>2577</v>
      </c>
      <c r="P383" s="52">
        <v>86</v>
      </c>
      <c r="Q383" s="52">
        <v>86</v>
      </c>
      <c r="R383" s="51" t="s">
        <v>309</v>
      </c>
      <c r="S383" s="51" t="s">
        <v>310</v>
      </c>
      <c r="T383" s="51" t="s">
        <v>311</v>
      </c>
      <c r="U383" s="51" t="s">
        <v>107</v>
      </c>
      <c r="V383" s="51" t="s">
        <v>114</v>
      </c>
      <c r="W383" s="51" t="s">
        <v>127</v>
      </c>
      <c r="X383" s="51" t="s">
        <v>312</v>
      </c>
      <c r="Y383" s="51" t="s">
        <v>312</v>
      </c>
      <c r="Z383" s="51" t="s">
        <v>1504</v>
      </c>
      <c r="AA383" s="52">
        <v>86</v>
      </c>
    </row>
    <row r="384" spans="1:27" ht="12.75" customHeight="1" x14ac:dyDescent="0.2">
      <c r="A384" s="51" t="s">
        <v>1410</v>
      </c>
      <c r="B384" s="51" t="s">
        <v>58</v>
      </c>
      <c r="C384" s="52">
        <v>216</v>
      </c>
      <c r="D384" s="51" t="s">
        <v>1412</v>
      </c>
      <c r="E384" s="51" t="s">
        <v>3081</v>
      </c>
      <c r="F384" s="51" t="s">
        <v>301</v>
      </c>
      <c r="G384" s="51" t="s">
        <v>384</v>
      </c>
      <c r="H384" s="51" t="s">
        <v>1414</v>
      </c>
      <c r="I384" s="51" t="s">
        <v>1415</v>
      </c>
      <c r="J384" s="52" t="s">
        <v>3082</v>
      </c>
      <c r="K384" s="51" t="s">
        <v>305</v>
      </c>
      <c r="L384" s="51" t="s">
        <v>1505</v>
      </c>
      <c r="M384" s="51" t="s">
        <v>3099</v>
      </c>
      <c r="N384" s="51" t="s">
        <v>351</v>
      </c>
      <c r="O384" s="52" t="s">
        <v>2577</v>
      </c>
      <c r="P384" s="52">
        <v>58.55</v>
      </c>
      <c r="Q384" s="52">
        <v>58.55</v>
      </c>
      <c r="R384" s="51" t="s">
        <v>309</v>
      </c>
      <c r="S384" s="51" t="s">
        <v>310</v>
      </c>
      <c r="T384" s="51" t="s">
        <v>311</v>
      </c>
      <c r="U384" s="51" t="s">
        <v>107</v>
      </c>
      <c r="V384" s="51" t="s">
        <v>114</v>
      </c>
      <c r="W384" s="51" t="s">
        <v>127</v>
      </c>
      <c r="X384" s="51" t="s">
        <v>312</v>
      </c>
      <c r="Y384" s="51" t="s">
        <v>312</v>
      </c>
      <c r="Z384" s="51" t="s">
        <v>388</v>
      </c>
      <c r="AA384" s="52">
        <v>58.55</v>
      </c>
    </row>
    <row r="385" spans="1:27" ht="12.75" customHeight="1" x14ac:dyDescent="0.2">
      <c r="A385" s="51" t="s">
        <v>1410</v>
      </c>
      <c r="B385" s="51" t="s">
        <v>58</v>
      </c>
      <c r="C385" s="52">
        <v>216</v>
      </c>
      <c r="D385" s="51" t="s">
        <v>1412</v>
      </c>
      <c r="E385" s="51" t="s">
        <v>3081</v>
      </c>
      <c r="F385" s="51" t="s">
        <v>301</v>
      </c>
      <c r="G385" s="51" t="s">
        <v>384</v>
      </c>
      <c r="H385" s="51" t="s">
        <v>1414</v>
      </c>
      <c r="I385" s="51" t="s">
        <v>1415</v>
      </c>
      <c r="J385" s="52" t="s">
        <v>3082</v>
      </c>
      <c r="K385" s="51" t="s">
        <v>305</v>
      </c>
      <c r="L385" s="51" t="s">
        <v>1507</v>
      </c>
      <c r="M385" s="51" t="s">
        <v>3100</v>
      </c>
      <c r="N385" s="51" t="s">
        <v>341</v>
      </c>
      <c r="O385" s="52" t="s">
        <v>2577</v>
      </c>
      <c r="P385" s="52">
        <v>35</v>
      </c>
      <c r="Q385" s="52">
        <v>35</v>
      </c>
      <c r="R385" s="51" t="s">
        <v>309</v>
      </c>
      <c r="S385" s="51" t="s">
        <v>310</v>
      </c>
      <c r="T385" s="51" t="s">
        <v>311</v>
      </c>
      <c r="U385" s="51" t="s">
        <v>107</v>
      </c>
      <c r="V385" s="51" t="s">
        <v>114</v>
      </c>
      <c r="W385" s="51" t="s">
        <v>127</v>
      </c>
      <c r="X385" s="51" t="s">
        <v>312</v>
      </c>
      <c r="Y385" s="51" t="s">
        <v>312</v>
      </c>
      <c r="Z385" s="51" t="s">
        <v>388</v>
      </c>
      <c r="AA385" s="52">
        <v>35</v>
      </c>
    </row>
    <row r="386" spans="1:27" ht="12.75" customHeight="1" x14ac:dyDescent="0.2">
      <c r="A386" s="51" t="s">
        <v>1410</v>
      </c>
      <c r="B386" s="51" t="s">
        <v>58</v>
      </c>
      <c r="C386" s="52">
        <v>216</v>
      </c>
      <c r="D386" s="51" t="s">
        <v>1412</v>
      </c>
      <c r="E386" s="51" t="s">
        <v>3081</v>
      </c>
      <c r="F386" s="51" t="s">
        <v>301</v>
      </c>
      <c r="G386" s="51" t="s">
        <v>384</v>
      </c>
      <c r="H386" s="51" t="s">
        <v>1414</v>
      </c>
      <c r="I386" s="51" t="s">
        <v>1415</v>
      </c>
      <c r="J386" s="52" t="s">
        <v>3082</v>
      </c>
      <c r="K386" s="51" t="s">
        <v>305</v>
      </c>
      <c r="L386" s="51" t="s">
        <v>1509</v>
      </c>
      <c r="M386" s="51" t="s">
        <v>3101</v>
      </c>
      <c r="N386" s="51" t="s">
        <v>341</v>
      </c>
      <c r="O386" s="52" t="s">
        <v>2577</v>
      </c>
      <c r="P386" s="52">
        <v>35</v>
      </c>
      <c r="Q386" s="52">
        <v>35</v>
      </c>
      <c r="R386" s="51" t="s">
        <v>309</v>
      </c>
      <c r="S386" s="51" t="s">
        <v>310</v>
      </c>
      <c r="T386" s="51" t="s">
        <v>311</v>
      </c>
      <c r="U386" s="51" t="s">
        <v>107</v>
      </c>
      <c r="V386" s="51" t="s">
        <v>114</v>
      </c>
      <c r="W386" s="51" t="s">
        <v>127</v>
      </c>
      <c r="X386" s="51" t="s">
        <v>312</v>
      </c>
      <c r="Y386" s="51" t="s">
        <v>312</v>
      </c>
      <c r="Z386" s="51" t="s">
        <v>1012</v>
      </c>
      <c r="AA386" s="52">
        <v>35</v>
      </c>
    </row>
    <row r="387" spans="1:27" ht="12.75" customHeight="1" x14ac:dyDescent="0.2">
      <c r="A387" s="51" t="s">
        <v>1410</v>
      </c>
      <c r="B387" s="51" t="s">
        <v>58</v>
      </c>
      <c r="C387" s="52">
        <v>216</v>
      </c>
      <c r="D387" s="51" t="s">
        <v>1412</v>
      </c>
      <c r="E387" s="51" t="s">
        <v>3081</v>
      </c>
      <c r="F387" s="51" t="s">
        <v>301</v>
      </c>
      <c r="G387" s="51" t="s">
        <v>384</v>
      </c>
      <c r="H387" s="51" t="s">
        <v>1414</v>
      </c>
      <c r="I387" s="51" t="s">
        <v>1415</v>
      </c>
      <c r="J387" s="52" t="s">
        <v>3082</v>
      </c>
      <c r="K387" s="51" t="s">
        <v>305</v>
      </c>
      <c r="L387" s="51" t="s">
        <v>1511</v>
      </c>
      <c r="M387" s="51" t="s">
        <v>3102</v>
      </c>
      <c r="N387" s="51" t="s">
        <v>341</v>
      </c>
      <c r="O387" s="52" t="s">
        <v>2577</v>
      </c>
      <c r="P387" s="52">
        <v>43.716999999999999</v>
      </c>
      <c r="Q387" s="52">
        <v>43.716999999999999</v>
      </c>
      <c r="R387" s="51" t="s">
        <v>309</v>
      </c>
      <c r="S387" s="51" t="s">
        <v>310</v>
      </c>
      <c r="T387" s="51" t="s">
        <v>311</v>
      </c>
      <c r="U387" s="51" t="s">
        <v>107</v>
      </c>
      <c r="V387" s="51" t="s">
        <v>114</v>
      </c>
      <c r="W387" s="51" t="s">
        <v>127</v>
      </c>
      <c r="X387" s="51" t="s">
        <v>312</v>
      </c>
      <c r="Y387" s="51" t="s">
        <v>312</v>
      </c>
      <c r="Z387" s="51" t="s">
        <v>1170</v>
      </c>
      <c r="AA387" s="52">
        <v>43.716999999999999</v>
      </c>
    </row>
    <row r="388" spans="1:27" ht="12.75" customHeight="1" x14ac:dyDescent="0.2">
      <c r="A388" s="51" t="s">
        <v>1410</v>
      </c>
      <c r="B388" s="51" t="s">
        <v>58</v>
      </c>
      <c r="C388" s="52">
        <v>216</v>
      </c>
      <c r="D388" s="51" t="s">
        <v>1412</v>
      </c>
      <c r="E388" s="51" t="s">
        <v>3081</v>
      </c>
      <c r="F388" s="51" t="s">
        <v>301</v>
      </c>
      <c r="G388" s="51" t="s">
        <v>384</v>
      </c>
      <c r="H388" s="51" t="s">
        <v>1414</v>
      </c>
      <c r="I388" s="51" t="s">
        <v>1415</v>
      </c>
      <c r="J388" s="52" t="s">
        <v>3082</v>
      </c>
      <c r="K388" s="51" t="s">
        <v>305</v>
      </c>
      <c r="L388" s="51" t="s">
        <v>1513</v>
      </c>
      <c r="M388" s="51" t="s">
        <v>3103</v>
      </c>
      <c r="N388" s="51" t="s">
        <v>341</v>
      </c>
      <c r="O388" s="52" t="s">
        <v>2577</v>
      </c>
      <c r="P388" s="52">
        <v>36.6</v>
      </c>
      <c r="Q388" s="52">
        <v>36.6</v>
      </c>
      <c r="R388" s="51" t="s">
        <v>309</v>
      </c>
      <c r="S388" s="51" t="s">
        <v>310</v>
      </c>
      <c r="T388" s="51" t="s">
        <v>311</v>
      </c>
      <c r="U388" s="51" t="s">
        <v>107</v>
      </c>
      <c r="V388" s="51" t="s">
        <v>114</v>
      </c>
      <c r="W388" s="51" t="s">
        <v>127</v>
      </c>
      <c r="X388" s="51" t="s">
        <v>312</v>
      </c>
      <c r="Y388" s="51" t="s">
        <v>312</v>
      </c>
      <c r="Z388" s="51" t="s">
        <v>388</v>
      </c>
      <c r="AA388" s="52">
        <v>36.6</v>
      </c>
    </row>
    <row r="389" spans="1:27" ht="12.75" customHeight="1" x14ac:dyDescent="0.2">
      <c r="A389" s="51" t="s">
        <v>1410</v>
      </c>
      <c r="B389" s="51" t="s">
        <v>58</v>
      </c>
      <c r="C389" s="52">
        <v>216</v>
      </c>
      <c r="D389" s="51" t="s">
        <v>1412</v>
      </c>
      <c r="E389" s="51" t="s">
        <v>3081</v>
      </c>
      <c r="F389" s="51" t="s">
        <v>301</v>
      </c>
      <c r="G389" s="51" t="s">
        <v>384</v>
      </c>
      <c r="H389" s="51" t="s">
        <v>1414</v>
      </c>
      <c r="I389" s="51" t="s">
        <v>1415</v>
      </c>
      <c r="J389" s="52" t="s">
        <v>3082</v>
      </c>
      <c r="K389" s="51" t="s">
        <v>305</v>
      </c>
      <c r="L389" s="51" t="s">
        <v>1515</v>
      </c>
      <c r="M389" s="51" t="s">
        <v>3104</v>
      </c>
      <c r="N389" s="51" t="s">
        <v>341</v>
      </c>
      <c r="O389" s="52" t="s">
        <v>2577</v>
      </c>
      <c r="P389" s="52">
        <v>35.200000000000003</v>
      </c>
      <c r="Q389" s="52">
        <v>35.200000000000003</v>
      </c>
      <c r="R389" s="51" t="s">
        <v>309</v>
      </c>
      <c r="S389" s="51" t="s">
        <v>310</v>
      </c>
      <c r="T389" s="51" t="s">
        <v>311</v>
      </c>
      <c r="U389" s="51" t="s">
        <v>107</v>
      </c>
      <c r="V389" s="51" t="s">
        <v>114</v>
      </c>
      <c r="W389" s="51" t="s">
        <v>127</v>
      </c>
      <c r="X389" s="51" t="s">
        <v>312</v>
      </c>
      <c r="Y389" s="51" t="s">
        <v>312</v>
      </c>
      <c r="Z389" s="51" t="s">
        <v>388</v>
      </c>
      <c r="AA389" s="52">
        <v>35.200000000000003</v>
      </c>
    </row>
    <row r="390" spans="1:27" ht="12.75" customHeight="1" x14ac:dyDescent="0.2">
      <c r="A390" s="51" t="s">
        <v>1410</v>
      </c>
      <c r="B390" s="51" t="s">
        <v>58</v>
      </c>
      <c r="C390" s="52">
        <v>216</v>
      </c>
      <c r="D390" s="51" t="s">
        <v>1412</v>
      </c>
      <c r="E390" s="51" t="s">
        <v>3081</v>
      </c>
      <c r="F390" s="51" t="s">
        <v>301</v>
      </c>
      <c r="G390" s="51" t="s">
        <v>384</v>
      </c>
      <c r="H390" s="51" t="s">
        <v>1414</v>
      </c>
      <c r="I390" s="51" t="s">
        <v>1415</v>
      </c>
      <c r="J390" s="52" t="s">
        <v>3082</v>
      </c>
      <c r="K390" s="51" t="s">
        <v>305</v>
      </c>
      <c r="L390" s="51" t="s">
        <v>1517</v>
      </c>
      <c r="M390" s="51" t="s">
        <v>3105</v>
      </c>
      <c r="N390" s="51" t="s">
        <v>341</v>
      </c>
      <c r="O390" s="52" t="s">
        <v>2577</v>
      </c>
      <c r="P390" s="52">
        <v>35</v>
      </c>
      <c r="Q390" s="52">
        <v>35</v>
      </c>
      <c r="R390" s="51" t="s">
        <v>309</v>
      </c>
      <c r="S390" s="51" t="s">
        <v>310</v>
      </c>
      <c r="T390" s="51" t="s">
        <v>311</v>
      </c>
      <c r="U390" s="51" t="s">
        <v>107</v>
      </c>
      <c r="V390" s="51" t="s">
        <v>114</v>
      </c>
      <c r="W390" s="51" t="s">
        <v>127</v>
      </c>
      <c r="X390" s="51" t="s">
        <v>312</v>
      </c>
      <c r="Y390" s="51" t="s">
        <v>312</v>
      </c>
      <c r="Z390" s="51" t="s">
        <v>388</v>
      </c>
      <c r="AA390" s="52">
        <v>35</v>
      </c>
    </row>
    <row r="391" spans="1:27" ht="12.75" customHeight="1" x14ac:dyDescent="0.2">
      <c r="A391" s="51" t="s">
        <v>334</v>
      </c>
      <c r="B391" s="51" t="s">
        <v>40</v>
      </c>
      <c r="C391" s="52">
        <v>217</v>
      </c>
      <c r="D391" s="51" t="s">
        <v>1519</v>
      </c>
      <c r="E391" s="51" t="s">
        <v>3106</v>
      </c>
      <c r="F391" s="51" t="s">
        <v>301</v>
      </c>
      <c r="G391" s="51" t="s">
        <v>384</v>
      </c>
      <c r="H391" s="51" t="s">
        <v>1521</v>
      </c>
      <c r="I391" s="51" t="s">
        <v>1522</v>
      </c>
      <c r="J391" s="52">
        <v>165.43799999999999</v>
      </c>
      <c r="K391" s="51" t="s">
        <v>305</v>
      </c>
      <c r="L391" s="51" t="s">
        <v>1523</v>
      </c>
      <c r="M391" s="51" t="s">
        <v>3107</v>
      </c>
      <c r="N391" s="51" t="s">
        <v>351</v>
      </c>
      <c r="O391" s="52" t="s">
        <v>2577</v>
      </c>
      <c r="P391" s="52">
        <v>1.875</v>
      </c>
      <c r="Q391" s="52">
        <v>1.875</v>
      </c>
      <c r="R391" s="51" t="s">
        <v>309</v>
      </c>
      <c r="S391" s="51" t="s">
        <v>310</v>
      </c>
      <c r="T391" s="51" t="s">
        <v>311</v>
      </c>
      <c r="U391" s="51" t="s">
        <v>107</v>
      </c>
      <c r="V391" s="51" t="s">
        <v>114</v>
      </c>
      <c r="W391" s="51" t="s">
        <v>127</v>
      </c>
      <c r="X391" s="51" t="s">
        <v>312</v>
      </c>
      <c r="Y391" s="51" t="s">
        <v>312</v>
      </c>
      <c r="Z391" s="51" t="s">
        <v>388</v>
      </c>
      <c r="AA391" s="52">
        <v>1.875</v>
      </c>
    </row>
    <row r="392" spans="1:27" ht="12.75" customHeight="1" x14ac:dyDescent="0.2">
      <c r="A392" s="51" t="s">
        <v>334</v>
      </c>
      <c r="B392" s="51" t="s">
        <v>40</v>
      </c>
      <c r="C392" s="52">
        <v>217</v>
      </c>
      <c r="D392" s="51" t="s">
        <v>1519</v>
      </c>
      <c r="E392" s="51" t="s">
        <v>3106</v>
      </c>
      <c r="F392" s="51" t="s">
        <v>301</v>
      </c>
      <c r="G392" s="51" t="s">
        <v>384</v>
      </c>
      <c r="H392" s="51" t="s">
        <v>1521</v>
      </c>
      <c r="I392" s="51" t="s">
        <v>1522</v>
      </c>
      <c r="J392" s="52">
        <v>165.43799999999999</v>
      </c>
      <c r="K392" s="51" t="s">
        <v>305</v>
      </c>
      <c r="L392" s="51" t="s">
        <v>1523</v>
      </c>
      <c r="M392" s="51" t="s">
        <v>3108</v>
      </c>
      <c r="N392" s="51" t="s">
        <v>351</v>
      </c>
      <c r="O392" s="52" t="s">
        <v>2577</v>
      </c>
      <c r="P392" s="52">
        <v>60.902999999999999</v>
      </c>
      <c r="Q392" s="52">
        <v>60.902999999999999</v>
      </c>
      <c r="R392" s="51" t="s">
        <v>309</v>
      </c>
      <c r="S392" s="51" t="s">
        <v>310</v>
      </c>
      <c r="T392" s="51" t="s">
        <v>311</v>
      </c>
      <c r="U392" s="51" t="s">
        <v>107</v>
      </c>
      <c r="V392" s="51" t="s">
        <v>114</v>
      </c>
      <c r="W392" s="51" t="s">
        <v>127</v>
      </c>
      <c r="X392" s="51" t="s">
        <v>312</v>
      </c>
      <c r="Y392" s="51" t="s">
        <v>312</v>
      </c>
      <c r="Z392" s="51" t="s">
        <v>388</v>
      </c>
      <c r="AA392" s="52">
        <v>60.902999999999999</v>
      </c>
    </row>
    <row r="393" spans="1:27" ht="12.75" customHeight="1" x14ac:dyDescent="0.2">
      <c r="A393" s="51" t="s">
        <v>334</v>
      </c>
      <c r="B393" s="51" t="s">
        <v>40</v>
      </c>
      <c r="C393" s="52">
        <v>217</v>
      </c>
      <c r="D393" s="51" t="s">
        <v>1519</v>
      </c>
      <c r="E393" s="51" t="s">
        <v>3106</v>
      </c>
      <c r="F393" s="51" t="s">
        <v>301</v>
      </c>
      <c r="G393" s="51" t="s">
        <v>384</v>
      </c>
      <c r="H393" s="51" t="s">
        <v>1521</v>
      </c>
      <c r="I393" s="51" t="s">
        <v>1522</v>
      </c>
      <c r="J393" s="52">
        <v>165.43799999999999</v>
      </c>
      <c r="K393" s="51" t="s">
        <v>305</v>
      </c>
      <c r="L393" s="51" t="s">
        <v>1526</v>
      </c>
      <c r="M393" s="51" t="s">
        <v>3109</v>
      </c>
      <c r="N393" s="51" t="s">
        <v>351</v>
      </c>
      <c r="O393" s="52" t="s">
        <v>2577</v>
      </c>
      <c r="P393" s="52">
        <v>20.059999999999999</v>
      </c>
      <c r="Q393" s="52">
        <v>20.059999999999999</v>
      </c>
      <c r="R393" s="51" t="s">
        <v>309</v>
      </c>
      <c r="S393" s="51" t="s">
        <v>310</v>
      </c>
      <c r="T393" s="51" t="s">
        <v>311</v>
      </c>
      <c r="U393" s="51" t="s">
        <v>107</v>
      </c>
      <c r="V393" s="51" t="s">
        <v>114</v>
      </c>
      <c r="W393" s="51" t="s">
        <v>127</v>
      </c>
      <c r="X393" s="51" t="s">
        <v>312</v>
      </c>
      <c r="Y393" s="51" t="s">
        <v>312</v>
      </c>
      <c r="Z393" s="51" t="s">
        <v>388</v>
      </c>
      <c r="AA393" s="52">
        <v>20.059999999999999</v>
      </c>
    </row>
    <row r="394" spans="1:27" ht="12.75" customHeight="1" x14ac:dyDescent="0.2">
      <c r="A394" s="51" t="s">
        <v>334</v>
      </c>
      <c r="B394" s="51" t="s">
        <v>40</v>
      </c>
      <c r="C394" s="52">
        <v>217</v>
      </c>
      <c r="D394" s="51" t="s">
        <v>1519</v>
      </c>
      <c r="E394" s="51" t="s">
        <v>3106</v>
      </c>
      <c r="F394" s="51" t="s">
        <v>301</v>
      </c>
      <c r="G394" s="51" t="s">
        <v>384</v>
      </c>
      <c r="H394" s="51" t="s">
        <v>1521</v>
      </c>
      <c r="I394" s="51" t="s">
        <v>1522</v>
      </c>
      <c r="J394" s="52">
        <v>165.43799999999999</v>
      </c>
      <c r="K394" s="51" t="s">
        <v>305</v>
      </c>
      <c r="L394" s="51" t="s">
        <v>1526</v>
      </c>
      <c r="M394" s="51" t="s">
        <v>3110</v>
      </c>
      <c r="N394" s="51" t="s">
        <v>351</v>
      </c>
      <c r="O394" s="52" t="s">
        <v>2577</v>
      </c>
      <c r="P394" s="52">
        <v>4.72</v>
      </c>
      <c r="Q394" s="52">
        <v>4.72</v>
      </c>
      <c r="R394" s="51" t="s">
        <v>309</v>
      </c>
      <c r="S394" s="51" t="s">
        <v>310</v>
      </c>
      <c r="T394" s="51" t="s">
        <v>311</v>
      </c>
      <c r="U394" s="51" t="s">
        <v>107</v>
      </c>
      <c r="V394" s="51" t="s">
        <v>114</v>
      </c>
      <c r="W394" s="51" t="s">
        <v>127</v>
      </c>
      <c r="X394" s="51" t="s">
        <v>312</v>
      </c>
      <c r="Y394" s="51" t="s">
        <v>312</v>
      </c>
      <c r="Z394" s="51" t="s">
        <v>388</v>
      </c>
      <c r="AA394" s="52">
        <v>4.72</v>
      </c>
    </row>
    <row r="395" spans="1:27" ht="12.75" customHeight="1" x14ac:dyDescent="0.2">
      <c r="A395" s="51" t="s">
        <v>334</v>
      </c>
      <c r="B395" s="51" t="s">
        <v>40</v>
      </c>
      <c r="C395" s="52">
        <v>217</v>
      </c>
      <c r="D395" s="51" t="s">
        <v>1519</v>
      </c>
      <c r="E395" s="51" t="s">
        <v>3106</v>
      </c>
      <c r="F395" s="51" t="s">
        <v>301</v>
      </c>
      <c r="G395" s="51" t="s">
        <v>384</v>
      </c>
      <c r="H395" s="51" t="s">
        <v>1521</v>
      </c>
      <c r="I395" s="51" t="s">
        <v>1522</v>
      </c>
      <c r="J395" s="52">
        <v>165.43799999999999</v>
      </c>
      <c r="K395" s="51" t="s">
        <v>305</v>
      </c>
      <c r="L395" s="51" t="s">
        <v>1526</v>
      </c>
      <c r="M395" s="51" t="s">
        <v>3111</v>
      </c>
      <c r="N395" s="51" t="s">
        <v>351</v>
      </c>
      <c r="O395" s="52" t="s">
        <v>2577</v>
      </c>
      <c r="P395" s="52">
        <v>59</v>
      </c>
      <c r="Q395" s="52">
        <v>59</v>
      </c>
      <c r="R395" s="51" t="s">
        <v>309</v>
      </c>
      <c r="S395" s="51" t="s">
        <v>310</v>
      </c>
      <c r="T395" s="51" t="s">
        <v>311</v>
      </c>
      <c r="U395" s="51" t="s">
        <v>107</v>
      </c>
      <c r="V395" s="51" t="s">
        <v>114</v>
      </c>
      <c r="W395" s="51" t="s">
        <v>127</v>
      </c>
      <c r="X395" s="51" t="s">
        <v>312</v>
      </c>
      <c r="Y395" s="51" t="s">
        <v>312</v>
      </c>
      <c r="Z395" s="51" t="s">
        <v>388</v>
      </c>
      <c r="AA395" s="52">
        <v>59</v>
      </c>
    </row>
    <row r="396" spans="1:27" ht="12.75" customHeight="1" x14ac:dyDescent="0.2">
      <c r="A396" s="51" t="s">
        <v>334</v>
      </c>
      <c r="B396" s="51" t="s">
        <v>40</v>
      </c>
      <c r="C396" s="52">
        <v>217</v>
      </c>
      <c r="D396" s="51" t="s">
        <v>1519</v>
      </c>
      <c r="E396" s="51" t="s">
        <v>3106</v>
      </c>
      <c r="F396" s="51" t="s">
        <v>301</v>
      </c>
      <c r="G396" s="51" t="s">
        <v>384</v>
      </c>
      <c r="H396" s="51" t="s">
        <v>1521</v>
      </c>
      <c r="I396" s="51" t="s">
        <v>1522</v>
      </c>
      <c r="J396" s="52">
        <v>165.43799999999999</v>
      </c>
      <c r="K396" s="51" t="s">
        <v>305</v>
      </c>
      <c r="L396" s="51" t="s">
        <v>1530</v>
      </c>
      <c r="M396" s="51" t="s">
        <v>3112</v>
      </c>
      <c r="N396" s="51" t="s">
        <v>351</v>
      </c>
      <c r="O396" s="52" t="s">
        <v>2577</v>
      </c>
      <c r="P396" s="52">
        <v>18.88</v>
      </c>
      <c r="Q396" s="52">
        <v>18.88</v>
      </c>
      <c r="R396" s="51" t="s">
        <v>309</v>
      </c>
      <c r="S396" s="51" t="s">
        <v>310</v>
      </c>
      <c r="T396" s="51" t="s">
        <v>311</v>
      </c>
      <c r="U396" s="51" t="s">
        <v>107</v>
      </c>
      <c r="V396" s="51" t="s">
        <v>114</v>
      </c>
      <c r="W396" s="51" t="s">
        <v>127</v>
      </c>
      <c r="X396" s="51" t="s">
        <v>312</v>
      </c>
      <c r="Y396" s="51" t="s">
        <v>312</v>
      </c>
      <c r="Z396" s="51" t="s">
        <v>461</v>
      </c>
      <c r="AA396" s="52">
        <v>18.88</v>
      </c>
    </row>
    <row r="397" spans="1:27" ht="12.75" customHeight="1" x14ac:dyDescent="0.2">
      <c r="A397" s="51" t="s">
        <v>334</v>
      </c>
      <c r="B397" s="51" t="s">
        <v>40</v>
      </c>
      <c r="C397" s="52">
        <v>218</v>
      </c>
      <c r="D397" s="51" t="s">
        <v>1532</v>
      </c>
      <c r="E397" s="51" t="s">
        <v>3106</v>
      </c>
      <c r="F397" s="51" t="s">
        <v>301</v>
      </c>
      <c r="G397" s="51" t="s">
        <v>384</v>
      </c>
      <c r="H397" s="51" t="s">
        <v>1533</v>
      </c>
      <c r="I397" s="51" t="s">
        <v>1534</v>
      </c>
      <c r="J397" s="52">
        <v>411.04500000000002</v>
      </c>
      <c r="K397" s="51" t="s">
        <v>305</v>
      </c>
      <c r="L397" s="51" t="s">
        <v>1532</v>
      </c>
      <c r="M397" s="51" t="s">
        <v>3113</v>
      </c>
      <c r="N397" s="51" t="s">
        <v>351</v>
      </c>
      <c r="O397" s="52" t="s">
        <v>2577</v>
      </c>
      <c r="P397" s="52">
        <v>6.0750000000000002</v>
      </c>
      <c r="Q397" s="52">
        <v>6.0750000000000002</v>
      </c>
      <c r="R397" s="51" t="s">
        <v>309</v>
      </c>
      <c r="S397" s="51" t="s">
        <v>310</v>
      </c>
      <c r="T397" s="51" t="s">
        <v>311</v>
      </c>
      <c r="U397" s="51" t="s">
        <v>107</v>
      </c>
      <c r="V397" s="51" t="s">
        <v>114</v>
      </c>
      <c r="W397" s="51" t="s">
        <v>127</v>
      </c>
      <c r="X397" s="51" t="s">
        <v>312</v>
      </c>
      <c r="Y397" s="51" t="s">
        <v>312</v>
      </c>
      <c r="Z397" s="51" t="s">
        <v>388</v>
      </c>
      <c r="AA397" s="52">
        <v>6.0750000000000002</v>
      </c>
    </row>
    <row r="398" spans="1:27" ht="12.75" customHeight="1" x14ac:dyDescent="0.2">
      <c r="A398" s="51" t="s">
        <v>334</v>
      </c>
      <c r="B398" s="51" t="s">
        <v>40</v>
      </c>
      <c r="C398" s="52">
        <v>218</v>
      </c>
      <c r="D398" s="51" t="s">
        <v>1532</v>
      </c>
      <c r="E398" s="51" t="s">
        <v>3106</v>
      </c>
      <c r="F398" s="51" t="s">
        <v>301</v>
      </c>
      <c r="G398" s="51" t="s">
        <v>384</v>
      </c>
      <c r="H398" s="51" t="s">
        <v>1533</v>
      </c>
      <c r="I398" s="51" t="s">
        <v>1534</v>
      </c>
      <c r="J398" s="52">
        <v>411.04500000000002</v>
      </c>
      <c r="K398" s="51" t="s">
        <v>305</v>
      </c>
      <c r="L398" s="51" t="s">
        <v>1536</v>
      </c>
      <c r="M398" s="51" t="s">
        <v>3114</v>
      </c>
      <c r="N398" s="51" t="s">
        <v>351</v>
      </c>
      <c r="O398" s="52" t="s">
        <v>2577</v>
      </c>
      <c r="P398" s="52">
        <v>199.97300000000001</v>
      </c>
      <c r="Q398" s="52">
        <v>199.97300000000001</v>
      </c>
      <c r="R398" s="51" t="s">
        <v>309</v>
      </c>
      <c r="S398" s="51" t="s">
        <v>310</v>
      </c>
      <c r="T398" s="51" t="s">
        <v>311</v>
      </c>
      <c r="U398" s="51" t="s">
        <v>107</v>
      </c>
      <c r="V398" s="51" t="s">
        <v>114</v>
      </c>
      <c r="W398" s="51" t="s">
        <v>127</v>
      </c>
      <c r="X398" s="51" t="s">
        <v>312</v>
      </c>
      <c r="Y398" s="51" t="s">
        <v>312</v>
      </c>
      <c r="Z398" s="51" t="s">
        <v>388</v>
      </c>
      <c r="AA398" s="52">
        <v>199.97300000000001</v>
      </c>
    </row>
    <row r="399" spans="1:27" ht="12.75" customHeight="1" x14ac:dyDescent="0.2">
      <c r="A399" s="51" t="s">
        <v>334</v>
      </c>
      <c r="B399" s="51" t="s">
        <v>40</v>
      </c>
      <c r="C399" s="52">
        <v>218</v>
      </c>
      <c r="D399" s="51" t="s">
        <v>1532</v>
      </c>
      <c r="E399" s="51" t="s">
        <v>3106</v>
      </c>
      <c r="F399" s="51" t="s">
        <v>301</v>
      </c>
      <c r="G399" s="51" t="s">
        <v>384</v>
      </c>
      <c r="H399" s="51" t="s">
        <v>1533</v>
      </c>
      <c r="I399" s="51" t="s">
        <v>1534</v>
      </c>
      <c r="J399" s="52">
        <v>411.04500000000002</v>
      </c>
      <c r="K399" s="51" t="s">
        <v>305</v>
      </c>
      <c r="L399" s="51" t="s">
        <v>1536</v>
      </c>
      <c r="M399" s="51" t="s">
        <v>3115</v>
      </c>
      <c r="N399" s="51" t="s">
        <v>351</v>
      </c>
      <c r="O399" s="52" t="s">
        <v>2577</v>
      </c>
      <c r="P399" s="52">
        <v>40.119999999999997</v>
      </c>
      <c r="Q399" s="52">
        <v>40.119999999999997</v>
      </c>
      <c r="R399" s="51" t="s">
        <v>309</v>
      </c>
      <c r="S399" s="51" t="s">
        <v>310</v>
      </c>
      <c r="T399" s="51" t="s">
        <v>311</v>
      </c>
      <c r="U399" s="51" t="s">
        <v>107</v>
      </c>
      <c r="V399" s="51" t="s">
        <v>114</v>
      </c>
      <c r="W399" s="51" t="s">
        <v>127</v>
      </c>
      <c r="X399" s="51" t="s">
        <v>312</v>
      </c>
      <c r="Y399" s="51" t="s">
        <v>312</v>
      </c>
      <c r="Z399" s="51" t="s">
        <v>388</v>
      </c>
      <c r="AA399" s="52">
        <v>40.119999999999997</v>
      </c>
    </row>
    <row r="400" spans="1:27" ht="12.75" customHeight="1" x14ac:dyDescent="0.2">
      <c r="A400" s="51" t="s">
        <v>334</v>
      </c>
      <c r="B400" s="51" t="s">
        <v>40</v>
      </c>
      <c r="C400" s="52">
        <v>218</v>
      </c>
      <c r="D400" s="51" t="s">
        <v>1532</v>
      </c>
      <c r="E400" s="51" t="s">
        <v>3106</v>
      </c>
      <c r="F400" s="51" t="s">
        <v>301</v>
      </c>
      <c r="G400" s="51" t="s">
        <v>384</v>
      </c>
      <c r="H400" s="51" t="s">
        <v>1533</v>
      </c>
      <c r="I400" s="51" t="s">
        <v>1534</v>
      </c>
      <c r="J400" s="52">
        <v>411.04500000000002</v>
      </c>
      <c r="K400" s="51" t="s">
        <v>305</v>
      </c>
      <c r="L400" s="51" t="s">
        <v>1536</v>
      </c>
      <c r="M400" s="51" t="s">
        <v>3116</v>
      </c>
      <c r="N400" s="51" t="s">
        <v>351</v>
      </c>
      <c r="O400" s="52" t="s">
        <v>2577</v>
      </c>
      <c r="P400" s="52">
        <v>40.119999999999997</v>
      </c>
      <c r="Q400" s="52">
        <v>40.119999999999997</v>
      </c>
      <c r="R400" s="51" t="s">
        <v>309</v>
      </c>
      <c r="S400" s="51" t="s">
        <v>310</v>
      </c>
      <c r="T400" s="51" t="s">
        <v>311</v>
      </c>
      <c r="U400" s="51" t="s">
        <v>107</v>
      </c>
      <c r="V400" s="51" t="s">
        <v>114</v>
      </c>
      <c r="W400" s="51" t="s">
        <v>127</v>
      </c>
      <c r="X400" s="51" t="s">
        <v>312</v>
      </c>
      <c r="Y400" s="51" t="s">
        <v>312</v>
      </c>
      <c r="Z400" s="51" t="s">
        <v>388</v>
      </c>
      <c r="AA400" s="52">
        <v>40.119999999999997</v>
      </c>
    </row>
    <row r="401" spans="1:27" ht="12.75" customHeight="1" x14ac:dyDescent="0.2">
      <c r="A401" s="51" t="s">
        <v>334</v>
      </c>
      <c r="B401" s="51" t="s">
        <v>40</v>
      </c>
      <c r="C401" s="52">
        <v>218</v>
      </c>
      <c r="D401" s="51" t="s">
        <v>1532</v>
      </c>
      <c r="E401" s="51" t="s">
        <v>3106</v>
      </c>
      <c r="F401" s="51" t="s">
        <v>301</v>
      </c>
      <c r="G401" s="51" t="s">
        <v>384</v>
      </c>
      <c r="H401" s="51" t="s">
        <v>1533</v>
      </c>
      <c r="I401" s="51" t="s">
        <v>1534</v>
      </c>
      <c r="J401" s="52">
        <v>411.04500000000002</v>
      </c>
      <c r="K401" s="51" t="s">
        <v>305</v>
      </c>
      <c r="L401" s="51" t="s">
        <v>1540</v>
      </c>
      <c r="M401" s="51" t="s">
        <v>1541</v>
      </c>
      <c r="N401" s="51" t="s">
        <v>351</v>
      </c>
      <c r="O401" s="52" t="s">
        <v>2577</v>
      </c>
      <c r="P401" s="52">
        <v>80.239999999999995</v>
      </c>
      <c r="Q401" s="52">
        <v>80.239999999999995</v>
      </c>
      <c r="R401" s="51" t="s">
        <v>309</v>
      </c>
      <c r="S401" s="51" t="s">
        <v>310</v>
      </c>
      <c r="T401" s="51" t="s">
        <v>311</v>
      </c>
      <c r="U401" s="51" t="s">
        <v>107</v>
      </c>
      <c r="V401" s="51" t="s">
        <v>114</v>
      </c>
      <c r="W401" s="51" t="s">
        <v>127</v>
      </c>
      <c r="X401" s="51" t="s">
        <v>312</v>
      </c>
      <c r="Y401" s="51" t="s">
        <v>312</v>
      </c>
      <c r="Z401" s="51" t="s">
        <v>388</v>
      </c>
      <c r="AA401" s="52">
        <v>80.239999999999995</v>
      </c>
    </row>
    <row r="402" spans="1:27" ht="12.75" customHeight="1" x14ac:dyDescent="0.2">
      <c r="A402" s="51" t="s">
        <v>334</v>
      </c>
      <c r="B402" s="51" t="s">
        <v>40</v>
      </c>
      <c r="C402" s="52">
        <v>218</v>
      </c>
      <c r="D402" s="51" t="s">
        <v>1532</v>
      </c>
      <c r="E402" s="51" t="s">
        <v>3106</v>
      </c>
      <c r="F402" s="51" t="s">
        <v>301</v>
      </c>
      <c r="G402" s="51" t="s">
        <v>384</v>
      </c>
      <c r="H402" s="51" t="s">
        <v>1533</v>
      </c>
      <c r="I402" s="51" t="s">
        <v>1534</v>
      </c>
      <c r="J402" s="52">
        <v>411.04500000000002</v>
      </c>
      <c r="K402" s="51" t="s">
        <v>305</v>
      </c>
      <c r="L402" s="51" t="s">
        <v>1542</v>
      </c>
      <c r="M402" s="51" t="s">
        <v>3117</v>
      </c>
      <c r="N402" s="51" t="s">
        <v>351</v>
      </c>
      <c r="O402" s="52" t="s">
        <v>2577</v>
      </c>
      <c r="P402" s="52">
        <v>2.6179999999999999</v>
      </c>
      <c r="Q402" s="52">
        <v>2.6179999999999999</v>
      </c>
      <c r="R402" s="51" t="s">
        <v>309</v>
      </c>
      <c r="S402" s="51" t="s">
        <v>310</v>
      </c>
      <c r="T402" s="51" t="s">
        <v>311</v>
      </c>
      <c r="U402" s="51" t="s">
        <v>107</v>
      </c>
      <c r="V402" s="51" t="s">
        <v>114</v>
      </c>
      <c r="W402" s="51" t="s">
        <v>127</v>
      </c>
      <c r="X402" s="51" t="s">
        <v>312</v>
      </c>
      <c r="Y402" s="51" t="s">
        <v>312</v>
      </c>
      <c r="Z402" s="51" t="s">
        <v>461</v>
      </c>
      <c r="AA402" s="52">
        <v>2.6179999999999999</v>
      </c>
    </row>
    <row r="403" spans="1:27" ht="12.75" customHeight="1" x14ac:dyDescent="0.2">
      <c r="A403" s="51" t="s">
        <v>334</v>
      </c>
      <c r="B403" s="51" t="s">
        <v>40</v>
      </c>
      <c r="C403" s="52">
        <v>218</v>
      </c>
      <c r="D403" s="51" t="s">
        <v>1532</v>
      </c>
      <c r="E403" s="51" t="s">
        <v>3106</v>
      </c>
      <c r="F403" s="51" t="s">
        <v>301</v>
      </c>
      <c r="G403" s="51" t="s">
        <v>384</v>
      </c>
      <c r="H403" s="51" t="s">
        <v>1533</v>
      </c>
      <c r="I403" s="51" t="s">
        <v>1534</v>
      </c>
      <c r="J403" s="52">
        <v>411.04500000000002</v>
      </c>
      <c r="K403" s="51" t="s">
        <v>305</v>
      </c>
      <c r="L403" s="51" t="s">
        <v>1542</v>
      </c>
      <c r="M403" s="51" t="s">
        <v>3118</v>
      </c>
      <c r="N403" s="51" t="s">
        <v>351</v>
      </c>
      <c r="O403" s="52" t="s">
        <v>2577</v>
      </c>
      <c r="P403" s="52">
        <v>41.899000000000001</v>
      </c>
      <c r="Q403" s="52">
        <v>41.899000000000001</v>
      </c>
      <c r="R403" s="51" t="s">
        <v>309</v>
      </c>
      <c r="S403" s="51" t="s">
        <v>310</v>
      </c>
      <c r="T403" s="51" t="s">
        <v>311</v>
      </c>
      <c r="U403" s="51" t="s">
        <v>107</v>
      </c>
      <c r="V403" s="51" t="s">
        <v>114</v>
      </c>
      <c r="W403" s="51" t="s">
        <v>127</v>
      </c>
      <c r="X403" s="51" t="s">
        <v>312</v>
      </c>
      <c r="Y403" s="51" t="s">
        <v>312</v>
      </c>
      <c r="Z403" s="51" t="s">
        <v>461</v>
      </c>
      <c r="AA403" s="52">
        <v>41.899000000000001</v>
      </c>
    </row>
    <row r="404" spans="1:27" ht="12.75" customHeight="1" x14ac:dyDescent="0.2">
      <c r="A404" s="51" t="s">
        <v>334</v>
      </c>
      <c r="B404" s="51" t="s">
        <v>40</v>
      </c>
      <c r="C404" s="52">
        <v>219</v>
      </c>
      <c r="D404" s="51" t="s">
        <v>1545</v>
      </c>
      <c r="E404" s="51" t="s">
        <v>3119</v>
      </c>
      <c r="F404" s="51" t="s">
        <v>301</v>
      </c>
      <c r="G404" s="51" t="s">
        <v>630</v>
      </c>
      <c r="H404" s="51" t="s">
        <v>1547</v>
      </c>
      <c r="I404" s="51" t="s">
        <v>1548</v>
      </c>
      <c r="J404" s="52">
        <v>63</v>
      </c>
      <c r="K404" s="51" t="s">
        <v>305</v>
      </c>
      <c r="L404" s="51" t="s">
        <v>1549</v>
      </c>
      <c r="M404" s="51" t="s">
        <v>3120</v>
      </c>
      <c r="N404" s="51" t="s">
        <v>1551</v>
      </c>
      <c r="O404" s="52" t="s">
        <v>2678</v>
      </c>
      <c r="P404" s="52">
        <v>60</v>
      </c>
      <c r="Q404" s="52">
        <v>3</v>
      </c>
      <c r="R404" s="51" t="s">
        <v>309</v>
      </c>
      <c r="S404" s="51" t="s">
        <v>310</v>
      </c>
      <c r="T404" s="51" t="s">
        <v>311</v>
      </c>
      <c r="U404" s="51" t="s">
        <v>107</v>
      </c>
      <c r="V404" s="51" t="s">
        <v>114</v>
      </c>
      <c r="W404" s="51" t="s">
        <v>127</v>
      </c>
      <c r="X404" s="51" t="s">
        <v>312</v>
      </c>
      <c r="Y404" s="51" t="s">
        <v>312</v>
      </c>
      <c r="Z404" s="51" t="s">
        <v>1423</v>
      </c>
      <c r="AA404" s="52">
        <v>3</v>
      </c>
    </row>
    <row r="405" spans="1:27" ht="12.75" customHeight="1" x14ac:dyDescent="0.2">
      <c r="A405" s="51" t="s">
        <v>334</v>
      </c>
      <c r="B405" s="51" t="s">
        <v>40</v>
      </c>
      <c r="C405" s="52">
        <v>219</v>
      </c>
      <c r="D405" s="51" t="s">
        <v>1545</v>
      </c>
      <c r="E405" s="51" t="s">
        <v>3119</v>
      </c>
      <c r="F405" s="51" t="s">
        <v>301</v>
      </c>
      <c r="G405" s="51" t="s">
        <v>630</v>
      </c>
      <c r="H405" s="51" t="s">
        <v>1547</v>
      </c>
      <c r="I405" s="51" t="s">
        <v>1548</v>
      </c>
      <c r="J405" s="52">
        <v>63</v>
      </c>
      <c r="K405" s="51" t="s">
        <v>305</v>
      </c>
      <c r="L405" s="51" t="s">
        <v>1552</v>
      </c>
      <c r="M405" s="51" t="s">
        <v>3121</v>
      </c>
      <c r="N405" s="51" t="s">
        <v>351</v>
      </c>
      <c r="O405" s="52" t="s">
        <v>2577</v>
      </c>
      <c r="P405" s="52">
        <v>60</v>
      </c>
      <c r="Q405" s="52">
        <v>60</v>
      </c>
      <c r="R405" s="51" t="s">
        <v>309</v>
      </c>
      <c r="S405" s="51" t="s">
        <v>310</v>
      </c>
      <c r="T405" s="51" t="s">
        <v>311</v>
      </c>
      <c r="U405" s="51" t="s">
        <v>107</v>
      </c>
      <c r="V405" s="51" t="s">
        <v>114</v>
      </c>
      <c r="W405" s="51" t="s">
        <v>127</v>
      </c>
      <c r="X405" s="51" t="s">
        <v>312</v>
      </c>
      <c r="Y405" s="51" t="s">
        <v>312</v>
      </c>
      <c r="Z405" s="51" t="s">
        <v>377</v>
      </c>
      <c r="AA405" s="52">
        <v>60</v>
      </c>
    </row>
    <row r="406" spans="1:27" ht="12.75" customHeight="1" x14ac:dyDescent="0.2">
      <c r="A406" s="51" t="s">
        <v>556</v>
      </c>
      <c r="B406" s="51" t="s">
        <v>30</v>
      </c>
      <c r="C406" s="52">
        <v>220</v>
      </c>
      <c r="D406" s="51" t="s">
        <v>3122</v>
      </c>
      <c r="E406" s="51" t="s">
        <v>3123</v>
      </c>
      <c r="F406" s="51" t="s">
        <v>301</v>
      </c>
      <c r="G406" s="51" t="s">
        <v>384</v>
      </c>
      <c r="H406" s="51" t="s">
        <v>559</v>
      </c>
      <c r="I406" s="51" t="s">
        <v>1556</v>
      </c>
      <c r="J406" s="52">
        <v>886.53200000000004</v>
      </c>
      <c r="K406" s="51" t="s">
        <v>305</v>
      </c>
      <c r="L406" s="51" t="s">
        <v>3124</v>
      </c>
      <c r="M406" s="51" t="s">
        <v>3125</v>
      </c>
      <c r="N406" s="51" t="s">
        <v>351</v>
      </c>
      <c r="O406" s="52" t="s">
        <v>2577</v>
      </c>
      <c r="P406" s="52">
        <v>886.53200000000004</v>
      </c>
      <c r="Q406" s="52">
        <v>886.53200000000004</v>
      </c>
      <c r="R406" s="51" t="s">
        <v>309</v>
      </c>
      <c r="S406" s="51" t="s">
        <v>310</v>
      </c>
      <c r="T406" s="51" t="s">
        <v>311</v>
      </c>
      <c r="U406" s="51" t="s">
        <v>107</v>
      </c>
      <c r="V406" s="51" t="s">
        <v>114</v>
      </c>
      <c r="W406" s="51" t="s">
        <v>127</v>
      </c>
      <c r="X406" s="51" t="s">
        <v>312</v>
      </c>
      <c r="Y406" s="51" t="s">
        <v>312</v>
      </c>
      <c r="Z406" s="51" t="s">
        <v>388</v>
      </c>
      <c r="AA406" s="52">
        <v>886.53200000000004</v>
      </c>
    </row>
    <row r="407" spans="1:27" ht="12.75" customHeight="1" x14ac:dyDescent="0.2">
      <c r="A407" s="51" t="s">
        <v>1559</v>
      </c>
      <c r="B407" s="51" t="s">
        <v>26</v>
      </c>
      <c r="C407" s="52">
        <v>221</v>
      </c>
      <c r="D407" s="51" t="s">
        <v>1560</v>
      </c>
      <c r="E407" s="51" t="s">
        <v>3126</v>
      </c>
      <c r="F407" s="51" t="s">
        <v>358</v>
      </c>
      <c r="G407" s="51" t="s">
        <v>359</v>
      </c>
      <c r="H407" s="51" t="s">
        <v>1562</v>
      </c>
      <c r="I407" s="51" t="s">
        <v>1563</v>
      </c>
      <c r="J407" s="52">
        <v>132</v>
      </c>
      <c r="K407" s="51" t="s">
        <v>305</v>
      </c>
      <c r="L407" s="51" t="s">
        <v>1564</v>
      </c>
      <c r="M407" s="51" t="s">
        <v>3127</v>
      </c>
      <c r="N407" s="51" t="s">
        <v>1566</v>
      </c>
      <c r="O407" s="52" t="s">
        <v>2781</v>
      </c>
      <c r="P407" s="52">
        <v>20</v>
      </c>
      <c r="Q407" s="52">
        <v>120</v>
      </c>
      <c r="R407" s="51" t="s">
        <v>309</v>
      </c>
      <c r="S407" s="51" t="s">
        <v>310</v>
      </c>
      <c r="T407" s="51" t="s">
        <v>311</v>
      </c>
      <c r="U407" s="51" t="s">
        <v>107</v>
      </c>
      <c r="V407" s="51" t="s">
        <v>111</v>
      </c>
      <c r="W407" s="51" t="s">
        <v>120</v>
      </c>
      <c r="X407" s="51" t="s">
        <v>312</v>
      </c>
      <c r="Y407" s="51" t="s">
        <v>312</v>
      </c>
      <c r="Z407" s="51" t="s">
        <v>648</v>
      </c>
      <c r="AA407" s="52">
        <v>120</v>
      </c>
    </row>
    <row r="408" spans="1:27" ht="12.75" customHeight="1" x14ac:dyDescent="0.2">
      <c r="A408" s="51" t="s">
        <v>1559</v>
      </c>
      <c r="B408" s="51" t="s">
        <v>26</v>
      </c>
      <c r="C408" s="52">
        <v>221</v>
      </c>
      <c r="D408" s="51" t="s">
        <v>1560</v>
      </c>
      <c r="E408" s="51" t="s">
        <v>3126</v>
      </c>
      <c r="F408" s="51" t="s">
        <v>358</v>
      </c>
      <c r="G408" s="51" t="s">
        <v>359</v>
      </c>
      <c r="H408" s="51" t="s">
        <v>1562</v>
      </c>
      <c r="I408" s="51" t="s">
        <v>1563</v>
      </c>
      <c r="J408" s="52">
        <v>132</v>
      </c>
      <c r="K408" s="51" t="s">
        <v>305</v>
      </c>
      <c r="L408" s="51" t="s">
        <v>1567</v>
      </c>
      <c r="M408" s="51" t="s">
        <v>3128</v>
      </c>
      <c r="N408" s="51" t="s">
        <v>1566</v>
      </c>
      <c r="O408" s="52" t="s">
        <v>2577</v>
      </c>
      <c r="P408" s="52">
        <v>5</v>
      </c>
      <c r="Q408" s="52">
        <v>5</v>
      </c>
      <c r="R408" s="51" t="s">
        <v>309</v>
      </c>
      <c r="S408" s="51" t="s">
        <v>310</v>
      </c>
      <c r="T408" s="51" t="s">
        <v>311</v>
      </c>
      <c r="U408" s="51" t="s">
        <v>107</v>
      </c>
      <c r="V408" s="51" t="s">
        <v>111</v>
      </c>
      <c r="W408" s="51" t="s">
        <v>120</v>
      </c>
      <c r="X408" s="51" t="s">
        <v>312</v>
      </c>
      <c r="Y408" s="51" t="s">
        <v>312</v>
      </c>
      <c r="Z408" s="51" t="s">
        <v>648</v>
      </c>
      <c r="AA408" s="52">
        <v>5</v>
      </c>
    </row>
    <row r="409" spans="1:27" ht="12.75" customHeight="1" x14ac:dyDescent="0.2">
      <c r="A409" s="51" t="s">
        <v>1559</v>
      </c>
      <c r="B409" s="51" t="s">
        <v>26</v>
      </c>
      <c r="C409" s="52">
        <v>221</v>
      </c>
      <c r="D409" s="51" t="s">
        <v>1560</v>
      </c>
      <c r="E409" s="51" t="s">
        <v>3126</v>
      </c>
      <c r="F409" s="51" t="s">
        <v>358</v>
      </c>
      <c r="G409" s="51" t="s">
        <v>359</v>
      </c>
      <c r="H409" s="51" t="s">
        <v>1562</v>
      </c>
      <c r="I409" s="51" t="s">
        <v>1563</v>
      </c>
      <c r="J409" s="52">
        <v>132</v>
      </c>
      <c r="K409" s="51" t="s">
        <v>305</v>
      </c>
      <c r="L409" s="51" t="s">
        <v>1569</v>
      </c>
      <c r="M409" s="51" t="s">
        <v>3129</v>
      </c>
      <c r="N409" s="51" t="s">
        <v>1566</v>
      </c>
      <c r="O409" s="52" t="s">
        <v>2577</v>
      </c>
      <c r="P409" s="52">
        <v>2</v>
      </c>
      <c r="Q409" s="52">
        <v>2</v>
      </c>
      <c r="R409" s="51" t="s">
        <v>309</v>
      </c>
      <c r="S409" s="51" t="s">
        <v>310</v>
      </c>
      <c r="T409" s="51" t="s">
        <v>311</v>
      </c>
      <c r="U409" s="51" t="s">
        <v>107</v>
      </c>
      <c r="V409" s="51" t="s">
        <v>111</v>
      </c>
      <c r="W409" s="51" t="s">
        <v>120</v>
      </c>
      <c r="X409" s="51" t="s">
        <v>312</v>
      </c>
      <c r="Y409" s="51" t="s">
        <v>312</v>
      </c>
      <c r="Z409" s="51" t="s">
        <v>648</v>
      </c>
      <c r="AA409" s="52">
        <v>2</v>
      </c>
    </row>
    <row r="410" spans="1:27" ht="12.75" customHeight="1" x14ac:dyDescent="0.2">
      <c r="A410" s="51" t="s">
        <v>1559</v>
      </c>
      <c r="B410" s="51" t="s">
        <v>26</v>
      </c>
      <c r="C410" s="52">
        <v>221</v>
      </c>
      <c r="D410" s="51" t="s">
        <v>1560</v>
      </c>
      <c r="E410" s="51" t="s">
        <v>3126</v>
      </c>
      <c r="F410" s="51" t="s">
        <v>358</v>
      </c>
      <c r="G410" s="51" t="s">
        <v>359</v>
      </c>
      <c r="H410" s="51" t="s">
        <v>1562</v>
      </c>
      <c r="I410" s="51" t="s">
        <v>1563</v>
      </c>
      <c r="J410" s="52">
        <v>132</v>
      </c>
      <c r="K410" s="51" t="s">
        <v>305</v>
      </c>
      <c r="L410" s="51" t="s">
        <v>1572</v>
      </c>
      <c r="M410" s="51" t="s">
        <v>3130</v>
      </c>
      <c r="N410" s="51" t="s">
        <v>1566</v>
      </c>
      <c r="O410" s="52" t="s">
        <v>2577</v>
      </c>
      <c r="P410" s="52">
        <v>5</v>
      </c>
      <c r="Q410" s="52">
        <v>5</v>
      </c>
      <c r="R410" s="51" t="s">
        <v>309</v>
      </c>
      <c r="S410" s="51" t="s">
        <v>310</v>
      </c>
      <c r="T410" s="51" t="s">
        <v>311</v>
      </c>
      <c r="U410" s="51" t="s">
        <v>107</v>
      </c>
      <c r="V410" s="51" t="s">
        <v>111</v>
      </c>
      <c r="W410" s="51" t="s">
        <v>120</v>
      </c>
      <c r="X410" s="51" t="s">
        <v>312</v>
      </c>
      <c r="Y410" s="51" t="s">
        <v>312</v>
      </c>
      <c r="Z410" s="51" t="s">
        <v>648</v>
      </c>
      <c r="AA410" s="52">
        <v>5</v>
      </c>
    </row>
    <row r="411" spans="1:27" ht="12.75" customHeight="1" x14ac:dyDescent="0.2">
      <c r="A411" s="51" t="s">
        <v>1559</v>
      </c>
      <c r="B411" s="51" t="s">
        <v>26</v>
      </c>
      <c r="C411" s="52">
        <v>222</v>
      </c>
      <c r="D411" s="51" t="s">
        <v>1574</v>
      </c>
      <c r="E411" s="51" t="s">
        <v>3131</v>
      </c>
      <c r="F411" s="51" t="s">
        <v>301</v>
      </c>
      <c r="G411" s="51" t="s">
        <v>630</v>
      </c>
      <c r="H411" s="51" t="s">
        <v>1576</v>
      </c>
      <c r="I411" s="51" t="s">
        <v>1577</v>
      </c>
      <c r="J411" s="52">
        <v>825</v>
      </c>
      <c r="K411" s="51" t="s">
        <v>305</v>
      </c>
      <c r="L411" s="51" t="s">
        <v>1578</v>
      </c>
      <c r="M411" s="51" t="s">
        <v>3132</v>
      </c>
      <c r="N411" s="51" t="s">
        <v>1580</v>
      </c>
      <c r="O411" s="52" t="s">
        <v>2577</v>
      </c>
      <c r="P411" s="52">
        <v>760</v>
      </c>
      <c r="Q411" s="52">
        <v>760</v>
      </c>
      <c r="R411" s="51" t="s">
        <v>309</v>
      </c>
      <c r="S411" s="51" t="s">
        <v>310</v>
      </c>
      <c r="T411" s="51" t="s">
        <v>311</v>
      </c>
      <c r="U411" s="51" t="s">
        <v>107</v>
      </c>
      <c r="V411" s="51" t="s">
        <v>114</v>
      </c>
      <c r="W411" s="51" t="s">
        <v>127</v>
      </c>
      <c r="X411" s="51" t="s">
        <v>312</v>
      </c>
      <c r="Y411" s="51" t="s">
        <v>312</v>
      </c>
      <c r="Z411" s="51" t="s">
        <v>342</v>
      </c>
      <c r="AA411" s="52">
        <v>760</v>
      </c>
    </row>
    <row r="412" spans="1:27" ht="12.75" customHeight="1" x14ac:dyDescent="0.2">
      <c r="A412" s="51" t="s">
        <v>1559</v>
      </c>
      <c r="B412" s="51" t="s">
        <v>26</v>
      </c>
      <c r="C412" s="52">
        <v>222</v>
      </c>
      <c r="D412" s="51" t="s">
        <v>1574</v>
      </c>
      <c r="E412" s="51" t="s">
        <v>3131</v>
      </c>
      <c r="F412" s="51" t="s">
        <v>301</v>
      </c>
      <c r="G412" s="51" t="s">
        <v>630</v>
      </c>
      <c r="H412" s="51" t="s">
        <v>1576</v>
      </c>
      <c r="I412" s="51" t="s">
        <v>1577</v>
      </c>
      <c r="J412" s="52">
        <v>825</v>
      </c>
      <c r="K412" s="51" t="s">
        <v>305</v>
      </c>
      <c r="L412" s="51" t="s">
        <v>1581</v>
      </c>
      <c r="M412" s="51" t="s">
        <v>3133</v>
      </c>
      <c r="N412" s="51" t="s">
        <v>1566</v>
      </c>
      <c r="O412" s="52" t="s">
        <v>2616</v>
      </c>
      <c r="P412" s="52">
        <v>7.5</v>
      </c>
      <c r="Q412" s="52">
        <v>30</v>
      </c>
      <c r="R412" s="51" t="s">
        <v>309</v>
      </c>
      <c r="S412" s="51" t="s">
        <v>310</v>
      </c>
      <c r="T412" s="51" t="s">
        <v>311</v>
      </c>
      <c r="U412" s="51" t="s">
        <v>107</v>
      </c>
      <c r="V412" s="51" t="s">
        <v>110</v>
      </c>
      <c r="W412" s="51" t="s">
        <v>116</v>
      </c>
      <c r="X412" s="51" t="s">
        <v>312</v>
      </c>
      <c r="Y412" s="51" t="s">
        <v>312</v>
      </c>
      <c r="Z412" s="51" t="s">
        <v>648</v>
      </c>
      <c r="AA412" s="52">
        <v>30</v>
      </c>
    </row>
    <row r="413" spans="1:27" ht="12.75" customHeight="1" x14ac:dyDescent="0.2">
      <c r="A413" s="51" t="s">
        <v>1559</v>
      </c>
      <c r="B413" s="51" t="s">
        <v>26</v>
      </c>
      <c r="C413" s="52">
        <v>222</v>
      </c>
      <c r="D413" s="51" t="s">
        <v>1574</v>
      </c>
      <c r="E413" s="51" t="s">
        <v>3131</v>
      </c>
      <c r="F413" s="51" t="s">
        <v>301</v>
      </c>
      <c r="G413" s="51" t="s">
        <v>630</v>
      </c>
      <c r="H413" s="51" t="s">
        <v>1576</v>
      </c>
      <c r="I413" s="51" t="s">
        <v>1577</v>
      </c>
      <c r="J413" s="52">
        <v>825</v>
      </c>
      <c r="K413" s="51" t="s">
        <v>305</v>
      </c>
      <c r="L413" s="51" t="s">
        <v>1583</v>
      </c>
      <c r="M413" s="51" t="s">
        <v>3134</v>
      </c>
      <c r="N413" s="51" t="s">
        <v>856</v>
      </c>
      <c r="O413" s="52" t="s">
        <v>2577</v>
      </c>
      <c r="P413" s="52">
        <v>10</v>
      </c>
      <c r="Q413" s="52">
        <v>10</v>
      </c>
      <c r="R413" s="51" t="s">
        <v>309</v>
      </c>
      <c r="S413" s="51" t="s">
        <v>310</v>
      </c>
      <c r="T413" s="51" t="s">
        <v>311</v>
      </c>
      <c r="U413" s="51" t="s">
        <v>107</v>
      </c>
      <c r="V413" s="51" t="s">
        <v>110</v>
      </c>
      <c r="W413" s="51" t="s">
        <v>116</v>
      </c>
      <c r="X413" s="51" t="s">
        <v>312</v>
      </c>
      <c r="Y413" s="51" t="s">
        <v>312</v>
      </c>
      <c r="Z413" s="51" t="s">
        <v>648</v>
      </c>
      <c r="AA413" s="52">
        <v>10</v>
      </c>
    </row>
    <row r="414" spans="1:27" ht="12.75" customHeight="1" x14ac:dyDescent="0.2">
      <c r="A414" s="51" t="s">
        <v>1559</v>
      </c>
      <c r="B414" s="51" t="s">
        <v>26</v>
      </c>
      <c r="C414" s="52">
        <v>222</v>
      </c>
      <c r="D414" s="51" t="s">
        <v>1574</v>
      </c>
      <c r="E414" s="51" t="s">
        <v>3131</v>
      </c>
      <c r="F414" s="51" t="s">
        <v>301</v>
      </c>
      <c r="G414" s="51" t="s">
        <v>630</v>
      </c>
      <c r="H414" s="51" t="s">
        <v>1576</v>
      </c>
      <c r="I414" s="51" t="s">
        <v>1577</v>
      </c>
      <c r="J414" s="52">
        <v>825</v>
      </c>
      <c r="K414" s="51" t="s">
        <v>305</v>
      </c>
      <c r="L414" s="51" t="s">
        <v>1585</v>
      </c>
      <c r="M414" s="51" t="s">
        <v>3135</v>
      </c>
      <c r="N414" s="51" t="s">
        <v>3136</v>
      </c>
      <c r="O414" s="52" t="s">
        <v>2577</v>
      </c>
      <c r="P414" s="52">
        <v>25</v>
      </c>
      <c r="Q414" s="52">
        <v>25</v>
      </c>
      <c r="R414" s="51" t="s">
        <v>309</v>
      </c>
      <c r="S414" s="51" t="s">
        <v>310</v>
      </c>
      <c r="T414" s="51" t="s">
        <v>311</v>
      </c>
      <c r="U414" s="51" t="s">
        <v>107</v>
      </c>
      <c r="V414" s="51" t="s">
        <v>110</v>
      </c>
      <c r="W414" s="51" t="s">
        <v>116</v>
      </c>
      <c r="X414" s="51" t="s">
        <v>312</v>
      </c>
      <c r="Y414" s="51" t="s">
        <v>312</v>
      </c>
      <c r="Z414" s="51" t="s">
        <v>598</v>
      </c>
      <c r="AA414" s="52">
        <v>25</v>
      </c>
    </row>
    <row r="415" spans="1:27" ht="12.75" customHeight="1" x14ac:dyDescent="0.2">
      <c r="A415" s="51" t="s">
        <v>1559</v>
      </c>
      <c r="B415" s="51" t="s">
        <v>26</v>
      </c>
      <c r="C415" s="52">
        <v>223</v>
      </c>
      <c r="D415" s="51" t="s">
        <v>1588</v>
      </c>
      <c r="E415" s="51" t="s">
        <v>3137</v>
      </c>
      <c r="F415" s="51" t="s">
        <v>2673</v>
      </c>
      <c r="G415" s="51" t="s">
        <v>2674</v>
      </c>
      <c r="H415" s="51" t="s">
        <v>1590</v>
      </c>
      <c r="I415" s="51" t="s">
        <v>1591</v>
      </c>
      <c r="J415" s="52">
        <v>220</v>
      </c>
      <c r="K415" s="51" t="s">
        <v>305</v>
      </c>
      <c r="L415" s="51" t="s">
        <v>1588</v>
      </c>
      <c r="M415" s="51" t="s">
        <v>3138</v>
      </c>
      <c r="N415" s="51" t="s">
        <v>1045</v>
      </c>
      <c r="O415" s="52" t="s">
        <v>2807</v>
      </c>
      <c r="P415" s="52">
        <v>22</v>
      </c>
      <c r="Q415" s="52">
        <v>220</v>
      </c>
      <c r="R415" s="51" t="s">
        <v>309</v>
      </c>
      <c r="S415" s="51" t="s">
        <v>310</v>
      </c>
      <c r="T415" s="51" t="s">
        <v>311</v>
      </c>
      <c r="U415" s="51" t="s">
        <v>107</v>
      </c>
      <c r="V415" s="51" t="s">
        <v>112</v>
      </c>
      <c r="W415" s="51" t="s">
        <v>122</v>
      </c>
      <c r="X415" s="51" t="s">
        <v>312</v>
      </c>
      <c r="Y415" s="51" t="s">
        <v>312</v>
      </c>
      <c r="Z415" s="51" t="s">
        <v>466</v>
      </c>
      <c r="AA415" s="52">
        <v>220</v>
      </c>
    </row>
    <row r="416" spans="1:27" ht="12.75" customHeight="1" x14ac:dyDescent="0.2">
      <c r="A416" s="51" t="s">
        <v>1559</v>
      </c>
      <c r="B416" s="51" t="s">
        <v>26</v>
      </c>
      <c r="C416" s="52">
        <v>225</v>
      </c>
      <c r="D416" s="51" t="s">
        <v>3139</v>
      </c>
      <c r="E416" s="51" t="s">
        <v>3140</v>
      </c>
      <c r="F416" s="51" t="s">
        <v>2673</v>
      </c>
      <c r="G416" s="51" t="s">
        <v>2743</v>
      </c>
      <c r="H416" s="51" t="s">
        <v>1595</v>
      </c>
      <c r="I416" s="51" t="s">
        <v>1596</v>
      </c>
      <c r="J416" s="52">
        <v>370</v>
      </c>
      <c r="K416" s="51" t="s">
        <v>305</v>
      </c>
      <c r="L416" s="51" t="s">
        <v>3139</v>
      </c>
      <c r="M416" s="51" t="s">
        <v>3141</v>
      </c>
      <c r="N416" s="51" t="s">
        <v>1598</v>
      </c>
      <c r="O416" s="52" t="s">
        <v>2577</v>
      </c>
      <c r="P416" s="52">
        <v>370</v>
      </c>
      <c r="Q416" s="52">
        <v>370</v>
      </c>
      <c r="R416" s="51" t="s">
        <v>309</v>
      </c>
      <c r="S416" s="51" t="s">
        <v>310</v>
      </c>
      <c r="T416" s="51" t="s">
        <v>311</v>
      </c>
      <c r="U416" s="51" t="s">
        <v>107</v>
      </c>
      <c r="V416" s="51" t="s">
        <v>113</v>
      </c>
      <c r="W416" s="51" t="s">
        <v>124</v>
      </c>
      <c r="X416" s="51" t="s">
        <v>312</v>
      </c>
      <c r="Y416" s="51" t="s">
        <v>312</v>
      </c>
      <c r="Z416" s="51" t="s">
        <v>466</v>
      </c>
      <c r="AA416" s="52">
        <v>370</v>
      </c>
    </row>
    <row r="417" spans="1:27" ht="12.75" customHeight="1" x14ac:dyDescent="0.2">
      <c r="A417" s="51" t="s">
        <v>1559</v>
      </c>
      <c r="B417" s="51" t="s">
        <v>26</v>
      </c>
      <c r="C417" s="52">
        <v>227</v>
      </c>
      <c r="D417" s="51" t="s">
        <v>1599</v>
      </c>
      <c r="E417" s="51" t="s">
        <v>3142</v>
      </c>
      <c r="F417" s="51" t="s">
        <v>2673</v>
      </c>
      <c r="G417" s="51" t="s">
        <v>2674</v>
      </c>
      <c r="H417" s="51" t="s">
        <v>1595</v>
      </c>
      <c r="I417" s="51" t="s">
        <v>1601</v>
      </c>
      <c r="J417" s="52">
        <v>274</v>
      </c>
      <c r="K417" s="51" t="s">
        <v>305</v>
      </c>
      <c r="L417" s="51" t="s">
        <v>1599</v>
      </c>
      <c r="M417" s="51" t="s">
        <v>3143</v>
      </c>
      <c r="N417" s="51" t="s">
        <v>1045</v>
      </c>
      <c r="O417" s="52" t="s">
        <v>2577</v>
      </c>
      <c r="P417" s="52">
        <v>250</v>
      </c>
      <c r="Q417" s="52">
        <v>250</v>
      </c>
      <c r="R417" s="51" t="s">
        <v>309</v>
      </c>
      <c r="S417" s="51" t="s">
        <v>310</v>
      </c>
      <c r="T417" s="51" t="s">
        <v>311</v>
      </c>
      <c r="U417" s="51" t="s">
        <v>107</v>
      </c>
      <c r="V417" s="51" t="s">
        <v>113</v>
      </c>
      <c r="W417" s="51" t="s">
        <v>126</v>
      </c>
      <c r="X417" s="51" t="s">
        <v>312</v>
      </c>
      <c r="Y417" s="51" t="s">
        <v>312</v>
      </c>
      <c r="Z417" s="51" t="s">
        <v>466</v>
      </c>
      <c r="AA417" s="52">
        <v>250</v>
      </c>
    </row>
    <row r="418" spans="1:27" ht="12.75" customHeight="1" x14ac:dyDescent="0.2">
      <c r="A418" s="51" t="s">
        <v>1559</v>
      </c>
      <c r="B418" s="51" t="s">
        <v>26</v>
      </c>
      <c r="C418" s="52">
        <v>227</v>
      </c>
      <c r="D418" s="51" t="s">
        <v>1599</v>
      </c>
      <c r="E418" s="51" t="s">
        <v>3142</v>
      </c>
      <c r="F418" s="51" t="s">
        <v>2673</v>
      </c>
      <c r="G418" s="51" t="s">
        <v>2674</v>
      </c>
      <c r="H418" s="51" t="s">
        <v>1595</v>
      </c>
      <c r="I418" s="51" t="s">
        <v>1601</v>
      </c>
      <c r="J418" s="52">
        <v>274</v>
      </c>
      <c r="K418" s="51" t="s">
        <v>305</v>
      </c>
      <c r="L418" s="51" t="s">
        <v>1599</v>
      </c>
      <c r="M418" s="51" t="s">
        <v>3144</v>
      </c>
      <c r="N418" s="51" t="s">
        <v>1604</v>
      </c>
      <c r="O418" s="52" t="s">
        <v>2577</v>
      </c>
      <c r="P418" s="52">
        <v>12</v>
      </c>
      <c r="Q418" s="52">
        <v>12</v>
      </c>
      <c r="R418" s="51" t="s">
        <v>309</v>
      </c>
      <c r="S418" s="51" t="s">
        <v>310</v>
      </c>
      <c r="T418" s="51" t="s">
        <v>311</v>
      </c>
      <c r="U418" s="51" t="s">
        <v>107</v>
      </c>
      <c r="V418" s="51" t="s">
        <v>112</v>
      </c>
      <c r="W418" s="51" t="s">
        <v>122</v>
      </c>
      <c r="X418" s="51" t="s">
        <v>312</v>
      </c>
      <c r="Y418" s="51" t="s">
        <v>312</v>
      </c>
      <c r="Z418" s="51" t="s">
        <v>466</v>
      </c>
      <c r="AA418" s="52">
        <v>12</v>
      </c>
    </row>
    <row r="419" spans="1:27" ht="12.75" customHeight="1" x14ac:dyDescent="0.2">
      <c r="A419" s="51" t="s">
        <v>1559</v>
      </c>
      <c r="B419" s="51" t="s">
        <v>26</v>
      </c>
      <c r="C419" s="52">
        <v>227</v>
      </c>
      <c r="D419" s="51" t="s">
        <v>1599</v>
      </c>
      <c r="E419" s="51" t="s">
        <v>3142</v>
      </c>
      <c r="F419" s="51" t="s">
        <v>2673</v>
      </c>
      <c r="G419" s="51" t="s">
        <v>2674</v>
      </c>
      <c r="H419" s="51" t="s">
        <v>1595</v>
      </c>
      <c r="I419" s="51" t="s">
        <v>1601</v>
      </c>
      <c r="J419" s="52">
        <v>274</v>
      </c>
      <c r="K419" s="51" t="s">
        <v>305</v>
      </c>
      <c r="L419" s="51" t="s">
        <v>1599</v>
      </c>
      <c r="M419" s="51" t="s">
        <v>3145</v>
      </c>
      <c r="N419" s="51" t="s">
        <v>1604</v>
      </c>
      <c r="O419" s="52" t="s">
        <v>2737</v>
      </c>
      <c r="P419" s="52">
        <v>6</v>
      </c>
      <c r="Q419" s="52">
        <v>12</v>
      </c>
      <c r="R419" s="51" t="s">
        <v>309</v>
      </c>
      <c r="S419" s="51" t="s">
        <v>310</v>
      </c>
      <c r="T419" s="51" t="s">
        <v>311</v>
      </c>
      <c r="U419" s="51" t="s">
        <v>107</v>
      </c>
      <c r="V419" s="51" t="s">
        <v>112</v>
      </c>
      <c r="W419" s="51" t="s">
        <v>122</v>
      </c>
      <c r="X419" s="51" t="s">
        <v>312</v>
      </c>
      <c r="Y419" s="51" t="s">
        <v>312</v>
      </c>
      <c r="Z419" s="51" t="s">
        <v>466</v>
      </c>
      <c r="AA419" s="52">
        <v>12</v>
      </c>
    </row>
    <row r="420" spans="1:27" ht="12.75" customHeight="1" x14ac:dyDescent="0.2">
      <c r="A420" s="51" t="s">
        <v>1559</v>
      </c>
      <c r="B420" s="51" t="s">
        <v>26</v>
      </c>
      <c r="C420" s="52">
        <v>228</v>
      </c>
      <c r="D420" s="51" t="s">
        <v>3146</v>
      </c>
      <c r="E420" s="51" t="s">
        <v>3147</v>
      </c>
      <c r="F420" s="51" t="s">
        <v>2673</v>
      </c>
      <c r="G420" s="51" t="s">
        <v>2674</v>
      </c>
      <c r="H420" s="51" t="s">
        <v>1608</v>
      </c>
      <c r="I420" s="51" t="s">
        <v>1609</v>
      </c>
      <c r="J420" s="52">
        <v>50</v>
      </c>
      <c r="K420" s="51" t="s">
        <v>305</v>
      </c>
      <c r="L420" s="51" t="s">
        <v>1610</v>
      </c>
      <c r="M420" s="51" t="s">
        <v>3148</v>
      </c>
      <c r="N420" s="51" t="s">
        <v>1604</v>
      </c>
      <c r="O420" s="52" t="s">
        <v>2577</v>
      </c>
      <c r="P420" s="52">
        <v>35</v>
      </c>
      <c r="Q420" s="52">
        <v>35</v>
      </c>
      <c r="R420" s="51" t="s">
        <v>309</v>
      </c>
      <c r="S420" s="51" t="s">
        <v>310</v>
      </c>
      <c r="T420" s="51" t="s">
        <v>311</v>
      </c>
      <c r="U420" s="51" t="s">
        <v>107</v>
      </c>
      <c r="V420" s="51" t="s">
        <v>112</v>
      </c>
      <c r="W420" s="51" t="s">
        <v>122</v>
      </c>
      <c r="X420" s="51" t="s">
        <v>312</v>
      </c>
      <c r="Y420" s="51" t="s">
        <v>312</v>
      </c>
      <c r="Z420" s="51" t="s">
        <v>648</v>
      </c>
      <c r="AA420" s="52">
        <v>35</v>
      </c>
    </row>
    <row r="421" spans="1:27" ht="12.75" customHeight="1" x14ac:dyDescent="0.2">
      <c r="A421" s="51" t="s">
        <v>1559</v>
      </c>
      <c r="B421" s="51" t="s">
        <v>26</v>
      </c>
      <c r="C421" s="52">
        <v>228</v>
      </c>
      <c r="D421" s="51" t="s">
        <v>3146</v>
      </c>
      <c r="E421" s="51" t="s">
        <v>3147</v>
      </c>
      <c r="F421" s="51" t="s">
        <v>2673</v>
      </c>
      <c r="G421" s="51" t="s">
        <v>2674</v>
      </c>
      <c r="H421" s="51" t="s">
        <v>1608</v>
      </c>
      <c r="I421" s="51" t="s">
        <v>1609</v>
      </c>
      <c r="J421" s="52">
        <v>50</v>
      </c>
      <c r="K421" s="51" t="s">
        <v>305</v>
      </c>
      <c r="L421" s="51" t="s">
        <v>1612</v>
      </c>
      <c r="M421" s="51" t="s">
        <v>3149</v>
      </c>
      <c r="N421" s="51" t="s">
        <v>1604</v>
      </c>
      <c r="O421" s="52" t="s">
        <v>2577</v>
      </c>
      <c r="P421" s="52">
        <v>15</v>
      </c>
      <c r="Q421" s="52">
        <v>15</v>
      </c>
      <c r="R421" s="51" t="s">
        <v>309</v>
      </c>
      <c r="S421" s="51" t="s">
        <v>310</v>
      </c>
      <c r="T421" s="51" t="s">
        <v>311</v>
      </c>
      <c r="U421" s="51" t="s">
        <v>107</v>
      </c>
      <c r="V421" s="51" t="s">
        <v>112</v>
      </c>
      <c r="W421" s="51" t="s">
        <v>122</v>
      </c>
      <c r="X421" s="51" t="s">
        <v>312</v>
      </c>
      <c r="Y421" s="51" t="s">
        <v>312</v>
      </c>
      <c r="Z421" s="51" t="s">
        <v>648</v>
      </c>
      <c r="AA421" s="52">
        <v>15</v>
      </c>
    </row>
    <row r="422" spans="1:27" ht="12.75" customHeight="1" x14ac:dyDescent="0.2">
      <c r="A422" s="51" t="s">
        <v>1614</v>
      </c>
      <c r="B422" s="51" t="s">
        <v>62</v>
      </c>
      <c r="C422" s="52">
        <v>229</v>
      </c>
      <c r="D422" s="51" t="s">
        <v>1615</v>
      </c>
      <c r="E422" s="51" t="s">
        <v>3150</v>
      </c>
      <c r="F422" s="51" t="s">
        <v>301</v>
      </c>
      <c r="G422" s="51" t="s">
        <v>2574</v>
      </c>
      <c r="H422" s="51" t="s">
        <v>1617</v>
      </c>
      <c r="I422" s="51" t="s">
        <v>1141</v>
      </c>
      <c r="J422" s="52">
        <v>180</v>
      </c>
      <c r="K422" s="51" t="s">
        <v>305</v>
      </c>
      <c r="L422" s="51" t="s">
        <v>1618</v>
      </c>
      <c r="M422" s="51" t="s">
        <v>3151</v>
      </c>
      <c r="N422" s="51" t="s">
        <v>351</v>
      </c>
      <c r="O422" s="52" t="s">
        <v>2577</v>
      </c>
      <c r="P422" s="52">
        <v>150</v>
      </c>
      <c r="Q422" s="52">
        <v>150</v>
      </c>
      <c r="R422" s="51" t="s">
        <v>309</v>
      </c>
      <c r="S422" s="51" t="s">
        <v>310</v>
      </c>
      <c r="T422" s="51" t="s">
        <v>311</v>
      </c>
      <c r="U422" s="51" t="s">
        <v>107</v>
      </c>
      <c r="V422" s="51" t="s">
        <v>114</v>
      </c>
      <c r="W422" s="51" t="s">
        <v>127</v>
      </c>
      <c r="X422" s="51" t="s">
        <v>312</v>
      </c>
      <c r="Y422" s="51" t="s">
        <v>312</v>
      </c>
      <c r="Z422" s="51" t="s">
        <v>461</v>
      </c>
      <c r="AA422" s="52">
        <v>150</v>
      </c>
    </row>
    <row r="423" spans="1:27" ht="12.75" customHeight="1" x14ac:dyDescent="0.2">
      <c r="A423" s="51" t="s">
        <v>1614</v>
      </c>
      <c r="B423" s="51" t="s">
        <v>62</v>
      </c>
      <c r="C423" s="52">
        <v>229</v>
      </c>
      <c r="D423" s="51" t="s">
        <v>1615</v>
      </c>
      <c r="E423" s="51" t="s">
        <v>3150</v>
      </c>
      <c r="F423" s="51" t="s">
        <v>301</v>
      </c>
      <c r="G423" s="51" t="s">
        <v>2574</v>
      </c>
      <c r="H423" s="51" t="s">
        <v>1617</v>
      </c>
      <c r="I423" s="51" t="s">
        <v>1141</v>
      </c>
      <c r="J423" s="52">
        <v>180</v>
      </c>
      <c r="K423" s="51" t="s">
        <v>305</v>
      </c>
      <c r="L423" s="51" t="s">
        <v>1620</v>
      </c>
      <c r="M423" s="51" t="s">
        <v>3152</v>
      </c>
      <c r="N423" s="51" t="s">
        <v>351</v>
      </c>
      <c r="O423" s="52" t="s">
        <v>2577</v>
      </c>
      <c r="P423" s="52">
        <v>30</v>
      </c>
      <c r="Q423" s="52">
        <v>30</v>
      </c>
      <c r="R423" s="51" t="s">
        <v>309</v>
      </c>
      <c r="S423" s="51" t="s">
        <v>310</v>
      </c>
      <c r="T423" s="51" t="s">
        <v>311</v>
      </c>
      <c r="U423" s="51" t="s">
        <v>107</v>
      </c>
      <c r="V423" s="51" t="s">
        <v>114</v>
      </c>
      <c r="W423" s="51" t="s">
        <v>127</v>
      </c>
      <c r="X423" s="51" t="s">
        <v>312</v>
      </c>
      <c r="Y423" s="51" t="s">
        <v>312</v>
      </c>
      <c r="Z423" s="51" t="s">
        <v>377</v>
      </c>
      <c r="AA423" s="52">
        <v>30</v>
      </c>
    </row>
    <row r="424" spans="1:27" ht="12.75" customHeight="1" x14ac:dyDescent="0.2">
      <c r="A424" s="51" t="s">
        <v>1622</v>
      </c>
      <c r="B424" s="51" t="s">
        <v>32</v>
      </c>
      <c r="C424" s="52">
        <v>231</v>
      </c>
      <c r="D424" s="51" t="s">
        <v>1623</v>
      </c>
      <c r="E424" s="51" t="s">
        <v>3153</v>
      </c>
      <c r="F424" s="51" t="s">
        <v>301</v>
      </c>
      <c r="G424" s="51" t="s">
        <v>384</v>
      </c>
      <c r="H424" s="51" t="s">
        <v>1625</v>
      </c>
      <c r="I424" s="51" t="s">
        <v>1626</v>
      </c>
      <c r="J424" s="52" t="s">
        <v>3154</v>
      </c>
      <c r="K424" s="51" t="s">
        <v>511</v>
      </c>
      <c r="L424" s="51" t="s">
        <v>252</v>
      </c>
      <c r="M424" s="51" t="s">
        <v>3155</v>
      </c>
      <c r="N424" s="51" t="s">
        <v>528</v>
      </c>
      <c r="O424" s="52" t="s">
        <v>2577</v>
      </c>
      <c r="P424" s="52" t="s">
        <v>3154</v>
      </c>
      <c r="Q424" s="52" t="s">
        <v>3154</v>
      </c>
      <c r="R424" s="51" t="s">
        <v>309</v>
      </c>
      <c r="S424" s="51" t="s">
        <v>310</v>
      </c>
      <c r="T424" s="51" t="s">
        <v>311</v>
      </c>
      <c r="U424" s="51" t="s">
        <v>107</v>
      </c>
      <c r="V424" s="51" t="s">
        <v>252</v>
      </c>
      <c r="W424" s="51">
        <v>4000040</v>
      </c>
      <c r="X424" s="51" t="s">
        <v>312</v>
      </c>
      <c r="Y424" s="51" t="s">
        <v>312</v>
      </c>
      <c r="Z424" s="51" t="s">
        <v>747</v>
      </c>
      <c r="AA424" s="52" t="s">
        <v>3154</v>
      </c>
    </row>
    <row r="425" spans="1:27" ht="12.75" customHeight="1" x14ac:dyDescent="0.2">
      <c r="A425" s="51" t="s">
        <v>1622</v>
      </c>
      <c r="B425" s="51" t="s">
        <v>32</v>
      </c>
      <c r="C425" s="52">
        <v>232</v>
      </c>
      <c r="D425" s="51" t="s">
        <v>1628</v>
      </c>
      <c r="E425" s="51" t="s">
        <v>3156</v>
      </c>
      <c r="F425" s="51" t="s">
        <v>301</v>
      </c>
      <c r="G425" s="51" t="s">
        <v>384</v>
      </c>
      <c r="H425" s="51" t="s">
        <v>1630</v>
      </c>
      <c r="I425" s="51" t="s">
        <v>1631</v>
      </c>
      <c r="J425" s="52">
        <v>207.905</v>
      </c>
      <c r="K425" s="51" t="s">
        <v>511</v>
      </c>
      <c r="L425" s="51" t="s">
        <v>253</v>
      </c>
      <c r="M425" s="51" t="s">
        <v>3157</v>
      </c>
      <c r="N425" s="51" t="s">
        <v>528</v>
      </c>
      <c r="O425" s="52" t="s">
        <v>2577</v>
      </c>
      <c r="P425" s="52">
        <v>207.905</v>
      </c>
      <c r="Q425" s="52">
        <v>207.905</v>
      </c>
      <c r="R425" s="51" t="s">
        <v>309</v>
      </c>
      <c r="S425" s="51" t="s">
        <v>310</v>
      </c>
      <c r="T425" s="51" t="s">
        <v>311</v>
      </c>
      <c r="U425" s="51" t="s">
        <v>107</v>
      </c>
      <c r="V425" s="51" t="s">
        <v>253</v>
      </c>
      <c r="W425" s="51">
        <v>4000040</v>
      </c>
      <c r="X425" s="51" t="s">
        <v>312</v>
      </c>
      <c r="Y425" s="51" t="s">
        <v>312</v>
      </c>
      <c r="Z425" s="51" t="s">
        <v>747</v>
      </c>
      <c r="AA425" s="52">
        <v>207.905</v>
      </c>
    </row>
    <row r="426" spans="1:27" ht="12.75" customHeight="1" x14ac:dyDescent="0.2">
      <c r="A426" s="51" t="s">
        <v>1622</v>
      </c>
      <c r="B426" s="51" t="s">
        <v>32</v>
      </c>
      <c r="C426" s="52">
        <v>233</v>
      </c>
      <c r="D426" s="51" t="s">
        <v>1633</v>
      </c>
      <c r="E426" s="51" t="s">
        <v>3158</v>
      </c>
      <c r="F426" s="51" t="s">
        <v>301</v>
      </c>
      <c r="G426" s="51" t="s">
        <v>384</v>
      </c>
      <c r="H426" s="51" t="s">
        <v>1635</v>
      </c>
      <c r="I426" s="51" t="s">
        <v>1636</v>
      </c>
      <c r="J426" s="52">
        <v>265.24200000000002</v>
      </c>
      <c r="K426" s="51" t="s">
        <v>511</v>
      </c>
      <c r="L426" s="51" t="s">
        <v>254</v>
      </c>
      <c r="M426" s="51" t="s">
        <v>3159</v>
      </c>
      <c r="N426" s="51" t="s">
        <v>528</v>
      </c>
      <c r="O426" s="52" t="s">
        <v>2577</v>
      </c>
      <c r="P426" s="52">
        <v>265.24200000000002</v>
      </c>
      <c r="Q426" s="52">
        <v>265.24200000000002</v>
      </c>
      <c r="R426" s="51" t="s">
        <v>309</v>
      </c>
      <c r="S426" s="51" t="s">
        <v>310</v>
      </c>
      <c r="T426" s="51" t="s">
        <v>311</v>
      </c>
      <c r="U426" s="51" t="s">
        <v>107</v>
      </c>
      <c r="V426" s="51" t="s">
        <v>254</v>
      </c>
      <c r="W426" s="51">
        <v>4000040</v>
      </c>
      <c r="X426" s="51" t="s">
        <v>312</v>
      </c>
      <c r="Y426" s="51" t="s">
        <v>312</v>
      </c>
      <c r="Z426" s="51" t="s">
        <v>747</v>
      </c>
      <c r="AA426" s="52">
        <v>265.24200000000002</v>
      </c>
    </row>
    <row r="427" spans="1:27" ht="12.75" customHeight="1" x14ac:dyDescent="0.2">
      <c r="A427" s="51" t="s">
        <v>1622</v>
      </c>
      <c r="B427" s="51" t="s">
        <v>32</v>
      </c>
      <c r="C427" s="52">
        <v>234</v>
      </c>
      <c r="D427" s="51" t="s">
        <v>1638</v>
      </c>
      <c r="E427" s="51" t="s">
        <v>3160</v>
      </c>
      <c r="F427" s="51" t="s">
        <v>301</v>
      </c>
      <c r="G427" s="51" t="s">
        <v>384</v>
      </c>
      <c r="H427" s="51" t="s">
        <v>1635</v>
      </c>
      <c r="I427" s="51" t="s">
        <v>1640</v>
      </c>
      <c r="J427" s="52">
        <v>3.323</v>
      </c>
      <c r="K427" s="51" t="s">
        <v>511</v>
      </c>
      <c r="L427" s="51" t="s">
        <v>251</v>
      </c>
      <c r="M427" s="51" t="s">
        <v>3161</v>
      </c>
      <c r="N427" s="51" t="s">
        <v>528</v>
      </c>
      <c r="O427" s="52" t="s">
        <v>2577</v>
      </c>
      <c r="P427" s="52">
        <v>3.323</v>
      </c>
      <c r="Q427" s="52">
        <v>3.323</v>
      </c>
      <c r="R427" s="51" t="s">
        <v>309</v>
      </c>
      <c r="S427" s="51" t="s">
        <v>310</v>
      </c>
      <c r="T427" s="51" t="s">
        <v>311</v>
      </c>
      <c r="U427" s="51" t="s">
        <v>107</v>
      </c>
      <c r="V427" s="51" t="s">
        <v>251</v>
      </c>
      <c r="W427" s="51">
        <v>4000040</v>
      </c>
      <c r="X427" s="51" t="s">
        <v>312</v>
      </c>
      <c r="Y427" s="51" t="s">
        <v>312</v>
      </c>
      <c r="Z427" s="51" t="s">
        <v>747</v>
      </c>
      <c r="AA427" s="52">
        <v>3.323</v>
      </c>
    </row>
    <row r="428" spans="1:27" ht="12.75" customHeight="1" x14ac:dyDescent="0.2">
      <c r="A428" s="51" t="s">
        <v>1642</v>
      </c>
      <c r="B428" s="51" t="s">
        <v>60</v>
      </c>
      <c r="C428" s="52">
        <v>236</v>
      </c>
      <c r="D428" s="51" t="s">
        <v>3162</v>
      </c>
      <c r="E428" s="51" t="s">
        <v>3163</v>
      </c>
      <c r="F428" s="51" t="s">
        <v>624</v>
      </c>
      <c r="G428" s="51" t="s">
        <v>1645</v>
      </c>
      <c r="H428" s="51" t="s">
        <v>3164</v>
      </c>
      <c r="I428" s="51" t="s">
        <v>828</v>
      </c>
      <c r="J428" s="52">
        <v>30</v>
      </c>
      <c r="K428" s="51" t="s">
        <v>305</v>
      </c>
      <c r="L428" s="51" t="s">
        <v>1647</v>
      </c>
      <c r="M428" s="51" t="s">
        <v>3165</v>
      </c>
      <c r="N428" s="51" t="s">
        <v>1649</v>
      </c>
      <c r="O428" s="52" t="s">
        <v>2577</v>
      </c>
      <c r="P428" s="52">
        <v>30</v>
      </c>
      <c r="Q428" s="52">
        <v>30</v>
      </c>
      <c r="R428" s="51" t="s">
        <v>309</v>
      </c>
      <c r="S428" s="51" t="s">
        <v>310</v>
      </c>
      <c r="T428" s="51" t="s">
        <v>311</v>
      </c>
      <c r="U428" s="51" t="s">
        <v>107</v>
      </c>
      <c r="V428" s="51" t="s">
        <v>113</v>
      </c>
      <c r="W428" s="51" t="s">
        <v>126</v>
      </c>
      <c r="X428" s="51" t="s">
        <v>312</v>
      </c>
      <c r="Y428" s="51" t="s">
        <v>312</v>
      </c>
      <c r="Z428" s="51" t="s">
        <v>1423</v>
      </c>
      <c r="AA428" s="52">
        <v>30</v>
      </c>
    </row>
    <row r="429" spans="1:27" ht="12.75" customHeight="1" x14ac:dyDescent="0.2">
      <c r="A429" s="51" t="s">
        <v>1650</v>
      </c>
      <c r="B429" s="51" t="s">
        <v>98</v>
      </c>
      <c r="C429" s="52">
        <v>237</v>
      </c>
      <c r="D429" s="51" t="s">
        <v>3166</v>
      </c>
      <c r="E429" s="51" t="s">
        <v>3167</v>
      </c>
      <c r="F429" s="51" t="s">
        <v>358</v>
      </c>
      <c r="G429" s="51" t="s">
        <v>359</v>
      </c>
      <c r="H429" s="51" t="s">
        <v>1653</v>
      </c>
      <c r="I429" s="51" t="s">
        <v>1654</v>
      </c>
      <c r="J429" s="52">
        <v>169.8</v>
      </c>
      <c r="K429" s="51" t="s">
        <v>305</v>
      </c>
      <c r="L429" s="51" t="s">
        <v>3168</v>
      </c>
      <c r="M429" s="51" t="s">
        <v>3169</v>
      </c>
      <c r="N429" s="51" t="s">
        <v>635</v>
      </c>
      <c r="O429" s="52" t="s">
        <v>2577</v>
      </c>
      <c r="P429" s="52">
        <v>27.6</v>
      </c>
      <c r="Q429" s="52">
        <v>27.6</v>
      </c>
      <c r="R429" s="51" t="s">
        <v>309</v>
      </c>
      <c r="S429" s="51" t="s">
        <v>310</v>
      </c>
      <c r="T429" s="51" t="s">
        <v>311</v>
      </c>
      <c r="U429" s="51" t="s">
        <v>107</v>
      </c>
      <c r="V429" s="51" t="s">
        <v>111</v>
      </c>
      <c r="W429" s="51" t="s">
        <v>121</v>
      </c>
      <c r="X429" s="51" t="s">
        <v>312</v>
      </c>
      <c r="Y429" s="51" t="s">
        <v>312</v>
      </c>
      <c r="Z429" s="51" t="s">
        <v>466</v>
      </c>
      <c r="AA429" s="52">
        <v>27.6</v>
      </c>
    </row>
    <row r="430" spans="1:27" ht="12.75" customHeight="1" x14ac:dyDescent="0.2">
      <c r="A430" s="51" t="s">
        <v>1650</v>
      </c>
      <c r="B430" s="51" t="s">
        <v>98</v>
      </c>
      <c r="C430" s="52">
        <v>237</v>
      </c>
      <c r="D430" s="51" t="s">
        <v>3166</v>
      </c>
      <c r="E430" s="51" t="s">
        <v>3167</v>
      </c>
      <c r="F430" s="51" t="s">
        <v>358</v>
      </c>
      <c r="G430" s="51" t="s">
        <v>359</v>
      </c>
      <c r="H430" s="51" t="s">
        <v>1653</v>
      </c>
      <c r="I430" s="51" t="s">
        <v>1654</v>
      </c>
      <c r="J430" s="52">
        <v>169.8</v>
      </c>
      <c r="K430" s="51" t="s">
        <v>305</v>
      </c>
      <c r="L430" s="51" t="s">
        <v>3170</v>
      </c>
      <c r="M430" s="51" t="s">
        <v>3171</v>
      </c>
      <c r="N430" s="51" t="s">
        <v>635</v>
      </c>
      <c r="O430" s="52" t="s">
        <v>2577</v>
      </c>
      <c r="P430" s="52">
        <v>25.8</v>
      </c>
      <c r="Q430" s="52">
        <v>25.8</v>
      </c>
      <c r="R430" s="51" t="s">
        <v>309</v>
      </c>
      <c r="S430" s="51" t="s">
        <v>310</v>
      </c>
      <c r="T430" s="51" t="s">
        <v>311</v>
      </c>
      <c r="U430" s="51" t="s">
        <v>107</v>
      </c>
      <c r="V430" s="51" t="s">
        <v>111</v>
      </c>
      <c r="W430" s="51" t="s">
        <v>121</v>
      </c>
      <c r="X430" s="51" t="s">
        <v>312</v>
      </c>
      <c r="Y430" s="51" t="s">
        <v>312</v>
      </c>
      <c r="Z430" s="51" t="s">
        <v>466</v>
      </c>
      <c r="AA430" s="52">
        <v>25.8</v>
      </c>
    </row>
    <row r="431" spans="1:27" ht="12.75" customHeight="1" x14ac:dyDescent="0.2">
      <c r="A431" s="51" t="s">
        <v>1650</v>
      </c>
      <c r="B431" s="51" t="s">
        <v>98</v>
      </c>
      <c r="C431" s="52">
        <v>237</v>
      </c>
      <c r="D431" s="51" t="s">
        <v>3166</v>
      </c>
      <c r="E431" s="51" t="s">
        <v>3167</v>
      </c>
      <c r="F431" s="51" t="s">
        <v>358</v>
      </c>
      <c r="G431" s="51" t="s">
        <v>359</v>
      </c>
      <c r="H431" s="51" t="s">
        <v>1653</v>
      </c>
      <c r="I431" s="51" t="s">
        <v>1654</v>
      </c>
      <c r="J431" s="52">
        <v>169.8</v>
      </c>
      <c r="K431" s="51" t="s">
        <v>305</v>
      </c>
      <c r="L431" s="51" t="s">
        <v>1659</v>
      </c>
      <c r="M431" s="51" t="s">
        <v>3172</v>
      </c>
      <c r="N431" s="51" t="s">
        <v>635</v>
      </c>
      <c r="O431" s="52" t="s">
        <v>2577</v>
      </c>
      <c r="P431" s="52">
        <v>25.2</v>
      </c>
      <c r="Q431" s="52">
        <v>25.2</v>
      </c>
      <c r="R431" s="51" t="s">
        <v>309</v>
      </c>
      <c r="S431" s="51" t="s">
        <v>310</v>
      </c>
      <c r="T431" s="51" t="s">
        <v>311</v>
      </c>
      <c r="U431" s="51" t="s">
        <v>107</v>
      </c>
      <c r="V431" s="51" t="s">
        <v>111</v>
      </c>
      <c r="W431" s="51" t="s">
        <v>121</v>
      </c>
      <c r="X431" s="51" t="s">
        <v>312</v>
      </c>
      <c r="Y431" s="51" t="s">
        <v>312</v>
      </c>
      <c r="Z431" s="51" t="s">
        <v>466</v>
      </c>
      <c r="AA431" s="52">
        <v>25.2</v>
      </c>
    </row>
    <row r="432" spans="1:27" ht="12.75" customHeight="1" x14ac:dyDescent="0.2">
      <c r="A432" s="51" t="s">
        <v>1650</v>
      </c>
      <c r="B432" s="51" t="s">
        <v>98</v>
      </c>
      <c r="C432" s="52">
        <v>237</v>
      </c>
      <c r="D432" s="51" t="s">
        <v>3166</v>
      </c>
      <c r="E432" s="51" t="s">
        <v>3167</v>
      </c>
      <c r="F432" s="51" t="s">
        <v>358</v>
      </c>
      <c r="G432" s="51" t="s">
        <v>359</v>
      </c>
      <c r="H432" s="51" t="s">
        <v>1653</v>
      </c>
      <c r="I432" s="51" t="s">
        <v>1654</v>
      </c>
      <c r="J432" s="52">
        <v>169.8</v>
      </c>
      <c r="K432" s="51" t="s">
        <v>305</v>
      </c>
      <c r="L432" s="51" t="s">
        <v>3173</v>
      </c>
      <c r="M432" s="51" t="s">
        <v>3174</v>
      </c>
      <c r="N432" s="51" t="s">
        <v>635</v>
      </c>
      <c r="O432" s="52" t="s">
        <v>2577</v>
      </c>
      <c r="P432" s="52">
        <v>22.8</v>
      </c>
      <c r="Q432" s="52">
        <v>22.8</v>
      </c>
      <c r="R432" s="51" t="s">
        <v>309</v>
      </c>
      <c r="S432" s="51" t="s">
        <v>310</v>
      </c>
      <c r="T432" s="51" t="s">
        <v>311</v>
      </c>
      <c r="U432" s="51" t="s">
        <v>107</v>
      </c>
      <c r="V432" s="51" t="s">
        <v>111</v>
      </c>
      <c r="W432" s="51" t="s">
        <v>121</v>
      </c>
      <c r="X432" s="51" t="s">
        <v>312</v>
      </c>
      <c r="Y432" s="51" t="s">
        <v>312</v>
      </c>
      <c r="Z432" s="51" t="s">
        <v>466</v>
      </c>
      <c r="AA432" s="52">
        <v>22.8</v>
      </c>
    </row>
    <row r="433" spans="1:27" ht="12.75" customHeight="1" x14ac:dyDescent="0.2">
      <c r="A433" s="51" t="s">
        <v>1650</v>
      </c>
      <c r="B433" s="51" t="s">
        <v>98</v>
      </c>
      <c r="C433" s="52">
        <v>237</v>
      </c>
      <c r="D433" s="51" t="s">
        <v>3166</v>
      </c>
      <c r="E433" s="51" t="s">
        <v>3167</v>
      </c>
      <c r="F433" s="51" t="s">
        <v>358</v>
      </c>
      <c r="G433" s="51" t="s">
        <v>359</v>
      </c>
      <c r="H433" s="51" t="s">
        <v>1653</v>
      </c>
      <c r="I433" s="51" t="s">
        <v>1654</v>
      </c>
      <c r="J433" s="52">
        <v>169.8</v>
      </c>
      <c r="K433" s="51" t="s">
        <v>305</v>
      </c>
      <c r="L433" s="51" t="s">
        <v>3175</v>
      </c>
      <c r="M433" s="51" t="s">
        <v>3176</v>
      </c>
      <c r="N433" s="51" t="s">
        <v>635</v>
      </c>
      <c r="O433" s="52" t="s">
        <v>2577</v>
      </c>
      <c r="P433" s="52">
        <v>22.8</v>
      </c>
      <c r="Q433" s="52">
        <v>22.8</v>
      </c>
      <c r="R433" s="51" t="s">
        <v>309</v>
      </c>
      <c r="S433" s="51" t="s">
        <v>310</v>
      </c>
      <c r="T433" s="51" t="s">
        <v>311</v>
      </c>
      <c r="U433" s="51" t="s">
        <v>107</v>
      </c>
      <c r="V433" s="51" t="s">
        <v>111</v>
      </c>
      <c r="W433" s="51" t="s">
        <v>121</v>
      </c>
      <c r="X433" s="51" t="s">
        <v>312</v>
      </c>
      <c r="Y433" s="51" t="s">
        <v>312</v>
      </c>
      <c r="Z433" s="51" t="s">
        <v>466</v>
      </c>
      <c r="AA433" s="52">
        <v>22.8</v>
      </c>
    </row>
    <row r="434" spans="1:27" ht="12.75" customHeight="1" x14ac:dyDescent="0.2">
      <c r="A434" s="51" t="s">
        <v>1650</v>
      </c>
      <c r="B434" s="51" t="s">
        <v>98</v>
      </c>
      <c r="C434" s="52">
        <v>237</v>
      </c>
      <c r="D434" s="51" t="s">
        <v>3166</v>
      </c>
      <c r="E434" s="51" t="s">
        <v>3167</v>
      </c>
      <c r="F434" s="51" t="s">
        <v>358</v>
      </c>
      <c r="G434" s="51" t="s">
        <v>359</v>
      </c>
      <c r="H434" s="51" t="s">
        <v>1653</v>
      </c>
      <c r="I434" s="51" t="s">
        <v>1654</v>
      </c>
      <c r="J434" s="52">
        <v>169.8</v>
      </c>
      <c r="K434" s="51" t="s">
        <v>305</v>
      </c>
      <c r="L434" s="51" t="s">
        <v>3177</v>
      </c>
      <c r="M434" s="51" t="s">
        <v>3178</v>
      </c>
      <c r="N434" s="51" t="s">
        <v>635</v>
      </c>
      <c r="O434" s="52" t="s">
        <v>2577</v>
      </c>
      <c r="P434" s="52">
        <v>22.8</v>
      </c>
      <c r="Q434" s="52">
        <v>22.8</v>
      </c>
      <c r="R434" s="51" t="s">
        <v>309</v>
      </c>
      <c r="S434" s="51" t="s">
        <v>310</v>
      </c>
      <c r="T434" s="51" t="s">
        <v>311</v>
      </c>
      <c r="U434" s="51" t="s">
        <v>107</v>
      </c>
      <c r="V434" s="51" t="s">
        <v>111</v>
      </c>
      <c r="W434" s="51" t="s">
        <v>121</v>
      </c>
      <c r="X434" s="51" t="s">
        <v>312</v>
      </c>
      <c r="Y434" s="51" t="s">
        <v>312</v>
      </c>
      <c r="Z434" s="51" t="s">
        <v>466</v>
      </c>
      <c r="AA434" s="52">
        <v>22.8</v>
      </c>
    </row>
    <row r="435" spans="1:27" ht="12.75" customHeight="1" x14ac:dyDescent="0.2">
      <c r="A435" s="51" t="s">
        <v>1650</v>
      </c>
      <c r="B435" s="51" t="s">
        <v>98</v>
      </c>
      <c r="C435" s="52">
        <v>237</v>
      </c>
      <c r="D435" s="51" t="s">
        <v>3166</v>
      </c>
      <c r="E435" s="51" t="s">
        <v>3167</v>
      </c>
      <c r="F435" s="51" t="s">
        <v>358</v>
      </c>
      <c r="G435" s="51" t="s">
        <v>359</v>
      </c>
      <c r="H435" s="51" t="s">
        <v>1653</v>
      </c>
      <c r="I435" s="51" t="s">
        <v>1654</v>
      </c>
      <c r="J435" s="52">
        <v>169.8</v>
      </c>
      <c r="K435" s="51" t="s">
        <v>305</v>
      </c>
      <c r="L435" s="51" t="s">
        <v>1667</v>
      </c>
      <c r="M435" s="51" t="s">
        <v>3179</v>
      </c>
      <c r="N435" s="51" t="s">
        <v>635</v>
      </c>
      <c r="O435" s="52" t="s">
        <v>2577</v>
      </c>
      <c r="P435" s="52">
        <v>22.8</v>
      </c>
      <c r="Q435" s="52">
        <v>22.8</v>
      </c>
      <c r="R435" s="51" t="s">
        <v>309</v>
      </c>
      <c r="S435" s="51" t="s">
        <v>310</v>
      </c>
      <c r="T435" s="51" t="s">
        <v>311</v>
      </c>
      <c r="U435" s="51" t="s">
        <v>107</v>
      </c>
      <c r="V435" s="51" t="s">
        <v>111</v>
      </c>
      <c r="W435" s="51" t="s">
        <v>121</v>
      </c>
      <c r="X435" s="51" t="s">
        <v>312</v>
      </c>
      <c r="Y435" s="51" t="s">
        <v>312</v>
      </c>
      <c r="Z435" s="51" t="s">
        <v>466</v>
      </c>
      <c r="AA435" s="52">
        <v>22.8</v>
      </c>
    </row>
    <row r="436" spans="1:27" ht="12.75" customHeight="1" x14ac:dyDescent="0.2">
      <c r="A436" s="51" t="s">
        <v>1650</v>
      </c>
      <c r="B436" s="51" t="s">
        <v>98</v>
      </c>
      <c r="C436" s="52">
        <v>238</v>
      </c>
      <c r="D436" s="51" t="s">
        <v>1669</v>
      </c>
      <c r="E436" s="51" t="s">
        <v>3180</v>
      </c>
      <c r="F436" s="51" t="s">
        <v>301</v>
      </c>
      <c r="G436" s="51" t="s">
        <v>2574</v>
      </c>
      <c r="H436" s="51" t="s">
        <v>1671</v>
      </c>
      <c r="I436" s="51" t="s">
        <v>1654</v>
      </c>
      <c r="J436" s="52">
        <v>131.87</v>
      </c>
      <c r="K436" s="51" t="s">
        <v>305</v>
      </c>
      <c r="L436" s="51" t="s">
        <v>1672</v>
      </c>
      <c r="M436" s="51" t="s">
        <v>3181</v>
      </c>
      <c r="N436" s="51" t="s">
        <v>1674</v>
      </c>
      <c r="O436" s="52" t="s">
        <v>2577</v>
      </c>
      <c r="P436" s="52">
        <v>15</v>
      </c>
      <c r="Q436" s="52">
        <v>15</v>
      </c>
      <c r="R436" s="51" t="s">
        <v>309</v>
      </c>
      <c r="S436" s="51" t="s">
        <v>310</v>
      </c>
      <c r="T436" s="51" t="s">
        <v>311</v>
      </c>
      <c r="U436" s="51" t="s">
        <v>109</v>
      </c>
      <c r="V436" s="51" t="s">
        <v>115</v>
      </c>
      <c r="W436" s="51" t="s">
        <v>133</v>
      </c>
      <c r="X436" s="51" t="s">
        <v>312</v>
      </c>
      <c r="Y436" s="51" t="s">
        <v>312</v>
      </c>
      <c r="Z436" s="51" t="s">
        <v>2614</v>
      </c>
      <c r="AA436" s="52">
        <v>15</v>
      </c>
    </row>
    <row r="437" spans="1:27" ht="12.75" customHeight="1" x14ac:dyDescent="0.2">
      <c r="A437" s="51" t="s">
        <v>1650</v>
      </c>
      <c r="B437" s="51" t="s">
        <v>98</v>
      </c>
      <c r="C437" s="52">
        <v>238</v>
      </c>
      <c r="D437" s="51" t="s">
        <v>1669</v>
      </c>
      <c r="E437" s="51" t="s">
        <v>3180</v>
      </c>
      <c r="F437" s="51" t="s">
        <v>301</v>
      </c>
      <c r="G437" s="51" t="s">
        <v>2574</v>
      </c>
      <c r="H437" s="51" t="s">
        <v>1671</v>
      </c>
      <c r="I437" s="51" t="s">
        <v>1654</v>
      </c>
      <c r="J437" s="52">
        <v>131.87</v>
      </c>
      <c r="K437" s="51" t="s">
        <v>305</v>
      </c>
      <c r="L437" s="51" t="s">
        <v>1675</v>
      </c>
      <c r="M437" s="51" t="s">
        <v>3182</v>
      </c>
      <c r="N437" s="51" t="s">
        <v>1674</v>
      </c>
      <c r="O437" s="52" t="s">
        <v>2577</v>
      </c>
      <c r="P437" s="52">
        <v>15</v>
      </c>
      <c r="Q437" s="52">
        <v>15</v>
      </c>
      <c r="R437" s="51" t="s">
        <v>309</v>
      </c>
      <c r="S437" s="51" t="s">
        <v>310</v>
      </c>
      <c r="T437" s="51" t="s">
        <v>311</v>
      </c>
      <c r="U437" s="51" t="s">
        <v>109</v>
      </c>
      <c r="V437" s="51" t="s">
        <v>115</v>
      </c>
      <c r="W437" s="51" t="s">
        <v>133</v>
      </c>
      <c r="X437" s="51" t="s">
        <v>312</v>
      </c>
      <c r="Y437" s="51" t="s">
        <v>312</v>
      </c>
      <c r="Z437" s="51" t="s">
        <v>2614</v>
      </c>
      <c r="AA437" s="52">
        <v>15</v>
      </c>
    </row>
    <row r="438" spans="1:27" ht="12.75" customHeight="1" x14ac:dyDescent="0.2">
      <c r="A438" s="51" t="s">
        <v>1650</v>
      </c>
      <c r="B438" s="51" t="s">
        <v>98</v>
      </c>
      <c r="C438" s="52">
        <v>238</v>
      </c>
      <c r="D438" s="51" t="s">
        <v>1669</v>
      </c>
      <c r="E438" s="51" t="s">
        <v>3180</v>
      </c>
      <c r="F438" s="51" t="s">
        <v>301</v>
      </c>
      <c r="G438" s="51" t="s">
        <v>2574</v>
      </c>
      <c r="H438" s="51" t="s">
        <v>1671</v>
      </c>
      <c r="I438" s="51" t="s">
        <v>1654</v>
      </c>
      <c r="J438" s="52">
        <v>131.87</v>
      </c>
      <c r="K438" s="51" t="s">
        <v>305</v>
      </c>
      <c r="L438" s="51" t="s">
        <v>1677</v>
      </c>
      <c r="M438" s="51" t="s">
        <v>3183</v>
      </c>
      <c r="N438" s="51" t="s">
        <v>1674</v>
      </c>
      <c r="O438" s="52" t="s">
        <v>2577</v>
      </c>
      <c r="P438" s="52">
        <v>15</v>
      </c>
      <c r="Q438" s="52">
        <v>15</v>
      </c>
      <c r="R438" s="51" t="s">
        <v>309</v>
      </c>
      <c r="S438" s="51" t="s">
        <v>310</v>
      </c>
      <c r="T438" s="51" t="s">
        <v>311</v>
      </c>
      <c r="U438" s="51" t="s">
        <v>109</v>
      </c>
      <c r="V438" s="51" t="s">
        <v>115</v>
      </c>
      <c r="W438" s="51" t="s">
        <v>133</v>
      </c>
      <c r="X438" s="51" t="s">
        <v>312</v>
      </c>
      <c r="Y438" s="51" t="s">
        <v>312</v>
      </c>
      <c r="Z438" s="51" t="s">
        <v>598</v>
      </c>
      <c r="AA438" s="52">
        <v>15</v>
      </c>
    </row>
    <row r="439" spans="1:27" ht="12.75" customHeight="1" x14ac:dyDescent="0.2">
      <c r="A439" s="51" t="s">
        <v>1650</v>
      </c>
      <c r="B439" s="51" t="s">
        <v>98</v>
      </c>
      <c r="C439" s="52">
        <v>238</v>
      </c>
      <c r="D439" s="51" t="s">
        <v>1669</v>
      </c>
      <c r="E439" s="51" t="s">
        <v>3180</v>
      </c>
      <c r="F439" s="51" t="s">
        <v>301</v>
      </c>
      <c r="G439" s="51" t="s">
        <v>2574</v>
      </c>
      <c r="H439" s="51" t="s">
        <v>1671</v>
      </c>
      <c r="I439" s="51" t="s">
        <v>1654</v>
      </c>
      <c r="J439" s="52">
        <v>131.87</v>
      </c>
      <c r="K439" s="51" t="s">
        <v>305</v>
      </c>
      <c r="L439" s="51" t="s">
        <v>1679</v>
      </c>
      <c r="M439" s="51" t="s">
        <v>3184</v>
      </c>
      <c r="N439" s="51" t="s">
        <v>1681</v>
      </c>
      <c r="O439" s="52" t="s">
        <v>2577</v>
      </c>
      <c r="P439" s="52">
        <v>15</v>
      </c>
      <c r="Q439" s="52">
        <v>15</v>
      </c>
      <c r="R439" s="51" t="s">
        <v>309</v>
      </c>
      <c r="S439" s="51" t="s">
        <v>310</v>
      </c>
      <c r="T439" s="51" t="s">
        <v>311</v>
      </c>
      <c r="U439" s="51" t="s">
        <v>109</v>
      </c>
      <c r="V439" s="51" t="s">
        <v>115</v>
      </c>
      <c r="W439" s="51" t="s">
        <v>133</v>
      </c>
      <c r="X439" s="51" t="s">
        <v>312</v>
      </c>
      <c r="Y439" s="51" t="s">
        <v>312</v>
      </c>
      <c r="Z439" s="51" t="s">
        <v>2614</v>
      </c>
      <c r="AA439" s="52">
        <v>15</v>
      </c>
    </row>
    <row r="440" spans="1:27" ht="12.75" customHeight="1" x14ac:dyDescent="0.2">
      <c r="A440" s="51" t="s">
        <v>1650</v>
      </c>
      <c r="B440" s="51" t="s">
        <v>98</v>
      </c>
      <c r="C440" s="52">
        <v>238</v>
      </c>
      <c r="D440" s="51" t="s">
        <v>1669</v>
      </c>
      <c r="E440" s="51" t="s">
        <v>3180</v>
      </c>
      <c r="F440" s="51" t="s">
        <v>301</v>
      </c>
      <c r="G440" s="51" t="s">
        <v>2574</v>
      </c>
      <c r="H440" s="51" t="s">
        <v>1671</v>
      </c>
      <c r="I440" s="51" t="s">
        <v>1654</v>
      </c>
      <c r="J440" s="52">
        <v>131.87</v>
      </c>
      <c r="K440" s="51" t="s">
        <v>305</v>
      </c>
      <c r="L440" s="51" t="s">
        <v>3185</v>
      </c>
      <c r="M440" s="51" t="s">
        <v>3186</v>
      </c>
      <c r="N440" s="51" t="s">
        <v>1684</v>
      </c>
      <c r="O440" s="52" t="s">
        <v>2577</v>
      </c>
      <c r="P440" s="52">
        <v>11.87</v>
      </c>
      <c r="Q440" s="52">
        <v>11.87</v>
      </c>
      <c r="R440" s="51" t="s">
        <v>309</v>
      </c>
      <c r="S440" s="51" t="s">
        <v>310</v>
      </c>
      <c r="T440" s="51" t="s">
        <v>311</v>
      </c>
      <c r="U440" s="51" t="s">
        <v>109</v>
      </c>
      <c r="V440" s="51" t="s">
        <v>115</v>
      </c>
      <c r="W440" s="51" t="s">
        <v>133</v>
      </c>
      <c r="X440" s="51" t="s">
        <v>312</v>
      </c>
      <c r="Y440" s="51" t="s">
        <v>312</v>
      </c>
      <c r="Z440" s="51" t="s">
        <v>342</v>
      </c>
      <c r="AA440" s="52">
        <v>11.87</v>
      </c>
    </row>
    <row r="441" spans="1:27" ht="12.75" customHeight="1" x14ac:dyDescent="0.2">
      <c r="A441" s="51" t="s">
        <v>1650</v>
      </c>
      <c r="B441" s="51" t="s">
        <v>98</v>
      </c>
      <c r="C441" s="52">
        <v>238</v>
      </c>
      <c r="D441" s="51" t="s">
        <v>1669</v>
      </c>
      <c r="E441" s="51" t="s">
        <v>3180</v>
      </c>
      <c r="F441" s="51" t="s">
        <v>301</v>
      </c>
      <c r="G441" s="51" t="s">
        <v>2574</v>
      </c>
      <c r="H441" s="51" t="s">
        <v>1671</v>
      </c>
      <c r="I441" s="51" t="s">
        <v>1654</v>
      </c>
      <c r="J441" s="52">
        <v>131.87</v>
      </c>
      <c r="K441" s="51" t="s">
        <v>305</v>
      </c>
      <c r="L441" s="51" t="s">
        <v>3187</v>
      </c>
      <c r="M441" s="51" t="s">
        <v>3188</v>
      </c>
      <c r="N441" s="51" t="s">
        <v>1674</v>
      </c>
      <c r="O441" s="52" t="s">
        <v>2577</v>
      </c>
      <c r="P441" s="52">
        <v>15</v>
      </c>
      <c r="Q441" s="52">
        <v>15</v>
      </c>
      <c r="R441" s="51" t="s">
        <v>309</v>
      </c>
      <c r="S441" s="51" t="s">
        <v>310</v>
      </c>
      <c r="T441" s="51" t="s">
        <v>311</v>
      </c>
      <c r="U441" s="51" t="s">
        <v>109</v>
      </c>
      <c r="V441" s="51" t="s">
        <v>115</v>
      </c>
      <c r="W441" s="51" t="s">
        <v>133</v>
      </c>
      <c r="X441" s="51" t="s">
        <v>312</v>
      </c>
      <c r="Y441" s="51" t="s">
        <v>312</v>
      </c>
      <c r="Z441" s="51" t="s">
        <v>2614</v>
      </c>
      <c r="AA441" s="52">
        <v>15</v>
      </c>
    </row>
    <row r="442" spans="1:27" ht="12.75" customHeight="1" x14ac:dyDescent="0.2">
      <c r="A442" s="51" t="s">
        <v>1650</v>
      </c>
      <c r="B442" s="51" t="s">
        <v>98</v>
      </c>
      <c r="C442" s="52">
        <v>238</v>
      </c>
      <c r="D442" s="51" t="s">
        <v>1669</v>
      </c>
      <c r="E442" s="51" t="s">
        <v>3180</v>
      </c>
      <c r="F442" s="51" t="s">
        <v>301</v>
      </c>
      <c r="G442" s="51" t="s">
        <v>2574</v>
      </c>
      <c r="H442" s="51" t="s">
        <v>1671</v>
      </c>
      <c r="I442" s="51" t="s">
        <v>1654</v>
      </c>
      <c r="J442" s="52">
        <v>131.87</v>
      </c>
      <c r="K442" s="51" t="s">
        <v>305</v>
      </c>
      <c r="L442" s="51" t="s">
        <v>3189</v>
      </c>
      <c r="M442" s="51" t="s">
        <v>3190</v>
      </c>
      <c r="N442" s="51" t="s">
        <v>1674</v>
      </c>
      <c r="O442" s="52" t="s">
        <v>2577</v>
      </c>
      <c r="P442" s="52">
        <v>15</v>
      </c>
      <c r="Q442" s="52">
        <v>15</v>
      </c>
      <c r="R442" s="51" t="s">
        <v>309</v>
      </c>
      <c r="S442" s="51" t="s">
        <v>310</v>
      </c>
      <c r="T442" s="51" t="s">
        <v>311</v>
      </c>
      <c r="U442" s="51" t="s">
        <v>109</v>
      </c>
      <c r="V442" s="51" t="s">
        <v>115</v>
      </c>
      <c r="W442" s="51" t="s">
        <v>133</v>
      </c>
      <c r="X442" s="51" t="s">
        <v>312</v>
      </c>
      <c r="Y442" s="51" t="s">
        <v>312</v>
      </c>
      <c r="Z442" s="51" t="s">
        <v>2614</v>
      </c>
      <c r="AA442" s="52">
        <v>15</v>
      </c>
    </row>
    <row r="443" spans="1:27" ht="12.75" customHeight="1" x14ac:dyDescent="0.2">
      <c r="A443" s="51" t="s">
        <v>1650</v>
      </c>
      <c r="B443" s="51" t="s">
        <v>98</v>
      </c>
      <c r="C443" s="52">
        <v>238</v>
      </c>
      <c r="D443" s="51" t="s">
        <v>1669</v>
      </c>
      <c r="E443" s="51" t="s">
        <v>3180</v>
      </c>
      <c r="F443" s="51" t="s">
        <v>301</v>
      </c>
      <c r="G443" s="51" t="s">
        <v>2574</v>
      </c>
      <c r="H443" s="51" t="s">
        <v>1671</v>
      </c>
      <c r="I443" s="51" t="s">
        <v>1654</v>
      </c>
      <c r="J443" s="52">
        <v>131.87</v>
      </c>
      <c r="K443" s="51" t="s">
        <v>305</v>
      </c>
      <c r="L443" s="51" t="s">
        <v>3191</v>
      </c>
      <c r="M443" s="51" t="s">
        <v>3192</v>
      </c>
      <c r="N443" s="51" t="s">
        <v>1681</v>
      </c>
      <c r="O443" s="52" t="s">
        <v>2577</v>
      </c>
      <c r="P443" s="52">
        <v>15</v>
      </c>
      <c r="Q443" s="52">
        <v>15</v>
      </c>
      <c r="R443" s="51" t="s">
        <v>309</v>
      </c>
      <c r="S443" s="51" t="s">
        <v>310</v>
      </c>
      <c r="T443" s="51" t="s">
        <v>311</v>
      </c>
      <c r="U443" s="51" t="s">
        <v>109</v>
      </c>
      <c r="V443" s="51" t="s">
        <v>115</v>
      </c>
      <c r="W443" s="51" t="s">
        <v>133</v>
      </c>
      <c r="X443" s="51" t="s">
        <v>312</v>
      </c>
      <c r="Y443" s="51" t="s">
        <v>312</v>
      </c>
      <c r="Z443" s="51" t="s">
        <v>598</v>
      </c>
      <c r="AA443" s="52">
        <v>15</v>
      </c>
    </row>
    <row r="444" spans="1:27" ht="12.75" customHeight="1" x14ac:dyDescent="0.2">
      <c r="A444" s="51" t="s">
        <v>1650</v>
      </c>
      <c r="B444" s="51" t="s">
        <v>98</v>
      </c>
      <c r="C444" s="52">
        <v>238</v>
      </c>
      <c r="D444" s="51" t="s">
        <v>1669</v>
      </c>
      <c r="E444" s="51" t="s">
        <v>3180</v>
      </c>
      <c r="F444" s="51" t="s">
        <v>301</v>
      </c>
      <c r="G444" s="51" t="s">
        <v>2574</v>
      </c>
      <c r="H444" s="51" t="s">
        <v>1671</v>
      </c>
      <c r="I444" s="51" t="s">
        <v>1654</v>
      </c>
      <c r="J444" s="52">
        <v>131.87</v>
      </c>
      <c r="K444" s="51" t="s">
        <v>305</v>
      </c>
      <c r="L444" s="51" t="s">
        <v>3193</v>
      </c>
      <c r="M444" s="51" t="s">
        <v>3194</v>
      </c>
      <c r="N444" s="51" t="s">
        <v>1681</v>
      </c>
      <c r="O444" s="52" t="s">
        <v>2577</v>
      </c>
      <c r="P444" s="52">
        <v>15</v>
      </c>
      <c r="Q444" s="52">
        <v>15</v>
      </c>
      <c r="R444" s="51" t="s">
        <v>309</v>
      </c>
      <c r="S444" s="51" t="s">
        <v>310</v>
      </c>
      <c r="T444" s="51" t="s">
        <v>311</v>
      </c>
      <c r="U444" s="51" t="s">
        <v>109</v>
      </c>
      <c r="V444" s="51" t="s">
        <v>115</v>
      </c>
      <c r="W444" s="51" t="s">
        <v>133</v>
      </c>
      <c r="X444" s="51" t="s">
        <v>312</v>
      </c>
      <c r="Y444" s="51" t="s">
        <v>312</v>
      </c>
      <c r="Z444" s="51" t="s">
        <v>2614</v>
      </c>
      <c r="AA444" s="52">
        <v>15</v>
      </c>
    </row>
    <row r="445" spans="1:27" ht="12.75" customHeight="1" x14ac:dyDescent="0.2">
      <c r="A445" s="51" t="s">
        <v>1559</v>
      </c>
      <c r="B445" s="51" t="s">
        <v>26</v>
      </c>
      <c r="C445" s="52">
        <v>240</v>
      </c>
      <c r="D445" s="51" t="s">
        <v>3195</v>
      </c>
      <c r="E445" s="51" t="s">
        <v>3196</v>
      </c>
      <c r="F445" s="51" t="s">
        <v>358</v>
      </c>
      <c r="G445" s="51" t="s">
        <v>359</v>
      </c>
      <c r="H445" s="51" t="s">
        <v>1695</v>
      </c>
      <c r="I445" s="51" t="s">
        <v>1696</v>
      </c>
      <c r="J445" s="52">
        <v>30</v>
      </c>
      <c r="K445" s="51" t="s">
        <v>305</v>
      </c>
      <c r="L445" s="51" t="s">
        <v>3195</v>
      </c>
      <c r="M445" s="51" t="s">
        <v>3196</v>
      </c>
      <c r="N445" s="51" t="s">
        <v>996</v>
      </c>
      <c r="O445" s="52" t="s">
        <v>2577</v>
      </c>
      <c r="P445" s="52">
        <v>30</v>
      </c>
      <c r="Q445" s="52">
        <v>30</v>
      </c>
      <c r="R445" s="51" t="s">
        <v>309</v>
      </c>
      <c r="S445" s="51" t="s">
        <v>310</v>
      </c>
      <c r="T445" s="51" t="s">
        <v>311</v>
      </c>
      <c r="U445" s="51" t="s">
        <v>107</v>
      </c>
      <c r="V445" s="51" t="s">
        <v>111</v>
      </c>
      <c r="W445" s="51" t="s">
        <v>121</v>
      </c>
      <c r="X445" s="51" t="s">
        <v>312</v>
      </c>
      <c r="Y445" s="51" t="s">
        <v>312</v>
      </c>
      <c r="Z445" s="51" t="s">
        <v>352</v>
      </c>
      <c r="AA445" s="52">
        <v>30</v>
      </c>
    </row>
    <row r="446" spans="1:27" ht="12.75" customHeight="1" x14ac:dyDescent="0.2">
      <c r="A446" s="51" t="s">
        <v>1559</v>
      </c>
      <c r="B446" s="51" t="s">
        <v>26</v>
      </c>
      <c r="C446" s="52">
        <v>241</v>
      </c>
      <c r="D446" s="51" t="s">
        <v>3197</v>
      </c>
      <c r="E446" s="51" t="s">
        <v>3198</v>
      </c>
      <c r="F446" s="51" t="s">
        <v>358</v>
      </c>
      <c r="G446" s="51" t="s">
        <v>359</v>
      </c>
      <c r="H446" s="51" t="s">
        <v>3199</v>
      </c>
      <c r="I446" s="51" t="s">
        <v>1696</v>
      </c>
      <c r="J446" s="52">
        <v>30</v>
      </c>
      <c r="K446" s="51" t="s">
        <v>305</v>
      </c>
      <c r="L446" s="51" t="s">
        <v>3197</v>
      </c>
      <c r="M446" s="51" t="s">
        <v>3200</v>
      </c>
      <c r="N446" s="51" t="s">
        <v>1701</v>
      </c>
      <c r="O446" s="52" t="s">
        <v>2577</v>
      </c>
      <c r="P446" s="52">
        <v>30</v>
      </c>
      <c r="Q446" s="52">
        <v>30</v>
      </c>
      <c r="R446" s="51" t="s">
        <v>309</v>
      </c>
      <c r="S446" s="51" t="s">
        <v>310</v>
      </c>
      <c r="T446" s="51" t="s">
        <v>311</v>
      </c>
      <c r="U446" s="51" t="s">
        <v>107</v>
      </c>
      <c r="V446" s="51" t="s">
        <v>111</v>
      </c>
      <c r="W446" s="51" t="s">
        <v>121</v>
      </c>
      <c r="X446" s="51" t="s">
        <v>312</v>
      </c>
      <c r="Y446" s="51" t="s">
        <v>312</v>
      </c>
      <c r="Z446" s="51" t="s">
        <v>352</v>
      </c>
      <c r="AA446" s="52">
        <v>30</v>
      </c>
    </row>
    <row r="447" spans="1:27" ht="12.75" customHeight="1" x14ac:dyDescent="0.2">
      <c r="A447" s="51" t="s">
        <v>1559</v>
      </c>
      <c r="B447" s="51" t="s">
        <v>26</v>
      </c>
      <c r="C447" s="52">
        <v>244</v>
      </c>
      <c r="D447" s="51" t="s">
        <v>1702</v>
      </c>
      <c r="E447" s="51" t="s">
        <v>3201</v>
      </c>
      <c r="F447" s="51" t="s">
        <v>358</v>
      </c>
      <c r="G447" s="51" t="s">
        <v>359</v>
      </c>
      <c r="H447" s="51" t="s">
        <v>1704</v>
      </c>
      <c r="I447" s="51" t="s">
        <v>3202</v>
      </c>
      <c r="J447" s="52">
        <v>30</v>
      </c>
      <c r="K447" s="51" t="s">
        <v>305</v>
      </c>
      <c r="L447" s="51" t="s">
        <v>1702</v>
      </c>
      <c r="M447" s="51" t="s">
        <v>3201</v>
      </c>
      <c r="N447" s="51" t="s">
        <v>996</v>
      </c>
      <c r="O447" s="52" t="s">
        <v>2577</v>
      </c>
      <c r="P447" s="52">
        <v>30</v>
      </c>
      <c r="Q447" s="52">
        <v>30</v>
      </c>
      <c r="R447" s="51" t="s">
        <v>309</v>
      </c>
      <c r="S447" s="51" t="s">
        <v>310</v>
      </c>
      <c r="T447" s="51" t="s">
        <v>311</v>
      </c>
      <c r="U447" s="51" t="s">
        <v>109</v>
      </c>
      <c r="V447" s="51" t="s">
        <v>115</v>
      </c>
      <c r="W447" s="51" t="s">
        <v>136</v>
      </c>
      <c r="X447" s="51" t="s">
        <v>312</v>
      </c>
      <c r="Y447" s="51" t="s">
        <v>312</v>
      </c>
      <c r="Z447" s="51" t="s">
        <v>352</v>
      </c>
      <c r="AA447" s="52">
        <v>30</v>
      </c>
    </row>
    <row r="448" spans="1:27" ht="12.75" customHeight="1" x14ac:dyDescent="0.2">
      <c r="A448" s="51" t="s">
        <v>1559</v>
      </c>
      <c r="B448" s="51" t="s">
        <v>26</v>
      </c>
      <c r="C448" s="52">
        <v>245</v>
      </c>
      <c r="D448" s="51" t="s">
        <v>3203</v>
      </c>
      <c r="E448" s="51" t="s">
        <v>3204</v>
      </c>
      <c r="F448" s="51" t="s">
        <v>358</v>
      </c>
      <c r="G448" s="51" t="s">
        <v>359</v>
      </c>
      <c r="H448" s="51" t="s">
        <v>1708</v>
      </c>
      <c r="I448" s="51" t="s">
        <v>3205</v>
      </c>
      <c r="J448" s="52">
        <v>20</v>
      </c>
      <c r="K448" s="51" t="s">
        <v>305</v>
      </c>
      <c r="L448" s="51" t="s">
        <v>3203</v>
      </c>
      <c r="M448" s="51" t="s">
        <v>3206</v>
      </c>
      <c r="N448" s="51" t="s">
        <v>996</v>
      </c>
      <c r="O448" s="52" t="s">
        <v>2737</v>
      </c>
      <c r="P448" s="52">
        <v>10</v>
      </c>
      <c r="Q448" s="52">
        <v>20</v>
      </c>
      <c r="R448" s="51" t="s">
        <v>309</v>
      </c>
      <c r="S448" s="51" t="s">
        <v>310</v>
      </c>
      <c r="T448" s="51" t="s">
        <v>311</v>
      </c>
      <c r="U448" s="51" t="s">
        <v>107</v>
      </c>
      <c r="V448" s="51" t="s">
        <v>111</v>
      </c>
      <c r="W448" s="51" t="s">
        <v>121</v>
      </c>
      <c r="X448" s="51" t="s">
        <v>312</v>
      </c>
      <c r="Y448" s="51" t="s">
        <v>312</v>
      </c>
      <c r="Z448" s="51" t="s">
        <v>352</v>
      </c>
      <c r="AA448" s="52">
        <v>20</v>
      </c>
    </row>
    <row r="449" spans="1:27" ht="12.75" customHeight="1" x14ac:dyDescent="0.2">
      <c r="A449" s="51" t="s">
        <v>298</v>
      </c>
      <c r="B449" s="51" t="s">
        <v>66</v>
      </c>
      <c r="C449" s="52">
        <v>246</v>
      </c>
      <c r="D449" s="51" t="s">
        <v>1711</v>
      </c>
      <c r="E449" s="51" t="s">
        <v>3207</v>
      </c>
      <c r="F449" s="51" t="s">
        <v>2673</v>
      </c>
      <c r="G449" s="51" t="s">
        <v>2674</v>
      </c>
      <c r="H449" s="51" t="s">
        <v>1713</v>
      </c>
      <c r="I449" s="51" t="s">
        <v>1714</v>
      </c>
      <c r="J449" s="52">
        <v>105.6</v>
      </c>
      <c r="K449" s="51" t="s">
        <v>305</v>
      </c>
      <c r="L449" s="51" t="s">
        <v>1715</v>
      </c>
      <c r="M449" s="51" t="s">
        <v>3208</v>
      </c>
      <c r="N449" s="51" t="s">
        <v>308</v>
      </c>
      <c r="O449" s="52" t="s">
        <v>2785</v>
      </c>
      <c r="P449" s="52">
        <v>4.4000000000000004</v>
      </c>
      <c r="Q449" s="52">
        <v>35.200000000000003</v>
      </c>
      <c r="R449" s="51" t="s">
        <v>309</v>
      </c>
      <c r="S449" s="51" t="s">
        <v>310</v>
      </c>
      <c r="T449" s="51" t="s">
        <v>311</v>
      </c>
      <c r="U449" s="51" t="s">
        <v>107</v>
      </c>
      <c r="V449" s="51" t="s">
        <v>112</v>
      </c>
      <c r="W449" s="51" t="s">
        <v>122</v>
      </c>
      <c r="X449" s="51" t="s">
        <v>312</v>
      </c>
      <c r="Y449" s="51" t="s">
        <v>312</v>
      </c>
      <c r="Z449" s="51" t="s">
        <v>466</v>
      </c>
      <c r="AA449" s="52">
        <v>35.200000000000003</v>
      </c>
    </row>
    <row r="450" spans="1:27" ht="12.75" customHeight="1" x14ac:dyDescent="0.2">
      <c r="A450" s="51" t="s">
        <v>298</v>
      </c>
      <c r="B450" s="51" t="s">
        <v>66</v>
      </c>
      <c r="C450" s="52">
        <v>246</v>
      </c>
      <c r="D450" s="51" t="s">
        <v>1711</v>
      </c>
      <c r="E450" s="51" t="s">
        <v>3207</v>
      </c>
      <c r="F450" s="51" t="s">
        <v>2673</v>
      </c>
      <c r="G450" s="51" t="s">
        <v>2674</v>
      </c>
      <c r="H450" s="51" t="s">
        <v>1713</v>
      </c>
      <c r="I450" s="51" t="s">
        <v>1714</v>
      </c>
      <c r="J450" s="52">
        <v>105.6</v>
      </c>
      <c r="K450" s="51" t="s">
        <v>305</v>
      </c>
      <c r="L450" s="51" t="s">
        <v>1717</v>
      </c>
      <c r="M450" s="51" t="s">
        <v>3209</v>
      </c>
      <c r="N450" s="51" t="s">
        <v>308</v>
      </c>
      <c r="O450" s="52" t="s">
        <v>2785</v>
      </c>
      <c r="P450" s="52">
        <v>4.4000000000000004</v>
      </c>
      <c r="Q450" s="52">
        <v>35.200000000000003</v>
      </c>
      <c r="R450" s="51" t="s">
        <v>309</v>
      </c>
      <c r="S450" s="51" t="s">
        <v>310</v>
      </c>
      <c r="T450" s="51" t="s">
        <v>311</v>
      </c>
      <c r="U450" s="51" t="s">
        <v>107</v>
      </c>
      <c r="V450" s="51" t="s">
        <v>112</v>
      </c>
      <c r="W450" s="51" t="s">
        <v>122</v>
      </c>
      <c r="X450" s="51" t="s">
        <v>312</v>
      </c>
      <c r="Y450" s="51" t="s">
        <v>312</v>
      </c>
      <c r="Z450" s="51" t="s">
        <v>648</v>
      </c>
      <c r="AA450" s="52">
        <v>35.200000000000003</v>
      </c>
    </row>
    <row r="451" spans="1:27" ht="12.75" customHeight="1" x14ac:dyDescent="0.2">
      <c r="A451" s="51" t="s">
        <v>298</v>
      </c>
      <c r="B451" s="51" t="s">
        <v>66</v>
      </c>
      <c r="C451" s="52">
        <v>246</v>
      </c>
      <c r="D451" s="51" t="s">
        <v>1711</v>
      </c>
      <c r="E451" s="51" t="s">
        <v>3207</v>
      </c>
      <c r="F451" s="51" t="s">
        <v>2673</v>
      </c>
      <c r="G451" s="51" t="s">
        <v>2674</v>
      </c>
      <c r="H451" s="51" t="s">
        <v>1713</v>
      </c>
      <c r="I451" s="51" t="s">
        <v>1714</v>
      </c>
      <c r="J451" s="52">
        <v>105.6</v>
      </c>
      <c r="K451" s="51" t="s">
        <v>305</v>
      </c>
      <c r="L451" s="51" t="s">
        <v>1719</v>
      </c>
      <c r="M451" s="51" t="s">
        <v>3210</v>
      </c>
      <c r="N451" s="51" t="s">
        <v>308</v>
      </c>
      <c r="O451" s="52" t="s">
        <v>2785</v>
      </c>
      <c r="P451" s="52">
        <v>4.4000000000000004</v>
      </c>
      <c r="Q451" s="52">
        <v>35.200000000000003</v>
      </c>
      <c r="R451" s="51" t="s">
        <v>309</v>
      </c>
      <c r="S451" s="51" t="s">
        <v>310</v>
      </c>
      <c r="T451" s="51" t="s">
        <v>311</v>
      </c>
      <c r="U451" s="51" t="s">
        <v>107</v>
      </c>
      <c r="V451" s="51" t="s">
        <v>112</v>
      </c>
      <c r="W451" s="51" t="s">
        <v>122</v>
      </c>
      <c r="X451" s="51" t="s">
        <v>312</v>
      </c>
      <c r="Y451" s="51" t="s">
        <v>312</v>
      </c>
      <c r="Z451" s="51" t="s">
        <v>648</v>
      </c>
      <c r="AA451" s="52">
        <v>35.200000000000003</v>
      </c>
    </row>
    <row r="452" spans="1:27" ht="12.75" customHeight="1" x14ac:dyDescent="0.2">
      <c r="A452" s="51" t="s">
        <v>298</v>
      </c>
      <c r="B452" s="51" t="s">
        <v>66</v>
      </c>
      <c r="C452" s="52">
        <v>247</v>
      </c>
      <c r="D452" s="51" t="s">
        <v>1721</v>
      </c>
      <c r="E452" s="51" t="s">
        <v>3211</v>
      </c>
      <c r="F452" s="51" t="s">
        <v>301</v>
      </c>
      <c r="G452" s="51" t="s">
        <v>630</v>
      </c>
      <c r="H452" s="51" t="s">
        <v>1723</v>
      </c>
      <c r="I452" s="51" t="s">
        <v>1724</v>
      </c>
      <c r="J452" s="52">
        <v>35.200000000000003</v>
      </c>
      <c r="K452" s="51" t="s">
        <v>305</v>
      </c>
      <c r="L452" s="51" t="s">
        <v>1725</v>
      </c>
      <c r="M452" s="51" t="s">
        <v>3212</v>
      </c>
      <c r="N452" s="51" t="s">
        <v>611</v>
      </c>
      <c r="O452" s="52" t="s">
        <v>2577</v>
      </c>
      <c r="P452" s="52">
        <v>8.8000000000000007</v>
      </c>
      <c r="Q452" s="52">
        <v>8.8000000000000007</v>
      </c>
      <c r="R452" s="51" t="s">
        <v>309</v>
      </c>
      <c r="S452" s="51" t="s">
        <v>310</v>
      </c>
      <c r="T452" s="51" t="s">
        <v>311</v>
      </c>
      <c r="U452" s="51" t="s">
        <v>107</v>
      </c>
      <c r="V452" s="51" t="s">
        <v>114</v>
      </c>
      <c r="W452" s="51" t="s">
        <v>127</v>
      </c>
      <c r="X452" s="51" t="s">
        <v>312</v>
      </c>
      <c r="Y452" s="51" t="s">
        <v>312</v>
      </c>
      <c r="Z452" s="51" t="s">
        <v>466</v>
      </c>
      <c r="AA452" s="52">
        <v>8.8000000000000007</v>
      </c>
    </row>
    <row r="453" spans="1:27" ht="12.75" customHeight="1" x14ac:dyDescent="0.2">
      <c r="A453" s="51" t="s">
        <v>298</v>
      </c>
      <c r="B453" s="51" t="s">
        <v>66</v>
      </c>
      <c r="C453" s="52">
        <v>247</v>
      </c>
      <c r="D453" s="51" t="s">
        <v>1721</v>
      </c>
      <c r="E453" s="51" t="s">
        <v>3211</v>
      </c>
      <c r="F453" s="51" t="s">
        <v>301</v>
      </c>
      <c r="G453" s="51" t="s">
        <v>630</v>
      </c>
      <c r="H453" s="51" t="s">
        <v>1723</v>
      </c>
      <c r="I453" s="51" t="s">
        <v>1724</v>
      </c>
      <c r="J453" s="52">
        <v>35.200000000000003</v>
      </c>
      <c r="K453" s="51" t="s">
        <v>305</v>
      </c>
      <c r="L453" s="51" t="s">
        <v>1727</v>
      </c>
      <c r="M453" s="51" t="s">
        <v>3213</v>
      </c>
      <c r="N453" s="51" t="s">
        <v>1418</v>
      </c>
      <c r="O453" s="52" t="s">
        <v>2577</v>
      </c>
      <c r="P453" s="52">
        <v>8.8000000000000007</v>
      </c>
      <c r="Q453" s="52">
        <v>8.8000000000000007</v>
      </c>
      <c r="R453" s="51" t="s">
        <v>309</v>
      </c>
      <c r="S453" s="51" t="s">
        <v>310</v>
      </c>
      <c r="T453" s="51" t="s">
        <v>311</v>
      </c>
      <c r="U453" s="51" t="s">
        <v>107</v>
      </c>
      <c r="V453" s="51" t="s">
        <v>114</v>
      </c>
      <c r="W453" s="51" t="s">
        <v>127</v>
      </c>
      <c r="X453" s="51" t="s">
        <v>312</v>
      </c>
      <c r="Y453" s="51" t="s">
        <v>312</v>
      </c>
      <c r="Z453" s="51" t="s">
        <v>466</v>
      </c>
      <c r="AA453" s="52">
        <v>8.8000000000000007</v>
      </c>
    </row>
    <row r="454" spans="1:27" ht="12.75" customHeight="1" x14ac:dyDescent="0.2">
      <c r="A454" s="51" t="s">
        <v>298</v>
      </c>
      <c r="B454" s="51" t="s">
        <v>66</v>
      </c>
      <c r="C454" s="52">
        <v>247</v>
      </c>
      <c r="D454" s="51" t="s">
        <v>1721</v>
      </c>
      <c r="E454" s="51" t="s">
        <v>3211</v>
      </c>
      <c r="F454" s="51" t="s">
        <v>301</v>
      </c>
      <c r="G454" s="51" t="s">
        <v>630</v>
      </c>
      <c r="H454" s="51" t="s">
        <v>1723</v>
      </c>
      <c r="I454" s="51" t="s">
        <v>1724</v>
      </c>
      <c r="J454" s="52">
        <v>35.200000000000003</v>
      </c>
      <c r="K454" s="51" t="s">
        <v>305</v>
      </c>
      <c r="L454" s="51" t="s">
        <v>1729</v>
      </c>
      <c r="M454" s="51" t="s">
        <v>3214</v>
      </c>
      <c r="N454" s="51" t="s">
        <v>611</v>
      </c>
      <c r="O454" s="52" t="s">
        <v>2577</v>
      </c>
      <c r="P454" s="52">
        <v>8.8000000000000007</v>
      </c>
      <c r="Q454" s="52">
        <v>8.8000000000000007</v>
      </c>
      <c r="R454" s="51" t="s">
        <v>309</v>
      </c>
      <c r="S454" s="51" t="s">
        <v>310</v>
      </c>
      <c r="T454" s="51" t="s">
        <v>311</v>
      </c>
      <c r="U454" s="51" t="s">
        <v>107</v>
      </c>
      <c r="V454" s="51" t="s">
        <v>114</v>
      </c>
      <c r="W454" s="51" t="s">
        <v>127</v>
      </c>
      <c r="X454" s="51" t="s">
        <v>312</v>
      </c>
      <c r="Y454" s="51" t="s">
        <v>312</v>
      </c>
      <c r="Z454" s="51" t="s">
        <v>466</v>
      </c>
      <c r="AA454" s="52">
        <v>8.8000000000000007</v>
      </c>
    </row>
    <row r="455" spans="1:27" ht="12.75" customHeight="1" x14ac:dyDescent="0.2">
      <c r="A455" s="51" t="s">
        <v>298</v>
      </c>
      <c r="B455" s="51" t="s">
        <v>66</v>
      </c>
      <c r="C455" s="52">
        <v>247</v>
      </c>
      <c r="D455" s="51" t="s">
        <v>1721</v>
      </c>
      <c r="E455" s="51" t="s">
        <v>3211</v>
      </c>
      <c r="F455" s="51" t="s">
        <v>301</v>
      </c>
      <c r="G455" s="51" t="s">
        <v>630</v>
      </c>
      <c r="H455" s="51" t="s">
        <v>1723</v>
      </c>
      <c r="I455" s="51" t="s">
        <v>1724</v>
      </c>
      <c r="J455" s="52">
        <v>35.200000000000003</v>
      </c>
      <c r="K455" s="51" t="s">
        <v>305</v>
      </c>
      <c r="L455" s="51" t="s">
        <v>1731</v>
      </c>
      <c r="M455" s="51" t="s">
        <v>3215</v>
      </c>
      <c r="N455" s="51" t="s">
        <v>611</v>
      </c>
      <c r="O455" s="52" t="s">
        <v>2577</v>
      </c>
      <c r="P455" s="52">
        <v>8.8000000000000007</v>
      </c>
      <c r="Q455" s="52">
        <v>8.8000000000000007</v>
      </c>
      <c r="R455" s="51" t="s">
        <v>309</v>
      </c>
      <c r="S455" s="51" t="s">
        <v>310</v>
      </c>
      <c r="T455" s="51" t="s">
        <v>311</v>
      </c>
      <c r="U455" s="51" t="s">
        <v>107</v>
      </c>
      <c r="V455" s="51" t="s">
        <v>114</v>
      </c>
      <c r="W455" s="51" t="s">
        <v>127</v>
      </c>
      <c r="X455" s="51" t="s">
        <v>312</v>
      </c>
      <c r="Y455" s="51" t="s">
        <v>312</v>
      </c>
      <c r="Z455" s="51" t="s">
        <v>466</v>
      </c>
      <c r="AA455" s="52">
        <v>8.8000000000000007</v>
      </c>
    </row>
    <row r="456" spans="1:27" ht="12.75" customHeight="1" x14ac:dyDescent="0.2">
      <c r="A456" s="51" t="s">
        <v>298</v>
      </c>
      <c r="B456" s="51" t="s">
        <v>66</v>
      </c>
      <c r="C456" s="52">
        <v>248</v>
      </c>
      <c r="D456" s="51" t="s">
        <v>1733</v>
      </c>
      <c r="E456" s="51" t="s">
        <v>3216</v>
      </c>
      <c r="F456" s="51" t="s">
        <v>2673</v>
      </c>
      <c r="G456" s="51" t="s">
        <v>2743</v>
      </c>
      <c r="H456" s="51" t="s">
        <v>1735</v>
      </c>
      <c r="I456" s="51" t="s">
        <v>1736</v>
      </c>
      <c r="J456" s="52">
        <v>115.88200000000001</v>
      </c>
      <c r="K456" s="51" t="s">
        <v>305</v>
      </c>
      <c r="L456" s="51" t="s">
        <v>3217</v>
      </c>
      <c r="M456" s="51" t="s">
        <v>3218</v>
      </c>
      <c r="N456" s="51" t="s">
        <v>611</v>
      </c>
      <c r="O456" s="52" t="s">
        <v>2577</v>
      </c>
      <c r="P456" s="52">
        <v>35</v>
      </c>
      <c r="Q456" s="52">
        <v>35</v>
      </c>
      <c r="R456" s="51" t="s">
        <v>309</v>
      </c>
      <c r="S456" s="51" t="s">
        <v>310</v>
      </c>
      <c r="T456" s="51" t="s">
        <v>311</v>
      </c>
      <c r="U456" s="51" t="s">
        <v>107</v>
      </c>
      <c r="V456" s="51" t="s">
        <v>113</v>
      </c>
      <c r="W456" s="51" t="s">
        <v>124</v>
      </c>
      <c r="X456" s="51" t="s">
        <v>312</v>
      </c>
      <c r="Y456" s="51" t="s">
        <v>312</v>
      </c>
      <c r="Z456" s="51" t="s">
        <v>466</v>
      </c>
      <c r="AA456" s="52">
        <v>35</v>
      </c>
    </row>
    <row r="457" spans="1:27" ht="12.75" customHeight="1" x14ac:dyDescent="0.2">
      <c r="A457" s="51" t="s">
        <v>298</v>
      </c>
      <c r="B457" s="51" t="s">
        <v>66</v>
      </c>
      <c r="C457" s="52">
        <v>248</v>
      </c>
      <c r="D457" s="51" t="s">
        <v>1733</v>
      </c>
      <c r="E457" s="51" t="s">
        <v>3216</v>
      </c>
      <c r="F457" s="51" t="s">
        <v>2673</v>
      </c>
      <c r="G457" s="51" t="s">
        <v>2743</v>
      </c>
      <c r="H457" s="51" t="s">
        <v>1735</v>
      </c>
      <c r="I457" s="51" t="s">
        <v>1736</v>
      </c>
      <c r="J457" s="52">
        <v>115.88200000000001</v>
      </c>
      <c r="K457" s="51" t="s">
        <v>305</v>
      </c>
      <c r="L457" s="51" t="s">
        <v>1739</v>
      </c>
      <c r="M457" s="51" t="s">
        <v>3219</v>
      </c>
      <c r="N457" s="51" t="s">
        <v>611</v>
      </c>
      <c r="O457" s="52" t="s">
        <v>2577</v>
      </c>
      <c r="P457" s="52">
        <v>35</v>
      </c>
      <c r="Q457" s="52">
        <v>35</v>
      </c>
      <c r="R457" s="51" t="s">
        <v>309</v>
      </c>
      <c r="S457" s="51" t="s">
        <v>310</v>
      </c>
      <c r="T457" s="51" t="s">
        <v>311</v>
      </c>
      <c r="U457" s="51" t="s">
        <v>107</v>
      </c>
      <c r="V457" s="51" t="s">
        <v>114</v>
      </c>
      <c r="W457" s="51" t="s">
        <v>127</v>
      </c>
      <c r="X457" s="51" t="s">
        <v>312</v>
      </c>
      <c r="Y457" s="51" t="s">
        <v>312</v>
      </c>
      <c r="Z457" s="51" t="s">
        <v>502</v>
      </c>
      <c r="AA457" s="52">
        <v>35</v>
      </c>
    </row>
    <row r="458" spans="1:27" ht="12.75" customHeight="1" x14ac:dyDescent="0.2">
      <c r="A458" s="51" t="s">
        <v>298</v>
      </c>
      <c r="B458" s="51" t="s">
        <v>66</v>
      </c>
      <c r="C458" s="52">
        <v>248</v>
      </c>
      <c r="D458" s="51" t="s">
        <v>1733</v>
      </c>
      <c r="E458" s="51" t="s">
        <v>3216</v>
      </c>
      <c r="F458" s="51" t="s">
        <v>2673</v>
      </c>
      <c r="G458" s="51" t="s">
        <v>2743</v>
      </c>
      <c r="H458" s="51" t="s">
        <v>1735</v>
      </c>
      <c r="I458" s="51" t="s">
        <v>1736</v>
      </c>
      <c r="J458" s="52">
        <v>115.88200000000001</v>
      </c>
      <c r="K458" s="51" t="s">
        <v>305</v>
      </c>
      <c r="L458" s="51" t="s">
        <v>1741</v>
      </c>
      <c r="M458" s="51" t="s">
        <v>3220</v>
      </c>
      <c r="N458" s="51" t="s">
        <v>1743</v>
      </c>
      <c r="O458" s="52" t="s">
        <v>2678</v>
      </c>
      <c r="P458" s="52">
        <v>20</v>
      </c>
      <c r="Q458" s="52">
        <v>1</v>
      </c>
      <c r="R458" s="51" t="s">
        <v>309</v>
      </c>
      <c r="S458" s="51" t="s">
        <v>310</v>
      </c>
      <c r="T458" s="51" t="s">
        <v>311</v>
      </c>
      <c r="U458" s="51" t="s">
        <v>107</v>
      </c>
      <c r="V458" s="51" t="s">
        <v>111</v>
      </c>
      <c r="W458" s="51" t="s">
        <v>119</v>
      </c>
      <c r="X458" s="51" t="s">
        <v>312</v>
      </c>
      <c r="Y458" s="51" t="s">
        <v>312</v>
      </c>
      <c r="Z458" s="51" t="s">
        <v>1744</v>
      </c>
      <c r="AA458" s="52">
        <v>1</v>
      </c>
    </row>
    <row r="459" spans="1:27" ht="12.75" customHeight="1" x14ac:dyDescent="0.2">
      <c r="A459" s="51" t="s">
        <v>298</v>
      </c>
      <c r="B459" s="51" t="s">
        <v>66</v>
      </c>
      <c r="C459" s="52">
        <v>248</v>
      </c>
      <c r="D459" s="51" t="s">
        <v>1733</v>
      </c>
      <c r="E459" s="51" t="s">
        <v>3216</v>
      </c>
      <c r="F459" s="51" t="s">
        <v>2673</v>
      </c>
      <c r="G459" s="51" t="s">
        <v>2743</v>
      </c>
      <c r="H459" s="51" t="s">
        <v>1735</v>
      </c>
      <c r="I459" s="51" t="s">
        <v>1736</v>
      </c>
      <c r="J459" s="52">
        <v>115.88200000000001</v>
      </c>
      <c r="K459" s="51" t="s">
        <v>305</v>
      </c>
      <c r="L459" s="51" t="s">
        <v>1745</v>
      </c>
      <c r="M459" s="51" t="s">
        <v>3221</v>
      </c>
      <c r="N459" s="51" t="s">
        <v>308</v>
      </c>
      <c r="O459" s="52" t="s">
        <v>2905</v>
      </c>
      <c r="P459" s="52">
        <v>4</v>
      </c>
      <c r="Q459" s="52">
        <v>4</v>
      </c>
      <c r="R459" s="51" t="s">
        <v>309</v>
      </c>
      <c r="S459" s="51" t="s">
        <v>310</v>
      </c>
      <c r="T459" s="51" t="s">
        <v>311</v>
      </c>
      <c r="U459" s="51" t="s">
        <v>107</v>
      </c>
      <c r="V459" s="51" t="s">
        <v>111</v>
      </c>
      <c r="W459" s="51" t="s">
        <v>119</v>
      </c>
      <c r="X459" s="51" t="s">
        <v>312</v>
      </c>
      <c r="Y459" s="51" t="s">
        <v>312</v>
      </c>
      <c r="Z459" s="51" t="s">
        <v>987</v>
      </c>
      <c r="AA459" s="52">
        <v>4</v>
      </c>
    </row>
    <row r="460" spans="1:27" ht="12.75" customHeight="1" x14ac:dyDescent="0.2">
      <c r="A460" s="51" t="s">
        <v>298</v>
      </c>
      <c r="B460" s="51" t="s">
        <v>66</v>
      </c>
      <c r="C460" s="52">
        <v>248</v>
      </c>
      <c r="D460" s="51" t="s">
        <v>1733</v>
      </c>
      <c r="E460" s="51" t="s">
        <v>3216</v>
      </c>
      <c r="F460" s="51" t="s">
        <v>2673</v>
      </c>
      <c r="G460" s="51" t="s">
        <v>2743</v>
      </c>
      <c r="H460" s="51" t="s">
        <v>1735</v>
      </c>
      <c r="I460" s="51" t="s">
        <v>1736</v>
      </c>
      <c r="J460" s="52">
        <v>115.88200000000001</v>
      </c>
      <c r="K460" s="51" t="s">
        <v>305</v>
      </c>
      <c r="L460" s="51" t="s">
        <v>1747</v>
      </c>
      <c r="M460" s="51" t="s">
        <v>3222</v>
      </c>
      <c r="N460" s="51" t="s">
        <v>308</v>
      </c>
      <c r="O460" s="52" t="s">
        <v>2577</v>
      </c>
      <c r="P460" s="52">
        <v>5.8819999999999997</v>
      </c>
      <c r="Q460" s="52">
        <v>5.8819999999999997</v>
      </c>
      <c r="R460" s="51" t="s">
        <v>309</v>
      </c>
      <c r="S460" s="51" t="s">
        <v>310</v>
      </c>
      <c r="T460" s="51" t="s">
        <v>311</v>
      </c>
      <c r="U460" s="51" t="s">
        <v>107</v>
      </c>
      <c r="V460" s="51" t="s">
        <v>111</v>
      </c>
      <c r="W460" s="51" t="s">
        <v>119</v>
      </c>
      <c r="X460" s="51" t="s">
        <v>312</v>
      </c>
      <c r="Y460" s="51" t="s">
        <v>312</v>
      </c>
      <c r="Z460" s="51" t="s">
        <v>1744</v>
      </c>
      <c r="AA460" s="52">
        <v>5.8819999999999997</v>
      </c>
    </row>
    <row r="461" spans="1:27" ht="12.75" customHeight="1" x14ac:dyDescent="0.2">
      <c r="A461" s="51" t="s">
        <v>298</v>
      </c>
      <c r="B461" s="51" t="s">
        <v>66</v>
      </c>
      <c r="C461" s="52">
        <v>248</v>
      </c>
      <c r="D461" s="51" t="s">
        <v>1733</v>
      </c>
      <c r="E461" s="51" t="s">
        <v>3216</v>
      </c>
      <c r="F461" s="51" t="s">
        <v>2673</v>
      </c>
      <c r="G461" s="51" t="s">
        <v>2743</v>
      </c>
      <c r="H461" s="51" t="s">
        <v>1735</v>
      </c>
      <c r="I461" s="51" t="s">
        <v>1736</v>
      </c>
      <c r="J461" s="52">
        <v>115.88200000000001</v>
      </c>
      <c r="K461" s="51" t="s">
        <v>305</v>
      </c>
      <c r="L461" s="51" t="s">
        <v>3223</v>
      </c>
      <c r="M461" s="51" t="s">
        <v>3224</v>
      </c>
      <c r="N461" s="51" t="s">
        <v>308</v>
      </c>
      <c r="O461" s="52" t="s">
        <v>2577</v>
      </c>
      <c r="P461" s="52">
        <v>35</v>
      </c>
      <c r="Q461" s="52">
        <v>35</v>
      </c>
      <c r="R461" s="51" t="s">
        <v>309</v>
      </c>
      <c r="S461" s="51" t="s">
        <v>310</v>
      </c>
      <c r="T461" s="51" t="s">
        <v>311</v>
      </c>
      <c r="U461" s="51" t="s">
        <v>107</v>
      </c>
      <c r="V461" s="51" t="s">
        <v>113</v>
      </c>
      <c r="W461" s="51" t="s">
        <v>124</v>
      </c>
      <c r="X461" s="51" t="s">
        <v>312</v>
      </c>
      <c r="Y461" s="51" t="s">
        <v>312</v>
      </c>
      <c r="Z461" s="51" t="s">
        <v>466</v>
      </c>
      <c r="AA461" s="52">
        <v>35</v>
      </c>
    </row>
    <row r="462" spans="1:27" ht="12.75" customHeight="1" x14ac:dyDescent="0.2">
      <c r="A462" s="51" t="s">
        <v>1622</v>
      </c>
      <c r="B462" s="51" t="s">
        <v>32</v>
      </c>
      <c r="C462" s="52">
        <v>250</v>
      </c>
      <c r="D462" s="51" t="s">
        <v>1751</v>
      </c>
      <c r="E462" s="51" t="s">
        <v>3225</v>
      </c>
      <c r="F462" s="51" t="s">
        <v>301</v>
      </c>
      <c r="G462" s="51" t="s">
        <v>630</v>
      </c>
      <c r="H462" s="51" t="s">
        <v>1753</v>
      </c>
      <c r="I462" s="51" t="s">
        <v>3226</v>
      </c>
      <c r="J462" s="52">
        <v>40</v>
      </c>
      <c r="K462" s="51" t="s">
        <v>305</v>
      </c>
      <c r="L462" s="51" t="s">
        <v>1755</v>
      </c>
      <c r="M462" s="51" t="s">
        <v>3227</v>
      </c>
      <c r="N462" s="51" t="s">
        <v>1757</v>
      </c>
      <c r="O462" s="52" t="s">
        <v>2577</v>
      </c>
      <c r="P462" s="52">
        <v>40</v>
      </c>
      <c r="Q462" s="52">
        <v>40</v>
      </c>
      <c r="R462" s="51" t="s">
        <v>309</v>
      </c>
      <c r="S462" s="51" t="s">
        <v>310</v>
      </c>
      <c r="T462" s="51" t="s">
        <v>311</v>
      </c>
      <c r="U462" s="51" t="s">
        <v>109</v>
      </c>
      <c r="V462" s="51" t="s">
        <v>115</v>
      </c>
      <c r="W462" s="51" t="s">
        <v>137</v>
      </c>
      <c r="X462" s="51" t="s">
        <v>312</v>
      </c>
      <c r="Y462" s="51" t="s">
        <v>312</v>
      </c>
      <c r="Z462" s="51" t="s">
        <v>466</v>
      </c>
      <c r="AA462" s="52">
        <v>40</v>
      </c>
    </row>
    <row r="463" spans="1:27" ht="12.75" customHeight="1" x14ac:dyDescent="0.2">
      <c r="A463" s="51" t="s">
        <v>1622</v>
      </c>
      <c r="B463" s="51" t="s">
        <v>32</v>
      </c>
      <c r="C463" s="52">
        <v>251</v>
      </c>
      <c r="D463" s="51" t="s">
        <v>1758</v>
      </c>
      <c r="E463" s="51" t="s">
        <v>3228</v>
      </c>
      <c r="F463" s="51" t="s">
        <v>2673</v>
      </c>
      <c r="G463" s="51" t="s">
        <v>2674</v>
      </c>
      <c r="H463" s="51" t="s">
        <v>1760</v>
      </c>
      <c r="I463" s="51" t="s">
        <v>1761</v>
      </c>
      <c r="J463" s="52">
        <v>335.45299999999997</v>
      </c>
      <c r="K463" s="51" t="s">
        <v>305</v>
      </c>
      <c r="L463" s="51" t="s">
        <v>1762</v>
      </c>
      <c r="M463" s="51" t="s">
        <v>3229</v>
      </c>
      <c r="N463" s="51" t="s">
        <v>1757</v>
      </c>
      <c r="O463" s="52" t="s">
        <v>2616</v>
      </c>
      <c r="P463" s="52">
        <v>46.238</v>
      </c>
      <c r="Q463" s="52">
        <v>184.953</v>
      </c>
      <c r="R463" s="51" t="s">
        <v>309</v>
      </c>
      <c r="S463" s="51" t="s">
        <v>310</v>
      </c>
      <c r="T463" s="51" t="s">
        <v>311</v>
      </c>
      <c r="U463" s="51" t="s">
        <v>107</v>
      </c>
      <c r="V463" s="51" t="s">
        <v>112</v>
      </c>
      <c r="W463" s="51" t="s">
        <v>122</v>
      </c>
      <c r="X463" s="51" t="s">
        <v>312</v>
      </c>
      <c r="Y463" s="51" t="s">
        <v>312</v>
      </c>
      <c r="Z463" s="51" t="s">
        <v>648</v>
      </c>
      <c r="AA463" s="52">
        <v>184.953</v>
      </c>
    </row>
    <row r="464" spans="1:27" ht="12.75" customHeight="1" x14ac:dyDescent="0.2">
      <c r="A464" s="51" t="s">
        <v>1622</v>
      </c>
      <c r="B464" s="51" t="s">
        <v>32</v>
      </c>
      <c r="C464" s="52">
        <v>251</v>
      </c>
      <c r="D464" s="51" t="s">
        <v>1758</v>
      </c>
      <c r="E464" s="51" t="s">
        <v>3228</v>
      </c>
      <c r="F464" s="51" t="s">
        <v>2673</v>
      </c>
      <c r="G464" s="51" t="s">
        <v>2674</v>
      </c>
      <c r="H464" s="51" t="s">
        <v>1760</v>
      </c>
      <c r="I464" s="51" t="s">
        <v>1761</v>
      </c>
      <c r="J464" s="52">
        <v>335.45299999999997</v>
      </c>
      <c r="K464" s="51" t="s">
        <v>305</v>
      </c>
      <c r="L464" s="51" t="s">
        <v>3230</v>
      </c>
      <c r="M464" s="51" t="s">
        <v>3231</v>
      </c>
      <c r="N464" s="51" t="s">
        <v>1757</v>
      </c>
      <c r="O464" s="52" t="s">
        <v>3232</v>
      </c>
      <c r="P464" s="52">
        <v>3.5</v>
      </c>
      <c r="Q464" s="52">
        <v>150.5</v>
      </c>
      <c r="R464" s="51" t="s">
        <v>309</v>
      </c>
      <c r="S464" s="51" t="s">
        <v>310</v>
      </c>
      <c r="T464" s="51" t="s">
        <v>311</v>
      </c>
      <c r="U464" s="51" t="s">
        <v>107</v>
      </c>
      <c r="V464" s="51" t="s">
        <v>112</v>
      </c>
      <c r="W464" s="51" t="s">
        <v>122</v>
      </c>
      <c r="X464" s="51" t="s">
        <v>312</v>
      </c>
      <c r="Y464" s="51" t="s">
        <v>312</v>
      </c>
      <c r="Z464" s="51" t="s">
        <v>648</v>
      </c>
      <c r="AA464" s="52">
        <v>150.5</v>
      </c>
    </row>
    <row r="465" spans="1:27" ht="12.75" customHeight="1" x14ac:dyDescent="0.2">
      <c r="A465" s="51" t="s">
        <v>1622</v>
      </c>
      <c r="B465" s="51" t="s">
        <v>32</v>
      </c>
      <c r="C465" s="52">
        <v>252</v>
      </c>
      <c r="D465" s="51" t="s">
        <v>1766</v>
      </c>
      <c r="E465" s="51" t="s">
        <v>3233</v>
      </c>
      <c r="F465" s="51" t="s">
        <v>358</v>
      </c>
      <c r="G465" s="51" t="s">
        <v>359</v>
      </c>
      <c r="H465" s="51" t="s">
        <v>1356</v>
      </c>
      <c r="I465" s="51" t="s">
        <v>1769</v>
      </c>
      <c r="J465" s="52">
        <v>150</v>
      </c>
      <c r="K465" s="51" t="s">
        <v>305</v>
      </c>
      <c r="L465" s="51" t="s">
        <v>1770</v>
      </c>
      <c r="M465" s="51" t="s">
        <v>3234</v>
      </c>
      <c r="N465" s="51" t="s">
        <v>1757</v>
      </c>
      <c r="O465" s="52" t="s">
        <v>2577</v>
      </c>
      <c r="P465" s="52">
        <v>150</v>
      </c>
      <c r="Q465" s="52">
        <v>150</v>
      </c>
      <c r="R465" s="51" t="s">
        <v>309</v>
      </c>
      <c r="S465" s="51" t="s">
        <v>310</v>
      </c>
      <c r="T465" s="51" t="s">
        <v>311</v>
      </c>
      <c r="U465" s="51" t="s">
        <v>107</v>
      </c>
      <c r="V465" s="51" t="s">
        <v>111</v>
      </c>
      <c r="W465" s="51" t="s">
        <v>121</v>
      </c>
      <c r="X465" s="51" t="s">
        <v>312</v>
      </c>
      <c r="Y465" s="51" t="s">
        <v>312</v>
      </c>
      <c r="Z465" s="51" t="s">
        <v>1207</v>
      </c>
      <c r="AA465" s="52">
        <v>150</v>
      </c>
    </row>
    <row r="466" spans="1:27" ht="12.75" customHeight="1" x14ac:dyDescent="0.2">
      <c r="A466" s="51" t="s">
        <v>1622</v>
      </c>
      <c r="B466" s="51" t="s">
        <v>32</v>
      </c>
      <c r="C466" s="52">
        <v>253</v>
      </c>
      <c r="D466" s="51" t="s">
        <v>1772</v>
      </c>
      <c r="E466" s="51" t="s">
        <v>3235</v>
      </c>
      <c r="F466" s="51" t="s">
        <v>301</v>
      </c>
      <c r="G466" s="51" t="s">
        <v>384</v>
      </c>
      <c r="H466" s="51" t="s">
        <v>1774</v>
      </c>
      <c r="I466" s="51" t="s">
        <v>1775</v>
      </c>
      <c r="J466" s="52">
        <v>40.406999999999996</v>
      </c>
      <c r="K466" s="51" t="s">
        <v>305</v>
      </c>
      <c r="L466" s="51" t="s">
        <v>1776</v>
      </c>
      <c r="M466" s="51" t="s">
        <v>3236</v>
      </c>
      <c r="N466" s="51" t="s">
        <v>1757</v>
      </c>
      <c r="O466" s="52" t="s">
        <v>2577</v>
      </c>
      <c r="P466" s="52">
        <v>20.202999999999999</v>
      </c>
      <c r="Q466" s="52">
        <v>20.202999999999999</v>
      </c>
      <c r="R466" s="51" t="s">
        <v>309</v>
      </c>
      <c r="S466" s="51" t="s">
        <v>310</v>
      </c>
      <c r="T466" s="51" t="s">
        <v>311</v>
      </c>
      <c r="U466" s="51" t="s">
        <v>107</v>
      </c>
      <c r="V466" s="51" t="s">
        <v>114</v>
      </c>
      <c r="W466" s="51" t="s">
        <v>127</v>
      </c>
      <c r="X466" s="51" t="s">
        <v>312</v>
      </c>
      <c r="Y466" s="51" t="s">
        <v>312</v>
      </c>
      <c r="Z466" s="51" t="s">
        <v>388</v>
      </c>
      <c r="AA466" s="52">
        <v>20.202999999999999</v>
      </c>
    </row>
    <row r="467" spans="1:27" ht="12.75" customHeight="1" x14ac:dyDescent="0.2">
      <c r="A467" s="51" t="s">
        <v>1622</v>
      </c>
      <c r="B467" s="51" t="s">
        <v>32</v>
      </c>
      <c r="C467" s="52">
        <v>253</v>
      </c>
      <c r="D467" s="51" t="s">
        <v>1772</v>
      </c>
      <c r="E467" s="51" t="s">
        <v>3235</v>
      </c>
      <c r="F467" s="51" t="s">
        <v>301</v>
      </c>
      <c r="G467" s="51" t="s">
        <v>384</v>
      </c>
      <c r="H467" s="51" t="s">
        <v>1774</v>
      </c>
      <c r="I467" s="51" t="s">
        <v>1775</v>
      </c>
      <c r="J467" s="52">
        <v>40.406999999999996</v>
      </c>
      <c r="K467" s="51" t="s">
        <v>305</v>
      </c>
      <c r="L467" s="51" t="s">
        <v>1778</v>
      </c>
      <c r="M467" s="51" t="s">
        <v>3237</v>
      </c>
      <c r="N467" s="51" t="s">
        <v>1757</v>
      </c>
      <c r="O467" s="52" t="s">
        <v>2577</v>
      </c>
      <c r="P467" s="52">
        <v>20.202999999999999</v>
      </c>
      <c r="Q467" s="52">
        <v>20.202999999999999</v>
      </c>
      <c r="R467" s="51" t="s">
        <v>309</v>
      </c>
      <c r="S467" s="51" t="s">
        <v>310</v>
      </c>
      <c r="T467" s="51" t="s">
        <v>311</v>
      </c>
      <c r="U467" s="51" t="s">
        <v>107</v>
      </c>
      <c r="V467" s="51" t="s">
        <v>114</v>
      </c>
      <c r="W467" s="51" t="s">
        <v>127</v>
      </c>
      <c r="X467" s="51" t="s">
        <v>312</v>
      </c>
      <c r="Y467" s="51" t="s">
        <v>312</v>
      </c>
      <c r="Z467" s="51" t="s">
        <v>388</v>
      </c>
      <c r="AA467" s="52">
        <v>20.202999999999999</v>
      </c>
    </row>
    <row r="468" spans="1:27" ht="12.75" customHeight="1" x14ac:dyDescent="0.2">
      <c r="A468" s="51" t="s">
        <v>1559</v>
      </c>
      <c r="B468" s="51" t="s">
        <v>26</v>
      </c>
      <c r="C468" s="52">
        <v>254</v>
      </c>
      <c r="D468" s="51" t="s">
        <v>3238</v>
      </c>
      <c r="E468" s="51" t="s">
        <v>3239</v>
      </c>
      <c r="F468" s="51" t="s">
        <v>2673</v>
      </c>
      <c r="G468" s="51" t="s">
        <v>2674</v>
      </c>
      <c r="H468" s="51" t="s">
        <v>1782</v>
      </c>
      <c r="I468" s="51" t="s">
        <v>828</v>
      </c>
      <c r="J468" s="52">
        <v>15</v>
      </c>
      <c r="K468" s="51" t="s">
        <v>305</v>
      </c>
      <c r="L468" s="51" t="s">
        <v>3238</v>
      </c>
      <c r="M468" s="51" t="s">
        <v>3239</v>
      </c>
      <c r="N468" s="51" t="s">
        <v>996</v>
      </c>
      <c r="O468" s="52" t="s">
        <v>2577</v>
      </c>
      <c r="P468" s="52">
        <v>15</v>
      </c>
      <c r="Q468" s="52">
        <v>15</v>
      </c>
      <c r="R468" s="51" t="s">
        <v>309</v>
      </c>
      <c r="S468" s="51" t="s">
        <v>310</v>
      </c>
      <c r="T468" s="51" t="s">
        <v>311</v>
      </c>
      <c r="U468" s="51" t="s">
        <v>107</v>
      </c>
      <c r="V468" s="51" t="s">
        <v>113</v>
      </c>
      <c r="W468" s="51" t="s">
        <v>126</v>
      </c>
      <c r="X468" s="51" t="s">
        <v>312</v>
      </c>
      <c r="Y468" s="51" t="s">
        <v>312</v>
      </c>
      <c r="Z468" s="51" t="s">
        <v>354</v>
      </c>
      <c r="AA468" s="52">
        <v>15</v>
      </c>
    </row>
    <row r="469" spans="1:27" ht="12.75" customHeight="1" x14ac:dyDescent="0.2">
      <c r="A469" s="51" t="s">
        <v>1559</v>
      </c>
      <c r="B469" s="51" t="s">
        <v>26</v>
      </c>
      <c r="C469" s="52">
        <v>255</v>
      </c>
      <c r="D469" s="51" t="s">
        <v>3240</v>
      </c>
      <c r="E469" s="51" t="s">
        <v>3241</v>
      </c>
      <c r="F469" s="51" t="s">
        <v>358</v>
      </c>
      <c r="G469" s="51" t="s">
        <v>359</v>
      </c>
      <c r="H469" s="51" t="s">
        <v>1785</v>
      </c>
      <c r="I469" s="51" t="s">
        <v>1786</v>
      </c>
      <c r="J469" s="52">
        <v>35</v>
      </c>
      <c r="K469" s="51" t="s">
        <v>305</v>
      </c>
      <c r="L469" s="51" t="s">
        <v>3242</v>
      </c>
      <c r="M469" s="51" t="s">
        <v>3241</v>
      </c>
      <c r="N469" s="51" t="s">
        <v>996</v>
      </c>
      <c r="O469" s="52" t="s">
        <v>2577</v>
      </c>
      <c r="P469" s="52">
        <v>35</v>
      </c>
      <c r="Q469" s="52">
        <v>35</v>
      </c>
      <c r="R469" s="51" t="s">
        <v>309</v>
      </c>
      <c r="S469" s="51" t="s">
        <v>310</v>
      </c>
      <c r="T469" s="51" t="s">
        <v>311</v>
      </c>
      <c r="U469" s="51" t="s">
        <v>109</v>
      </c>
      <c r="V469" s="51" t="s">
        <v>115</v>
      </c>
      <c r="W469" s="51" t="s">
        <v>136</v>
      </c>
      <c r="X469" s="51" t="s">
        <v>312</v>
      </c>
      <c r="Y469" s="51" t="s">
        <v>312</v>
      </c>
      <c r="Z469" s="51" t="s">
        <v>352</v>
      </c>
      <c r="AA469" s="52">
        <v>35</v>
      </c>
    </row>
    <row r="470" spans="1:27" ht="12.75" customHeight="1" x14ac:dyDescent="0.2">
      <c r="A470" s="51" t="s">
        <v>1559</v>
      </c>
      <c r="B470" s="51" t="s">
        <v>26</v>
      </c>
      <c r="C470" s="52">
        <v>260</v>
      </c>
      <c r="D470" s="51" t="s">
        <v>1788</v>
      </c>
      <c r="E470" s="51" t="s">
        <v>3243</v>
      </c>
      <c r="F470" s="51" t="s">
        <v>358</v>
      </c>
      <c r="G470" s="51" t="s">
        <v>469</v>
      </c>
      <c r="H470" s="51" t="s">
        <v>1798</v>
      </c>
      <c r="I470" s="51" t="s">
        <v>1791</v>
      </c>
      <c r="J470" s="52" t="s">
        <v>3244</v>
      </c>
      <c r="K470" s="51" t="s">
        <v>305</v>
      </c>
      <c r="L470" s="51" t="s">
        <v>1792</v>
      </c>
      <c r="M470" s="51" t="s">
        <v>3245</v>
      </c>
      <c r="N470" s="51" t="s">
        <v>1794</v>
      </c>
      <c r="O470" s="52" t="s">
        <v>2847</v>
      </c>
      <c r="P470" s="52">
        <v>23</v>
      </c>
      <c r="Q470" s="52">
        <v>460</v>
      </c>
      <c r="R470" s="51" t="s">
        <v>309</v>
      </c>
      <c r="S470" s="51" t="s">
        <v>310</v>
      </c>
      <c r="T470" s="51" t="s">
        <v>311</v>
      </c>
      <c r="U470" s="51" t="s">
        <v>107</v>
      </c>
      <c r="V470" s="51" t="s">
        <v>112</v>
      </c>
      <c r="W470" s="51" t="s">
        <v>123</v>
      </c>
      <c r="X470" s="51" t="s">
        <v>312</v>
      </c>
      <c r="Y470" s="51" t="s">
        <v>312</v>
      </c>
      <c r="Z470" s="51" t="s">
        <v>747</v>
      </c>
      <c r="AA470" s="52">
        <v>460</v>
      </c>
    </row>
    <row r="471" spans="1:27" ht="12.75" customHeight="1" x14ac:dyDescent="0.2">
      <c r="A471" s="51" t="s">
        <v>1559</v>
      </c>
      <c r="B471" s="51" t="s">
        <v>26</v>
      </c>
      <c r="C471" s="52">
        <v>260</v>
      </c>
      <c r="D471" s="51" t="s">
        <v>1788</v>
      </c>
      <c r="E471" s="51" t="s">
        <v>3243</v>
      </c>
      <c r="F471" s="51" t="s">
        <v>358</v>
      </c>
      <c r="G471" s="51" t="s">
        <v>469</v>
      </c>
      <c r="H471" s="51" t="s">
        <v>1798</v>
      </c>
      <c r="I471" s="51" t="s">
        <v>1791</v>
      </c>
      <c r="J471" s="52" t="s">
        <v>3244</v>
      </c>
      <c r="K471" s="51" t="s">
        <v>305</v>
      </c>
      <c r="L471" s="51" t="s">
        <v>1788</v>
      </c>
      <c r="M471" s="51" t="s">
        <v>3243</v>
      </c>
      <c r="N471" s="51" t="s">
        <v>1795</v>
      </c>
      <c r="O471" s="52" t="s">
        <v>2847</v>
      </c>
      <c r="P471" s="52">
        <v>34.5</v>
      </c>
      <c r="Q471" s="52">
        <v>690</v>
      </c>
      <c r="R471" s="51" t="s">
        <v>309</v>
      </c>
      <c r="S471" s="51" t="s">
        <v>310</v>
      </c>
      <c r="T471" s="51" t="s">
        <v>311</v>
      </c>
      <c r="U471" s="51" t="s">
        <v>109</v>
      </c>
      <c r="V471" s="51" t="s">
        <v>112</v>
      </c>
      <c r="W471" s="51" t="s">
        <v>123</v>
      </c>
      <c r="X471" s="51" t="s">
        <v>312</v>
      </c>
      <c r="Y471" s="51" t="s">
        <v>312</v>
      </c>
      <c r="Z471" s="51" t="s">
        <v>313</v>
      </c>
      <c r="AA471" s="52">
        <v>690</v>
      </c>
    </row>
    <row r="472" spans="1:27" ht="12.75" customHeight="1" x14ac:dyDescent="0.2">
      <c r="A472" s="51" t="s">
        <v>1559</v>
      </c>
      <c r="B472" s="51" t="s">
        <v>26</v>
      </c>
      <c r="C472" s="52">
        <v>262</v>
      </c>
      <c r="D472" s="51" t="s">
        <v>1796</v>
      </c>
      <c r="E472" s="51" t="s">
        <v>3246</v>
      </c>
      <c r="F472" s="51" t="s">
        <v>301</v>
      </c>
      <c r="G472" s="51" t="s">
        <v>2574</v>
      </c>
      <c r="H472" s="51" t="s">
        <v>1798</v>
      </c>
      <c r="I472" s="51" t="s">
        <v>1799</v>
      </c>
      <c r="J472" s="52">
        <v>100</v>
      </c>
      <c r="K472" s="51" t="s">
        <v>305</v>
      </c>
      <c r="L472" s="51" t="s">
        <v>1796</v>
      </c>
      <c r="M472" s="51" t="s">
        <v>3247</v>
      </c>
      <c r="N472" s="51" t="s">
        <v>635</v>
      </c>
      <c r="O472" s="52" t="s">
        <v>2577</v>
      </c>
      <c r="P472" s="52">
        <v>100</v>
      </c>
      <c r="Q472" s="52">
        <v>100</v>
      </c>
      <c r="R472" s="51" t="s">
        <v>309</v>
      </c>
      <c r="S472" s="51" t="s">
        <v>310</v>
      </c>
      <c r="T472" s="51" t="s">
        <v>311</v>
      </c>
      <c r="U472" s="51" t="s">
        <v>107</v>
      </c>
      <c r="V472" s="51" t="s">
        <v>114</v>
      </c>
      <c r="W472" s="51" t="s">
        <v>127</v>
      </c>
      <c r="X472" s="51" t="s">
        <v>312</v>
      </c>
      <c r="Y472" s="51" t="s">
        <v>312</v>
      </c>
      <c r="Z472" s="51" t="s">
        <v>377</v>
      </c>
      <c r="AA472" s="52">
        <v>100</v>
      </c>
    </row>
    <row r="473" spans="1:27" ht="12.75" customHeight="1" x14ac:dyDescent="0.2">
      <c r="A473" s="51" t="s">
        <v>1559</v>
      </c>
      <c r="B473" s="51" t="s">
        <v>26</v>
      </c>
      <c r="C473" s="52">
        <v>263</v>
      </c>
      <c r="D473" s="51" t="s">
        <v>3248</v>
      </c>
      <c r="E473" s="51" t="s">
        <v>3249</v>
      </c>
      <c r="F473" s="51" t="s">
        <v>301</v>
      </c>
      <c r="G473" s="51" t="s">
        <v>384</v>
      </c>
      <c r="H473" s="51" t="s">
        <v>1803</v>
      </c>
      <c r="I473" s="51" t="s">
        <v>1804</v>
      </c>
      <c r="J473" s="52">
        <v>70</v>
      </c>
      <c r="K473" s="51" t="s">
        <v>305</v>
      </c>
      <c r="L473" s="51" t="s">
        <v>3248</v>
      </c>
      <c r="M473" s="51" t="s">
        <v>3249</v>
      </c>
      <c r="N473" s="51" t="s">
        <v>635</v>
      </c>
      <c r="O473" s="52" t="s">
        <v>2577</v>
      </c>
      <c r="P473" s="52">
        <v>70</v>
      </c>
      <c r="Q473" s="52">
        <v>70</v>
      </c>
      <c r="R473" s="51" t="s">
        <v>309</v>
      </c>
      <c r="S473" s="51" t="s">
        <v>310</v>
      </c>
      <c r="T473" s="51" t="s">
        <v>311</v>
      </c>
      <c r="U473" s="51" t="s">
        <v>107</v>
      </c>
      <c r="V473" s="51" t="s">
        <v>114</v>
      </c>
      <c r="W473" s="51" t="s">
        <v>127</v>
      </c>
      <c r="X473" s="51" t="s">
        <v>312</v>
      </c>
      <c r="Y473" s="51" t="s">
        <v>312</v>
      </c>
      <c r="Z473" s="51" t="s">
        <v>388</v>
      </c>
      <c r="AA473" s="52">
        <v>70</v>
      </c>
    </row>
    <row r="474" spans="1:27" ht="12.75" customHeight="1" x14ac:dyDescent="0.2">
      <c r="A474" s="51" t="s">
        <v>1805</v>
      </c>
      <c r="B474" s="51" t="s">
        <v>18</v>
      </c>
      <c r="C474" s="52">
        <v>265</v>
      </c>
      <c r="D474" s="51" t="s">
        <v>1806</v>
      </c>
      <c r="E474" s="51" t="s">
        <v>3250</v>
      </c>
      <c r="F474" s="51" t="s">
        <v>2673</v>
      </c>
      <c r="G474" s="51" t="s">
        <v>2674</v>
      </c>
      <c r="H474" s="51" t="s">
        <v>1808</v>
      </c>
      <c r="I474" s="51" t="s">
        <v>1809</v>
      </c>
      <c r="J474" s="52">
        <v>413.22</v>
      </c>
      <c r="K474" s="51" t="s">
        <v>511</v>
      </c>
      <c r="L474" s="51" t="s">
        <v>239</v>
      </c>
      <c r="M474" s="51" t="s">
        <v>3251</v>
      </c>
      <c r="N474" s="51" t="s">
        <v>1811</v>
      </c>
      <c r="O474" s="52" t="s">
        <v>2577</v>
      </c>
      <c r="P474" s="52">
        <v>413.22</v>
      </c>
      <c r="Q474" s="52">
        <v>413.22</v>
      </c>
      <c r="R474" s="51" t="s">
        <v>309</v>
      </c>
      <c r="S474" s="51" t="s">
        <v>310</v>
      </c>
      <c r="T474" s="51" t="s">
        <v>311</v>
      </c>
      <c r="U474" s="51" t="s">
        <v>107</v>
      </c>
      <c r="V474" s="51" t="s">
        <v>239</v>
      </c>
      <c r="W474" s="51">
        <v>4000040</v>
      </c>
      <c r="X474" s="51" t="s">
        <v>312</v>
      </c>
      <c r="Y474" s="51" t="s">
        <v>312</v>
      </c>
      <c r="Z474" s="51" t="s">
        <v>747</v>
      </c>
      <c r="AA474" s="52">
        <v>413.22</v>
      </c>
    </row>
    <row r="475" spans="1:27" ht="12.75" customHeight="1" x14ac:dyDescent="0.2">
      <c r="A475" s="51" t="s">
        <v>1812</v>
      </c>
      <c r="B475" s="51" t="s">
        <v>72</v>
      </c>
      <c r="C475" s="52">
        <v>266</v>
      </c>
      <c r="D475" s="51" t="s">
        <v>1813</v>
      </c>
      <c r="E475" s="51" t="s">
        <v>3252</v>
      </c>
      <c r="F475" s="51" t="s">
        <v>358</v>
      </c>
      <c r="G475" s="51" t="s">
        <v>469</v>
      </c>
      <c r="H475" s="51" t="s">
        <v>1815</v>
      </c>
      <c r="I475" s="51" t="s">
        <v>1791</v>
      </c>
      <c r="J475" s="52">
        <v>150</v>
      </c>
      <c r="K475" s="51" t="s">
        <v>305</v>
      </c>
      <c r="L475" s="51" t="s">
        <v>3253</v>
      </c>
      <c r="M475" s="51" t="s">
        <v>3254</v>
      </c>
      <c r="N475" s="51" t="s">
        <v>1818</v>
      </c>
      <c r="O475" s="52" t="s">
        <v>2577</v>
      </c>
      <c r="P475" s="52">
        <v>150</v>
      </c>
      <c r="Q475" s="52">
        <v>150</v>
      </c>
      <c r="R475" s="51" t="s">
        <v>309</v>
      </c>
      <c r="S475" s="51" t="s">
        <v>310</v>
      </c>
      <c r="T475" s="51" t="s">
        <v>1227</v>
      </c>
      <c r="U475" s="51" t="s">
        <v>109</v>
      </c>
      <c r="V475" s="51" t="s">
        <v>115</v>
      </c>
      <c r="W475" s="51" t="s">
        <v>899</v>
      </c>
      <c r="X475" s="51" t="s">
        <v>312</v>
      </c>
      <c r="Y475" s="51" t="s">
        <v>312</v>
      </c>
      <c r="Z475" s="51" t="s">
        <v>940</v>
      </c>
      <c r="AA475" s="52">
        <v>150</v>
      </c>
    </row>
    <row r="476" spans="1:27" ht="12.75" customHeight="1" x14ac:dyDescent="0.2">
      <c r="A476" s="51" t="s">
        <v>1812</v>
      </c>
      <c r="B476" s="51" t="s">
        <v>72</v>
      </c>
      <c r="C476" s="52">
        <v>267</v>
      </c>
      <c r="D476" s="51" t="s">
        <v>3255</v>
      </c>
      <c r="E476" s="51" t="s">
        <v>3256</v>
      </c>
      <c r="F476" s="51" t="s">
        <v>358</v>
      </c>
      <c r="G476" s="51" t="s">
        <v>469</v>
      </c>
      <c r="H476" s="51" t="s">
        <v>1821</v>
      </c>
      <c r="I476" s="51" t="s">
        <v>1822</v>
      </c>
      <c r="J476" s="52">
        <v>73.900000000000006</v>
      </c>
      <c r="K476" s="51" t="s">
        <v>305</v>
      </c>
      <c r="L476" s="51" t="s">
        <v>3255</v>
      </c>
      <c r="M476" s="51" t="s">
        <v>3257</v>
      </c>
      <c r="N476" s="51" t="s">
        <v>1818</v>
      </c>
      <c r="O476" s="52" t="s">
        <v>2577</v>
      </c>
      <c r="P476" s="52">
        <v>73.900000000000006</v>
      </c>
      <c r="Q476" s="52">
        <v>73.900000000000006</v>
      </c>
      <c r="R476" s="51" t="s">
        <v>309</v>
      </c>
      <c r="S476" s="51" t="s">
        <v>310</v>
      </c>
      <c r="T476" s="51" t="s">
        <v>1227</v>
      </c>
      <c r="U476" s="51" t="s">
        <v>109</v>
      </c>
      <c r="V476" s="51" t="s">
        <v>115</v>
      </c>
      <c r="W476" s="51" t="s">
        <v>899</v>
      </c>
      <c r="X476" s="51" t="s">
        <v>312</v>
      </c>
      <c r="Y476" s="51" t="s">
        <v>312</v>
      </c>
      <c r="Z476" s="51" t="s">
        <v>935</v>
      </c>
      <c r="AA476" s="52">
        <v>73.900000000000006</v>
      </c>
    </row>
    <row r="477" spans="1:27" ht="12.75" customHeight="1" x14ac:dyDescent="0.2">
      <c r="A477" s="51" t="s">
        <v>1812</v>
      </c>
      <c r="B477" s="51" t="s">
        <v>72</v>
      </c>
      <c r="C477" s="52">
        <v>268</v>
      </c>
      <c r="D477" s="51" t="s">
        <v>1824</v>
      </c>
      <c r="E477" s="51" t="s">
        <v>3258</v>
      </c>
      <c r="F477" s="51" t="s">
        <v>489</v>
      </c>
      <c r="G477" s="51" t="s">
        <v>2677</v>
      </c>
      <c r="H477" s="51" t="s">
        <v>1826</v>
      </c>
      <c r="I477" s="51" t="s">
        <v>1827</v>
      </c>
      <c r="J477" s="52">
        <v>206.1</v>
      </c>
      <c r="K477" s="51" t="s">
        <v>305</v>
      </c>
      <c r="L477" s="51" t="s">
        <v>1824</v>
      </c>
      <c r="M477" s="51" t="s">
        <v>3259</v>
      </c>
      <c r="N477" s="51" t="s">
        <v>1818</v>
      </c>
      <c r="O477" s="52" t="s">
        <v>2577</v>
      </c>
      <c r="P477" s="52">
        <v>206.1</v>
      </c>
      <c r="Q477" s="52">
        <v>206.1</v>
      </c>
      <c r="R477" s="51" t="s">
        <v>309</v>
      </c>
      <c r="S477" s="51" t="s">
        <v>310</v>
      </c>
      <c r="T477" s="51" t="s">
        <v>1227</v>
      </c>
      <c r="U477" s="51" t="s">
        <v>109</v>
      </c>
      <c r="V477" s="51" t="s">
        <v>115</v>
      </c>
      <c r="W477" s="51" t="s">
        <v>899</v>
      </c>
      <c r="X477" s="51" t="s">
        <v>312</v>
      </c>
      <c r="Y477" s="51" t="s">
        <v>312</v>
      </c>
      <c r="Z477" s="51" t="s">
        <v>940</v>
      </c>
      <c r="AA477" s="52">
        <v>206.1</v>
      </c>
    </row>
    <row r="478" spans="1:27" ht="12.75" customHeight="1" x14ac:dyDescent="0.2">
      <c r="A478" s="51" t="s">
        <v>1812</v>
      </c>
      <c r="B478" s="51" t="s">
        <v>72</v>
      </c>
      <c r="C478" s="52">
        <v>269</v>
      </c>
      <c r="D478" s="51" t="s">
        <v>1829</v>
      </c>
      <c r="E478" s="51" t="s">
        <v>3260</v>
      </c>
      <c r="F478" s="51" t="s">
        <v>358</v>
      </c>
      <c r="G478" s="51" t="s">
        <v>469</v>
      </c>
      <c r="H478" s="51" t="s">
        <v>1826</v>
      </c>
      <c r="I478" s="51" t="s">
        <v>1822</v>
      </c>
      <c r="J478" s="52">
        <v>30</v>
      </c>
      <c r="K478" s="51" t="s">
        <v>305</v>
      </c>
      <c r="L478" s="51" t="s">
        <v>1829</v>
      </c>
      <c r="M478" s="51" t="s">
        <v>3261</v>
      </c>
      <c r="N478" s="51" t="s">
        <v>1818</v>
      </c>
      <c r="O478" s="52" t="s">
        <v>2577</v>
      </c>
      <c r="P478" s="52">
        <v>30</v>
      </c>
      <c r="Q478" s="52">
        <v>30</v>
      </c>
      <c r="R478" s="51" t="s">
        <v>309</v>
      </c>
      <c r="S478" s="51" t="s">
        <v>310</v>
      </c>
      <c r="T478" s="51" t="s">
        <v>1227</v>
      </c>
      <c r="U478" s="51" t="s">
        <v>109</v>
      </c>
      <c r="V478" s="51" t="s">
        <v>115</v>
      </c>
      <c r="W478" s="51" t="s">
        <v>899</v>
      </c>
      <c r="X478" s="51" t="s">
        <v>312</v>
      </c>
      <c r="Y478" s="51" t="s">
        <v>312</v>
      </c>
      <c r="Z478" s="51" t="s">
        <v>2614</v>
      </c>
      <c r="AA478" s="52">
        <v>30</v>
      </c>
    </row>
    <row r="479" spans="1:27" ht="12.75" customHeight="1" x14ac:dyDescent="0.2">
      <c r="A479" s="51" t="s">
        <v>1805</v>
      </c>
      <c r="B479" s="51" t="s">
        <v>18</v>
      </c>
      <c r="C479" s="52">
        <v>270</v>
      </c>
      <c r="D479" s="51" t="s">
        <v>1832</v>
      </c>
      <c r="E479" s="51" t="s">
        <v>3262</v>
      </c>
      <c r="F479" s="51" t="s">
        <v>2673</v>
      </c>
      <c r="G479" s="51" t="s">
        <v>2674</v>
      </c>
      <c r="H479" s="51" t="s">
        <v>1834</v>
      </c>
      <c r="I479" s="51" t="s">
        <v>1835</v>
      </c>
      <c r="J479" s="52">
        <v>485.738</v>
      </c>
      <c r="K479" s="51" t="s">
        <v>511</v>
      </c>
      <c r="L479" s="51" t="s">
        <v>242</v>
      </c>
      <c r="M479" s="51" t="s">
        <v>3263</v>
      </c>
      <c r="N479" s="51" t="s">
        <v>1837</v>
      </c>
      <c r="O479" s="52" t="s">
        <v>2577</v>
      </c>
      <c r="P479" s="52">
        <v>485.738</v>
      </c>
      <c r="Q479" s="52">
        <v>485.738</v>
      </c>
      <c r="R479" s="51" t="s">
        <v>309</v>
      </c>
      <c r="S479" s="51" t="s">
        <v>310</v>
      </c>
      <c r="T479" s="51" t="s">
        <v>311</v>
      </c>
      <c r="U479" s="51" t="s">
        <v>107</v>
      </c>
      <c r="V479" s="51" t="s">
        <v>242</v>
      </c>
      <c r="W479" s="51">
        <v>4000040</v>
      </c>
      <c r="X479" s="51" t="s">
        <v>312</v>
      </c>
      <c r="Y479" s="51" t="s">
        <v>312</v>
      </c>
      <c r="Z479" s="51" t="s">
        <v>747</v>
      </c>
      <c r="AA479" s="52">
        <v>485.738</v>
      </c>
    </row>
    <row r="480" spans="1:27" ht="12.75" customHeight="1" x14ac:dyDescent="0.2">
      <c r="A480" s="51" t="s">
        <v>1812</v>
      </c>
      <c r="B480" s="51" t="s">
        <v>72</v>
      </c>
      <c r="C480" s="52">
        <v>271</v>
      </c>
      <c r="D480" s="51" t="s">
        <v>1838</v>
      </c>
      <c r="E480" s="51" t="s">
        <v>3264</v>
      </c>
      <c r="F480" s="51" t="s">
        <v>301</v>
      </c>
      <c r="G480" s="51" t="s">
        <v>384</v>
      </c>
      <c r="H480" s="51" t="s">
        <v>1840</v>
      </c>
      <c r="I480" s="51" t="s">
        <v>1841</v>
      </c>
      <c r="J480" s="52">
        <v>100.602</v>
      </c>
      <c r="K480" s="51" t="s">
        <v>305</v>
      </c>
      <c r="L480" s="51" t="s">
        <v>1838</v>
      </c>
      <c r="M480" s="51" t="s">
        <v>3265</v>
      </c>
      <c r="N480" s="51" t="s">
        <v>1818</v>
      </c>
      <c r="O480" s="52" t="s">
        <v>2577</v>
      </c>
      <c r="P480" s="52">
        <v>100.602</v>
      </c>
      <c r="Q480" s="52">
        <v>100.602</v>
      </c>
      <c r="R480" s="51" t="s">
        <v>309</v>
      </c>
      <c r="S480" s="51" t="s">
        <v>310</v>
      </c>
      <c r="T480" s="51" t="s">
        <v>311</v>
      </c>
      <c r="U480" s="51" t="s">
        <v>107</v>
      </c>
      <c r="V480" s="51" t="s">
        <v>114</v>
      </c>
      <c r="W480" s="51" t="s">
        <v>127</v>
      </c>
      <c r="X480" s="51" t="s">
        <v>312</v>
      </c>
      <c r="Y480" s="51" t="s">
        <v>312</v>
      </c>
      <c r="Z480" s="51" t="s">
        <v>388</v>
      </c>
      <c r="AA480" s="52">
        <v>100.602</v>
      </c>
    </row>
    <row r="481" spans="1:27" ht="12.75" customHeight="1" x14ac:dyDescent="0.2">
      <c r="A481" s="51" t="s">
        <v>1805</v>
      </c>
      <c r="B481" s="51" t="s">
        <v>18</v>
      </c>
      <c r="C481" s="52">
        <v>274</v>
      </c>
      <c r="D481" s="51" t="s">
        <v>1843</v>
      </c>
      <c r="E481" s="51" t="s">
        <v>3266</v>
      </c>
      <c r="F481" s="51" t="s">
        <v>2673</v>
      </c>
      <c r="G481" s="51" t="s">
        <v>2674</v>
      </c>
      <c r="H481" s="51" t="s">
        <v>1808</v>
      </c>
      <c r="I481" s="51" t="s">
        <v>1845</v>
      </c>
      <c r="J481" s="52">
        <v>964.38099999999997</v>
      </c>
      <c r="K481" s="51" t="s">
        <v>511</v>
      </c>
      <c r="L481" s="51" t="s">
        <v>240</v>
      </c>
      <c r="M481" s="51" t="s">
        <v>3267</v>
      </c>
      <c r="N481" s="51" t="s">
        <v>1418</v>
      </c>
      <c r="O481" s="52" t="s">
        <v>2577</v>
      </c>
      <c r="P481" s="52">
        <v>964.38099999999997</v>
      </c>
      <c r="Q481" s="52">
        <v>964.38099999999997</v>
      </c>
      <c r="R481" s="51" t="s">
        <v>309</v>
      </c>
      <c r="S481" s="51" t="s">
        <v>310</v>
      </c>
      <c r="T481" s="51" t="s">
        <v>311</v>
      </c>
      <c r="U481" s="51" t="s">
        <v>107</v>
      </c>
      <c r="V481" s="51" t="s">
        <v>240</v>
      </c>
      <c r="W481" s="51">
        <v>4000040</v>
      </c>
      <c r="X481" s="51" t="s">
        <v>312</v>
      </c>
      <c r="Y481" s="51" t="s">
        <v>312</v>
      </c>
      <c r="Z481" s="51" t="s">
        <v>747</v>
      </c>
      <c r="AA481" s="52">
        <v>964.38099999999997</v>
      </c>
    </row>
    <row r="482" spans="1:27" ht="12.75" customHeight="1" x14ac:dyDescent="0.2">
      <c r="A482" s="51" t="s">
        <v>1559</v>
      </c>
      <c r="B482" s="51" t="s">
        <v>26</v>
      </c>
      <c r="C482" s="52">
        <v>276</v>
      </c>
      <c r="D482" s="51" t="s">
        <v>1847</v>
      </c>
      <c r="E482" s="51" t="s">
        <v>3268</v>
      </c>
      <c r="F482" s="51" t="s">
        <v>301</v>
      </c>
      <c r="G482" s="51" t="s">
        <v>384</v>
      </c>
      <c r="H482" s="51" t="s">
        <v>1849</v>
      </c>
      <c r="I482" s="51" t="s">
        <v>1804</v>
      </c>
      <c r="J482" s="52">
        <v>35</v>
      </c>
      <c r="K482" s="51" t="s">
        <v>305</v>
      </c>
      <c r="L482" s="51" t="s">
        <v>1847</v>
      </c>
      <c r="M482" s="51" t="s">
        <v>3268</v>
      </c>
      <c r="N482" s="51" t="s">
        <v>635</v>
      </c>
      <c r="O482" s="52" t="s">
        <v>2577</v>
      </c>
      <c r="P482" s="52">
        <v>35</v>
      </c>
      <c r="Q482" s="52">
        <v>35</v>
      </c>
      <c r="R482" s="51" t="s">
        <v>309</v>
      </c>
      <c r="S482" s="51" t="s">
        <v>310</v>
      </c>
      <c r="T482" s="51" t="s">
        <v>311</v>
      </c>
      <c r="U482" s="51" t="s">
        <v>107</v>
      </c>
      <c r="V482" s="51" t="s">
        <v>114</v>
      </c>
      <c r="W482" s="51" t="s">
        <v>127</v>
      </c>
      <c r="X482" s="51" t="s">
        <v>312</v>
      </c>
      <c r="Y482" s="51" t="s">
        <v>312</v>
      </c>
      <c r="Z482" s="51" t="s">
        <v>388</v>
      </c>
      <c r="AA482" s="52">
        <v>35</v>
      </c>
    </row>
    <row r="483" spans="1:27" ht="12.75" customHeight="1" x14ac:dyDescent="0.2">
      <c r="A483" s="51" t="s">
        <v>1850</v>
      </c>
      <c r="B483" s="51" t="s">
        <v>90</v>
      </c>
      <c r="C483" s="52">
        <v>282</v>
      </c>
      <c r="D483" s="51" t="s">
        <v>1851</v>
      </c>
      <c r="E483" s="51" t="s">
        <v>1852</v>
      </c>
      <c r="F483" s="51" t="s">
        <v>301</v>
      </c>
      <c r="G483" s="51" t="s">
        <v>384</v>
      </c>
      <c r="H483" s="51" t="s">
        <v>1853</v>
      </c>
      <c r="I483" s="51" t="s">
        <v>1854</v>
      </c>
      <c r="J483" s="52">
        <v>646.54100000000005</v>
      </c>
      <c r="K483" s="51" t="s">
        <v>511</v>
      </c>
      <c r="L483" s="51" t="s">
        <v>266</v>
      </c>
      <c r="M483" s="51" t="s">
        <v>3269</v>
      </c>
      <c r="N483" s="51" t="s">
        <v>1856</v>
      </c>
      <c r="O483" s="52" t="s">
        <v>2577</v>
      </c>
      <c r="P483" s="52">
        <v>646.54100000000005</v>
      </c>
      <c r="Q483" s="52">
        <v>646.54100000000005</v>
      </c>
      <c r="R483" s="51" t="s">
        <v>309</v>
      </c>
      <c r="S483" s="51" t="s">
        <v>310</v>
      </c>
      <c r="T483" s="51" t="s">
        <v>311</v>
      </c>
      <c r="U483" s="51" t="s">
        <v>107</v>
      </c>
      <c r="V483" s="51" t="s">
        <v>266</v>
      </c>
      <c r="W483" s="51">
        <v>4000040</v>
      </c>
      <c r="X483" s="51" t="s">
        <v>312</v>
      </c>
      <c r="Y483" s="51" t="s">
        <v>312</v>
      </c>
      <c r="Z483" s="51" t="s">
        <v>541</v>
      </c>
      <c r="AA483" s="52">
        <v>646.54100000000005</v>
      </c>
    </row>
    <row r="484" spans="1:27" ht="12.75" customHeight="1" x14ac:dyDescent="0.2">
      <c r="A484" s="51" t="s">
        <v>1559</v>
      </c>
      <c r="B484" s="51" t="s">
        <v>26</v>
      </c>
      <c r="C484" s="52">
        <v>284</v>
      </c>
      <c r="D484" s="51" t="s">
        <v>1857</v>
      </c>
      <c r="E484" s="51" t="s">
        <v>3270</v>
      </c>
      <c r="F484" s="51" t="s">
        <v>301</v>
      </c>
      <c r="G484" s="51" t="s">
        <v>384</v>
      </c>
      <c r="H484" s="51" t="s">
        <v>1859</v>
      </c>
      <c r="I484" s="51" t="s">
        <v>1860</v>
      </c>
      <c r="J484" s="52">
        <v>200</v>
      </c>
      <c r="K484" s="51" t="s">
        <v>305</v>
      </c>
      <c r="L484" s="51" t="s">
        <v>1861</v>
      </c>
      <c r="M484" s="51" t="s">
        <v>3271</v>
      </c>
      <c r="N484" s="51" t="s">
        <v>635</v>
      </c>
      <c r="O484" s="52" t="s">
        <v>2577</v>
      </c>
      <c r="P484" s="52">
        <v>200</v>
      </c>
      <c r="Q484" s="52">
        <v>200</v>
      </c>
      <c r="R484" s="51" t="s">
        <v>309</v>
      </c>
      <c r="S484" s="51" t="s">
        <v>310</v>
      </c>
      <c r="T484" s="51" t="s">
        <v>311</v>
      </c>
      <c r="U484" s="51" t="s">
        <v>107</v>
      </c>
      <c r="V484" s="51" t="s">
        <v>114</v>
      </c>
      <c r="W484" s="51" t="s">
        <v>127</v>
      </c>
      <c r="X484" s="51" t="s">
        <v>312</v>
      </c>
      <c r="Y484" s="51" t="s">
        <v>312</v>
      </c>
      <c r="Z484" s="51" t="s">
        <v>388</v>
      </c>
      <c r="AA484" s="52">
        <v>200</v>
      </c>
    </row>
    <row r="485" spans="1:27" ht="12.75" customHeight="1" x14ac:dyDescent="0.2">
      <c r="A485" s="51" t="s">
        <v>1559</v>
      </c>
      <c r="B485" s="51" t="s">
        <v>26</v>
      </c>
      <c r="C485" s="52">
        <v>285</v>
      </c>
      <c r="D485" s="51" t="s">
        <v>1865</v>
      </c>
      <c r="E485" s="51" t="s">
        <v>3272</v>
      </c>
      <c r="F485" s="51" t="s">
        <v>301</v>
      </c>
      <c r="G485" s="51" t="s">
        <v>384</v>
      </c>
      <c r="H485" s="51" t="s">
        <v>1859</v>
      </c>
      <c r="I485" s="51" t="s">
        <v>821</v>
      </c>
      <c r="J485" s="52">
        <v>181.904</v>
      </c>
      <c r="K485" s="51" t="s">
        <v>305</v>
      </c>
      <c r="L485" s="51" t="s">
        <v>1865</v>
      </c>
      <c r="M485" s="51" t="s">
        <v>3272</v>
      </c>
      <c r="N485" s="51" t="s">
        <v>635</v>
      </c>
      <c r="O485" s="52" t="s">
        <v>2577</v>
      </c>
      <c r="P485" s="52">
        <v>181.904</v>
      </c>
      <c r="Q485" s="52">
        <v>181.904</v>
      </c>
      <c r="R485" s="51" t="s">
        <v>309</v>
      </c>
      <c r="S485" s="51" t="s">
        <v>310</v>
      </c>
      <c r="T485" s="51" t="s">
        <v>311</v>
      </c>
      <c r="U485" s="51" t="s">
        <v>107</v>
      </c>
      <c r="V485" s="51" t="s">
        <v>114</v>
      </c>
      <c r="W485" s="51" t="s">
        <v>127</v>
      </c>
      <c r="X485" s="51" t="s">
        <v>312</v>
      </c>
      <c r="Y485" s="51" t="s">
        <v>312</v>
      </c>
      <c r="Z485" s="51" t="s">
        <v>388</v>
      </c>
      <c r="AA485" s="52">
        <v>181.904</v>
      </c>
    </row>
    <row r="486" spans="1:27" ht="12.75" customHeight="1" x14ac:dyDescent="0.2">
      <c r="A486" s="51" t="s">
        <v>1622</v>
      </c>
      <c r="B486" s="51" t="s">
        <v>32</v>
      </c>
      <c r="C486" s="52">
        <v>286</v>
      </c>
      <c r="D486" s="51" t="s">
        <v>1866</v>
      </c>
      <c r="E486" s="51" t="s">
        <v>3273</v>
      </c>
      <c r="F486" s="51" t="s">
        <v>301</v>
      </c>
      <c r="G486" s="51" t="s">
        <v>2574</v>
      </c>
      <c r="H486" s="51" t="s">
        <v>1868</v>
      </c>
      <c r="I486" s="51" t="s">
        <v>1869</v>
      </c>
      <c r="J486" s="52">
        <v>331</v>
      </c>
      <c r="K486" s="51" t="s">
        <v>305</v>
      </c>
      <c r="L486" s="51" t="s">
        <v>1870</v>
      </c>
      <c r="M486" s="51" t="s">
        <v>3274</v>
      </c>
      <c r="N486" s="51" t="s">
        <v>1757</v>
      </c>
      <c r="O486" s="52" t="s">
        <v>2737</v>
      </c>
      <c r="P486" s="52">
        <v>165.5</v>
      </c>
      <c r="Q486" s="52">
        <v>331</v>
      </c>
      <c r="R486" s="51" t="s">
        <v>309</v>
      </c>
      <c r="S486" s="51" t="s">
        <v>310</v>
      </c>
      <c r="T486" s="51" t="s">
        <v>311</v>
      </c>
      <c r="U486" s="51" t="s">
        <v>107</v>
      </c>
      <c r="V486" s="51" t="s">
        <v>113</v>
      </c>
      <c r="W486" s="51" t="s">
        <v>126</v>
      </c>
      <c r="X486" s="51" t="s">
        <v>312</v>
      </c>
      <c r="Y486" s="51" t="s">
        <v>312</v>
      </c>
      <c r="Z486" s="51" t="s">
        <v>377</v>
      </c>
      <c r="AA486" s="52">
        <v>331</v>
      </c>
    </row>
    <row r="487" spans="1:27" ht="12.75" customHeight="1" x14ac:dyDescent="0.2">
      <c r="A487" s="51" t="s">
        <v>1622</v>
      </c>
      <c r="B487" s="51" t="s">
        <v>32</v>
      </c>
      <c r="C487" s="52">
        <v>287</v>
      </c>
      <c r="D487" s="51" t="s">
        <v>1872</v>
      </c>
      <c r="E487" s="51" t="s">
        <v>3275</v>
      </c>
      <c r="F487" s="51" t="s">
        <v>301</v>
      </c>
      <c r="G487" s="51" t="s">
        <v>2574</v>
      </c>
      <c r="H487" s="51" t="s">
        <v>1874</v>
      </c>
      <c r="I487" s="51" t="s">
        <v>1875</v>
      </c>
      <c r="J487" s="52">
        <v>130.703</v>
      </c>
      <c r="K487" s="51" t="s">
        <v>305</v>
      </c>
      <c r="L487" s="51" t="s">
        <v>1876</v>
      </c>
      <c r="M487" s="51" t="s">
        <v>3276</v>
      </c>
      <c r="N487" s="51" t="s">
        <v>1757</v>
      </c>
      <c r="O487" s="52" t="s">
        <v>2737</v>
      </c>
      <c r="P487" s="52">
        <v>65.350999999999999</v>
      </c>
      <c r="Q487" s="52">
        <v>130.703</v>
      </c>
      <c r="R487" s="51" t="s">
        <v>309</v>
      </c>
      <c r="S487" s="51" t="s">
        <v>310</v>
      </c>
      <c r="T487" s="51" t="s">
        <v>311</v>
      </c>
      <c r="U487" s="51" t="s">
        <v>107</v>
      </c>
      <c r="V487" s="51" t="s">
        <v>114</v>
      </c>
      <c r="W487" s="51" t="s">
        <v>127</v>
      </c>
      <c r="X487" s="51" t="s">
        <v>312</v>
      </c>
      <c r="Y487" s="51" t="s">
        <v>312</v>
      </c>
      <c r="Z487" s="51" t="s">
        <v>377</v>
      </c>
      <c r="AA487" s="52">
        <v>130.703</v>
      </c>
    </row>
    <row r="488" spans="1:27" ht="12.75" customHeight="1" x14ac:dyDescent="0.2">
      <c r="A488" s="51" t="s">
        <v>1622</v>
      </c>
      <c r="B488" s="51" t="s">
        <v>32</v>
      </c>
      <c r="C488" s="52">
        <v>289</v>
      </c>
      <c r="D488" s="51" t="s">
        <v>1878</v>
      </c>
      <c r="E488" s="51" t="s">
        <v>3277</v>
      </c>
      <c r="F488" s="51" t="s">
        <v>358</v>
      </c>
      <c r="G488" s="51" t="s">
        <v>359</v>
      </c>
      <c r="H488" s="51" t="s">
        <v>1880</v>
      </c>
      <c r="I488" s="51" t="s">
        <v>1775</v>
      </c>
      <c r="J488" s="52">
        <v>293</v>
      </c>
      <c r="K488" s="51" t="s">
        <v>305</v>
      </c>
      <c r="L488" s="51" t="s">
        <v>1881</v>
      </c>
      <c r="M488" s="51" t="s">
        <v>3278</v>
      </c>
      <c r="N488" s="51" t="s">
        <v>1757</v>
      </c>
      <c r="O488" s="52" t="s">
        <v>2577</v>
      </c>
      <c r="P488" s="52">
        <v>163</v>
      </c>
      <c r="Q488" s="52">
        <v>163</v>
      </c>
      <c r="R488" s="51" t="s">
        <v>309</v>
      </c>
      <c r="S488" s="51" t="s">
        <v>310</v>
      </c>
      <c r="T488" s="51" t="s">
        <v>311</v>
      </c>
      <c r="U488" s="51" t="s">
        <v>107</v>
      </c>
      <c r="V488" s="51" t="s">
        <v>111</v>
      </c>
      <c r="W488" s="51" t="s">
        <v>121</v>
      </c>
      <c r="X488" s="51" t="s">
        <v>312</v>
      </c>
      <c r="Y488" s="51" t="s">
        <v>312</v>
      </c>
      <c r="Z488" s="51" t="s">
        <v>1207</v>
      </c>
      <c r="AA488" s="52">
        <v>163</v>
      </c>
    </row>
    <row r="489" spans="1:27" ht="12.75" customHeight="1" x14ac:dyDescent="0.2">
      <c r="A489" s="51" t="s">
        <v>1622</v>
      </c>
      <c r="B489" s="51" t="s">
        <v>32</v>
      </c>
      <c r="C489" s="52">
        <v>289</v>
      </c>
      <c r="D489" s="51" t="s">
        <v>1878</v>
      </c>
      <c r="E489" s="51" t="s">
        <v>3277</v>
      </c>
      <c r="F489" s="51" t="s">
        <v>358</v>
      </c>
      <c r="G489" s="51" t="s">
        <v>359</v>
      </c>
      <c r="H489" s="51" t="s">
        <v>1880</v>
      </c>
      <c r="I489" s="51" t="s">
        <v>1775</v>
      </c>
      <c r="J489" s="52">
        <v>293</v>
      </c>
      <c r="K489" s="51" t="s">
        <v>305</v>
      </c>
      <c r="L489" s="51" t="s">
        <v>1883</v>
      </c>
      <c r="M489" s="51" t="s">
        <v>3279</v>
      </c>
      <c r="N489" s="51" t="s">
        <v>1757</v>
      </c>
      <c r="O489" s="52" t="s">
        <v>2577</v>
      </c>
      <c r="P489" s="52">
        <v>80</v>
      </c>
      <c r="Q489" s="52">
        <v>80</v>
      </c>
      <c r="R489" s="51" t="s">
        <v>309</v>
      </c>
      <c r="S489" s="51" t="s">
        <v>310</v>
      </c>
      <c r="T489" s="51" t="s">
        <v>311</v>
      </c>
      <c r="U489" s="51" t="s">
        <v>107</v>
      </c>
      <c r="V489" s="51" t="s">
        <v>111</v>
      </c>
      <c r="W489" s="51" t="s">
        <v>121</v>
      </c>
      <c r="X489" s="51" t="s">
        <v>312</v>
      </c>
      <c r="Y489" s="51" t="s">
        <v>312</v>
      </c>
      <c r="Z489" s="51" t="s">
        <v>1207</v>
      </c>
      <c r="AA489" s="52">
        <v>80</v>
      </c>
    </row>
    <row r="490" spans="1:27" ht="12.75" customHeight="1" x14ac:dyDescent="0.2">
      <c r="A490" s="51" t="s">
        <v>1622</v>
      </c>
      <c r="B490" s="51" t="s">
        <v>32</v>
      </c>
      <c r="C490" s="52">
        <v>289</v>
      </c>
      <c r="D490" s="51" t="s">
        <v>1878</v>
      </c>
      <c r="E490" s="51" t="s">
        <v>3277</v>
      </c>
      <c r="F490" s="51" t="s">
        <v>358</v>
      </c>
      <c r="G490" s="51" t="s">
        <v>359</v>
      </c>
      <c r="H490" s="51" t="s">
        <v>1880</v>
      </c>
      <c r="I490" s="51" t="s">
        <v>1775</v>
      </c>
      <c r="J490" s="52">
        <v>293</v>
      </c>
      <c r="K490" s="51" t="s">
        <v>305</v>
      </c>
      <c r="L490" s="51" t="s">
        <v>1885</v>
      </c>
      <c r="M490" s="51" t="s">
        <v>3280</v>
      </c>
      <c r="N490" s="51" t="s">
        <v>1757</v>
      </c>
      <c r="O490" s="52" t="s">
        <v>2577</v>
      </c>
      <c r="P490" s="52">
        <v>50</v>
      </c>
      <c r="Q490" s="52">
        <v>50</v>
      </c>
      <c r="R490" s="51" t="s">
        <v>309</v>
      </c>
      <c r="S490" s="51" t="s">
        <v>310</v>
      </c>
      <c r="T490" s="51" t="s">
        <v>311</v>
      </c>
      <c r="U490" s="51" t="s">
        <v>107</v>
      </c>
      <c r="V490" s="51" t="s">
        <v>111</v>
      </c>
      <c r="W490" s="51" t="s">
        <v>121</v>
      </c>
      <c r="X490" s="51" t="s">
        <v>312</v>
      </c>
      <c r="Y490" s="51" t="s">
        <v>312</v>
      </c>
      <c r="Z490" s="51" t="s">
        <v>1207</v>
      </c>
      <c r="AA490" s="52">
        <v>50</v>
      </c>
    </row>
    <row r="491" spans="1:27" ht="12.75" customHeight="1" x14ac:dyDescent="0.2">
      <c r="A491" s="51" t="s">
        <v>1622</v>
      </c>
      <c r="B491" s="51" t="s">
        <v>32</v>
      </c>
      <c r="C491" s="52">
        <v>292</v>
      </c>
      <c r="D491" s="51" t="s">
        <v>1887</v>
      </c>
      <c r="E491" s="51" t="s">
        <v>3281</v>
      </c>
      <c r="F491" s="51" t="s">
        <v>301</v>
      </c>
      <c r="G491" s="51" t="s">
        <v>630</v>
      </c>
      <c r="H491" s="51" t="s">
        <v>1889</v>
      </c>
      <c r="I491" s="51" t="s">
        <v>1869</v>
      </c>
      <c r="J491" s="52">
        <v>30</v>
      </c>
      <c r="K491" s="51" t="s">
        <v>305</v>
      </c>
      <c r="L491" s="51" t="s">
        <v>1890</v>
      </c>
      <c r="M491" s="51" t="s">
        <v>3282</v>
      </c>
      <c r="N491" s="51" t="s">
        <v>1757</v>
      </c>
      <c r="O491" s="52" t="s">
        <v>2616</v>
      </c>
      <c r="P491" s="52">
        <v>7.5</v>
      </c>
      <c r="Q491" s="52">
        <v>30</v>
      </c>
      <c r="R491" s="51" t="s">
        <v>309</v>
      </c>
      <c r="S491" s="51" t="s">
        <v>310</v>
      </c>
      <c r="T491" s="51" t="s">
        <v>311</v>
      </c>
      <c r="U491" s="51" t="s">
        <v>107</v>
      </c>
      <c r="V491" s="51" t="s">
        <v>114</v>
      </c>
      <c r="W491" s="51" t="s">
        <v>127</v>
      </c>
      <c r="X491" s="51" t="s">
        <v>312</v>
      </c>
      <c r="Y491" s="51" t="s">
        <v>312</v>
      </c>
      <c r="Z491" s="51" t="s">
        <v>466</v>
      </c>
      <c r="AA491" s="52">
        <v>30</v>
      </c>
    </row>
    <row r="492" spans="1:27" ht="12.75" customHeight="1" x14ac:dyDescent="0.2">
      <c r="A492" s="51" t="s">
        <v>1892</v>
      </c>
      <c r="B492" s="51" t="s">
        <v>96</v>
      </c>
      <c r="C492" s="52">
        <v>294</v>
      </c>
      <c r="D492" s="51" t="s">
        <v>1893</v>
      </c>
      <c r="E492" s="51" t="s">
        <v>3283</v>
      </c>
      <c r="F492" s="51" t="s">
        <v>2673</v>
      </c>
      <c r="G492" s="51" t="s">
        <v>2743</v>
      </c>
      <c r="H492" s="51" t="s">
        <v>1895</v>
      </c>
      <c r="I492" s="51" t="s">
        <v>1896</v>
      </c>
      <c r="J492" s="52">
        <v>14</v>
      </c>
      <c r="K492" s="51" t="s">
        <v>305</v>
      </c>
      <c r="L492" s="51" t="s">
        <v>1897</v>
      </c>
      <c r="M492" s="51" t="s">
        <v>3284</v>
      </c>
      <c r="N492" s="51" t="s">
        <v>512</v>
      </c>
      <c r="O492" s="52" t="s">
        <v>2577</v>
      </c>
      <c r="P492" s="52">
        <v>5</v>
      </c>
      <c r="Q492" s="52">
        <v>5</v>
      </c>
      <c r="R492" s="51" t="s">
        <v>309</v>
      </c>
      <c r="S492" s="51" t="s">
        <v>310</v>
      </c>
      <c r="T492" s="51" t="s">
        <v>311</v>
      </c>
      <c r="U492" s="51" t="s">
        <v>107</v>
      </c>
      <c r="V492" s="51" t="s">
        <v>114</v>
      </c>
      <c r="W492" s="51" t="s">
        <v>127</v>
      </c>
      <c r="X492" s="51" t="s">
        <v>312</v>
      </c>
      <c r="Y492" s="51" t="s">
        <v>312</v>
      </c>
      <c r="Z492" s="51" t="s">
        <v>342</v>
      </c>
      <c r="AA492" s="52">
        <v>5</v>
      </c>
    </row>
    <row r="493" spans="1:27" ht="12.75" customHeight="1" x14ac:dyDescent="0.2">
      <c r="A493" s="51" t="s">
        <v>1892</v>
      </c>
      <c r="B493" s="51" t="s">
        <v>96</v>
      </c>
      <c r="C493" s="52">
        <v>294</v>
      </c>
      <c r="D493" s="51" t="s">
        <v>1893</v>
      </c>
      <c r="E493" s="51" t="s">
        <v>3283</v>
      </c>
      <c r="F493" s="51" t="s">
        <v>2673</v>
      </c>
      <c r="G493" s="51" t="s">
        <v>2743</v>
      </c>
      <c r="H493" s="51" t="s">
        <v>1895</v>
      </c>
      <c r="I493" s="51" t="s">
        <v>1896</v>
      </c>
      <c r="J493" s="52">
        <v>14</v>
      </c>
      <c r="K493" s="51" t="s">
        <v>305</v>
      </c>
      <c r="L493" s="51" t="s">
        <v>1899</v>
      </c>
      <c r="M493" s="51" t="s">
        <v>3285</v>
      </c>
      <c r="N493" s="51" t="s">
        <v>512</v>
      </c>
      <c r="O493" s="52" t="s">
        <v>2577</v>
      </c>
      <c r="P493" s="52">
        <v>5</v>
      </c>
      <c r="Q493" s="52">
        <v>5</v>
      </c>
      <c r="R493" s="51" t="s">
        <v>309</v>
      </c>
      <c r="S493" s="51" t="s">
        <v>310</v>
      </c>
      <c r="T493" s="51" t="s">
        <v>311</v>
      </c>
      <c r="U493" s="51" t="s">
        <v>107</v>
      </c>
      <c r="V493" s="51" t="s">
        <v>114</v>
      </c>
      <c r="W493" s="51" t="s">
        <v>127</v>
      </c>
      <c r="X493" s="51" t="s">
        <v>312</v>
      </c>
      <c r="Y493" s="51" t="s">
        <v>312</v>
      </c>
      <c r="Z493" s="51" t="s">
        <v>342</v>
      </c>
      <c r="AA493" s="52">
        <v>5</v>
      </c>
    </row>
    <row r="494" spans="1:27" ht="12.75" customHeight="1" x14ac:dyDescent="0.2">
      <c r="A494" s="51" t="s">
        <v>1892</v>
      </c>
      <c r="B494" s="51" t="s">
        <v>96</v>
      </c>
      <c r="C494" s="52">
        <v>294</v>
      </c>
      <c r="D494" s="51" t="s">
        <v>1893</v>
      </c>
      <c r="E494" s="51" t="s">
        <v>3283</v>
      </c>
      <c r="F494" s="51" t="s">
        <v>2673</v>
      </c>
      <c r="G494" s="51" t="s">
        <v>2743</v>
      </c>
      <c r="H494" s="51" t="s">
        <v>1895</v>
      </c>
      <c r="I494" s="51" t="s">
        <v>1896</v>
      </c>
      <c r="J494" s="52">
        <v>14</v>
      </c>
      <c r="K494" s="51" t="s">
        <v>305</v>
      </c>
      <c r="L494" s="51" t="s">
        <v>1901</v>
      </c>
      <c r="M494" s="51" t="s">
        <v>3286</v>
      </c>
      <c r="N494" s="51" t="s">
        <v>512</v>
      </c>
      <c r="O494" s="52" t="s">
        <v>2577</v>
      </c>
      <c r="P494" s="52">
        <v>4</v>
      </c>
      <c r="Q494" s="52">
        <v>4</v>
      </c>
      <c r="R494" s="51" t="s">
        <v>309</v>
      </c>
      <c r="S494" s="51" t="s">
        <v>310</v>
      </c>
      <c r="T494" s="51" t="s">
        <v>311</v>
      </c>
      <c r="U494" s="51" t="s">
        <v>107</v>
      </c>
      <c r="V494" s="51" t="s">
        <v>114</v>
      </c>
      <c r="W494" s="51" t="s">
        <v>127</v>
      </c>
      <c r="X494" s="51" t="s">
        <v>312</v>
      </c>
      <c r="Y494" s="51" t="s">
        <v>312</v>
      </c>
      <c r="Z494" s="51" t="s">
        <v>342</v>
      </c>
      <c r="AA494" s="52">
        <v>4</v>
      </c>
    </row>
    <row r="495" spans="1:27" ht="12.75" customHeight="1" x14ac:dyDescent="0.2">
      <c r="A495" s="51" t="s">
        <v>1892</v>
      </c>
      <c r="B495" s="51" t="s">
        <v>96</v>
      </c>
      <c r="C495" s="52">
        <v>297</v>
      </c>
      <c r="D495" s="51" t="s">
        <v>1903</v>
      </c>
      <c r="E495" s="51" t="s">
        <v>3287</v>
      </c>
      <c r="F495" s="51" t="s">
        <v>2673</v>
      </c>
      <c r="G495" s="51" t="s">
        <v>2743</v>
      </c>
      <c r="H495" s="51" t="s">
        <v>1905</v>
      </c>
      <c r="I495" s="51" t="s">
        <v>1906</v>
      </c>
      <c r="J495" s="52">
        <v>9</v>
      </c>
      <c r="K495" s="51" t="s">
        <v>305</v>
      </c>
      <c r="L495" s="51" t="s">
        <v>3288</v>
      </c>
      <c r="M495" s="51" t="s">
        <v>3289</v>
      </c>
      <c r="N495" s="51" t="s">
        <v>512</v>
      </c>
      <c r="O495" s="52" t="s">
        <v>2577</v>
      </c>
      <c r="P495" s="52">
        <v>9</v>
      </c>
      <c r="Q495" s="52">
        <v>9</v>
      </c>
      <c r="R495" s="51" t="s">
        <v>309</v>
      </c>
      <c r="S495" s="51" t="s">
        <v>310</v>
      </c>
      <c r="T495" s="51" t="s">
        <v>311</v>
      </c>
      <c r="U495" s="51" t="s">
        <v>107</v>
      </c>
      <c r="V495" s="51" t="s">
        <v>111</v>
      </c>
      <c r="W495" s="51" t="s">
        <v>119</v>
      </c>
      <c r="X495" s="51" t="s">
        <v>312</v>
      </c>
      <c r="Y495" s="51" t="s">
        <v>312</v>
      </c>
      <c r="Z495" s="51" t="s">
        <v>313</v>
      </c>
      <c r="AA495" s="52">
        <v>9</v>
      </c>
    </row>
    <row r="496" spans="1:27" ht="12.75" customHeight="1" x14ac:dyDescent="0.2">
      <c r="A496" s="51" t="s">
        <v>1892</v>
      </c>
      <c r="B496" s="51" t="s">
        <v>96</v>
      </c>
      <c r="C496" s="52">
        <v>298</v>
      </c>
      <c r="D496" s="51" t="s">
        <v>1909</v>
      </c>
      <c r="E496" s="51" t="s">
        <v>3290</v>
      </c>
      <c r="F496" s="51" t="s">
        <v>2673</v>
      </c>
      <c r="G496" s="51" t="s">
        <v>2743</v>
      </c>
      <c r="H496" s="51" t="s">
        <v>1911</v>
      </c>
      <c r="I496" s="51" t="s">
        <v>1912</v>
      </c>
      <c r="J496" s="52">
        <v>19</v>
      </c>
      <c r="K496" s="51" t="s">
        <v>305</v>
      </c>
      <c r="L496" s="51" t="s">
        <v>3291</v>
      </c>
      <c r="M496" s="51" t="s">
        <v>3292</v>
      </c>
      <c r="N496" s="51" t="s">
        <v>512</v>
      </c>
      <c r="O496" s="52" t="s">
        <v>2577</v>
      </c>
      <c r="P496" s="52">
        <v>7</v>
      </c>
      <c r="Q496" s="52">
        <v>7</v>
      </c>
      <c r="R496" s="51" t="s">
        <v>309</v>
      </c>
      <c r="S496" s="51" t="s">
        <v>310</v>
      </c>
      <c r="T496" s="51" t="s">
        <v>311</v>
      </c>
      <c r="U496" s="51" t="s">
        <v>107</v>
      </c>
      <c r="V496" s="51" t="s">
        <v>111</v>
      </c>
      <c r="W496" s="51" t="s">
        <v>119</v>
      </c>
      <c r="X496" s="51" t="s">
        <v>312</v>
      </c>
      <c r="Y496" s="51" t="s">
        <v>312</v>
      </c>
      <c r="Z496" s="51" t="s">
        <v>313</v>
      </c>
      <c r="AA496" s="52">
        <v>7</v>
      </c>
    </row>
    <row r="497" spans="1:27" ht="12.75" customHeight="1" x14ac:dyDescent="0.2">
      <c r="A497" s="51" t="s">
        <v>1892</v>
      </c>
      <c r="B497" s="51" t="s">
        <v>96</v>
      </c>
      <c r="C497" s="52">
        <v>298</v>
      </c>
      <c r="D497" s="51" t="s">
        <v>1909</v>
      </c>
      <c r="E497" s="51" t="s">
        <v>3290</v>
      </c>
      <c r="F497" s="51" t="s">
        <v>2673</v>
      </c>
      <c r="G497" s="51" t="s">
        <v>2743</v>
      </c>
      <c r="H497" s="51" t="s">
        <v>1911</v>
      </c>
      <c r="I497" s="51" t="s">
        <v>1912</v>
      </c>
      <c r="J497" s="52">
        <v>19</v>
      </c>
      <c r="K497" s="51" t="s">
        <v>305</v>
      </c>
      <c r="L497" s="51" t="s">
        <v>3293</v>
      </c>
      <c r="M497" s="51" t="s">
        <v>3294</v>
      </c>
      <c r="N497" s="51" t="s">
        <v>512</v>
      </c>
      <c r="O497" s="52" t="s">
        <v>2577</v>
      </c>
      <c r="P497" s="52">
        <v>12</v>
      </c>
      <c r="Q497" s="52">
        <v>12</v>
      </c>
      <c r="R497" s="51" t="s">
        <v>309</v>
      </c>
      <c r="S497" s="51" t="s">
        <v>310</v>
      </c>
      <c r="T497" s="51" t="s">
        <v>311</v>
      </c>
      <c r="U497" s="51" t="s">
        <v>107</v>
      </c>
      <c r="V497" s="51" t="s">
        <v>111</v>
      </c>
      <c r="W497" s="51" t="s">
        <v>119</v>
      </c>
      <c r="X497" s="51" t="s">
        <v>312</v>
      </c>
      <c r="Y497" s="51" t="s">
        <v>312</v>
      </c>
      <c r="Z497" s="51" t="s">
        <v>313</v>
      </c>
      <c r="AA497" s="52">
        <v>12</v>
      </c>
    </row>
    <row r="498" spans="1:27" ht="12.75" customHeight="1" x14ac:dyDescent="0.2">
      <c r="A498" s="51" t="s">
        <v>1917</v>
      </c>
      <c r="B498" s="51" t="s">
        <v>68</v>
      </c>
      <c r="C498" s="52">
        <v>299</v>
      </c>
      <c r="D498" s="51" t="s">
        <v>3295</v>
      </c>
      <c r="E498" s="51" t="s">
        <v>3296</v>
      </c>
      <c r="F498" s="51" t="s">
        <v>301</v>
      </c>
      <c r="G498" s="51" t="s">
        <v>384</v>
      </c>
      <c r="H498" s="51" t="s">
        <v>1920</v>
      </c>
      <c r="I498" s="51" t="s">
        <v>1921</v>
      </c>
      <c r="J498" s="52">
        <v>964.06299999999999</v>
      </c>
      <c r="K498" s="51" t="s">
        <v>511</v>
      </c>
      <c r="L498" s="51" t="s">
        <v>262</v>
      </c>
      <c r="M498" s="51" t="s">
        <v>3297</v>
      </c>
      <c r="N498" s="51" t="s">
        <v>1923</v>
      </c>
      <c r="O498" s="52" t="s">
        <v>2577</v>
      </c>
      <c r="P498" s="52">
        <v>964.06299999999999</v>
      </c>
      <c r="Q498" s="52">
        <v>964.06299999999999</v>
      </c>
      <c r="R498" s="51" t="s">
        <v>309</v>
      </c>
      <c r="S498" s="51" t="s">
        <v>310</v>
      </c>
      <c r="T498" s="51" t="s">
        <v>311</v>
      </c>
      <c r="U498" s="51" t="s">
        <v>107</v>
      </c>
      <c r="V498" s="51" t="s">
        <v>262</v>
      </c>
      <c r="W498" s="51">
        <v>4000040</v>
      </c>
      <c r="X498" s="51" t="s">
        <v>312</v>
      </c>
      <c r="Y498" s="51" t="s">
        <v>312</v>
      </c>
      <c r="Z498" s="51" t="s">
        <v>1183</v>
      </c>
      <c r="AA498" s="52">
        <v>964.06299999999999</v>
      </c>
    </row>
    <row r="499" spans="1:27" ht="12.75" customHeight="1" x14ac:dyDescent="0.2">
      <c r="A499" s="51" t="s">
        <v>1917</v>
      </c>
      <c r="B499" s="51" t="s">
        <v>68</v>
      </c>
      <c r="C499" s="52">
        <v>300</v>
      </c>
      <c r="D499" s="51" t="s">
        <v>1924</v>
      </c>
      <c r="E499" s="51" t="s">
        <v>3298</v>
      </c>
      <c r="F499" s="51" t="s">
        <v>301</v>
      </c>
      <c r="G499" s="51" t="s">
        <v>384</v>
      </c>
      <c r="H499" s="51" t="s">
        <v>1926</v>
      </c>
      <c r="I499" s="51" t="s">
        <v>1927</v>
      </c>
      <c r="J499" s="52">
        <v>179.7</v>
      </c>
      <c r="K499" s="51" t="s">
        <v>511</v>
      </c>
      <c r="L499" s="51" t="s">
        <v>263</v>
      </c>
      <c r="M499" s="51" t="s">
        <v>3299</v>
      </c>
      <c r="N499" s="51" t="s">
        <v>1923</v>
      </c>
      <c r="O499" s="52" t="s">
        <v>2577</v>
      </c>
      <c r="P499" s="52">
        <v>179.7</v>
      </c>
      <c r="Q499" s="52">
        <v>179.7</v>
      </c>
      <c r="R499" s="51" t="s">
        <v>309</v>
      </c>
      <c r="S499" s="51" t="s">
        <v>310</v>
      </c>
      <c r="T499" s="51" t="s">
        <v>311</v>
      </c>
      <c r="U499" s="51" t="s">
        <v>107</v>
      </c>
      <c r="V499" s="51" t="s">
        <v>263</v>
      </c>
      <c r="W499" s="51">
        <v>4000040</v>
      </c>
      <c r="X499" s="51" t="s">
        <v>312</v>
      </c>
      <c r="Y499" s="51" t="s">
        <v>312</v>
      </c>
      <c r="Z499" s="51" t="s">
        <v>620</v>
      </c>
      <c r="AA499" s="52">
        <v>179.7</v>
      </c>
    </row>
    <row r="500" spans="1:27" ht="12.75" customHeight="1" x14ac:dyDescent="0.2">
      <c r="A500" s="51" t="s">
        <v>1929</v>
      </c>
      <c r="B500" s="51" t="s">
        <v>84</v>
      </c>
      <c r="C500" s="52">
        <v>302</v>
      </c>
      <c r="D500" s="51" t="s">
        <v>1930</v>
      </c>
      <c r="E500" s="51" t="s">
        <v>3300</v>
      </c>
      <c r="F500" s="51" t="s">
        <v>2673</v>
      </c>
      <c r="G500" s="51" t="s">
        <v>2674</v>
      </c>
      <c r="H500" s="51" t="s">
        <v>1932</v>
      </c>
      <c r="I500" s="51" t="s">
        <v>828</v>
      </c>
      <c r="J500" s="52">
        <v>253.84200000000001</v>
      </c>
      <c r="K500" s="51" t="s">
        <v>305</v>
      </c>
      <c r="L500" s="51" t="s">
        <v>1930</v>
      </c>
      <c r="M500" s="51" t="s">
        <v>3301</v>
      </c>
      <c r="N500" s="51" t="s">
        <v>1934</v>
      </c>
      <c r="O500" s="52" t="s">
        <v>2577</v>
      </c>
      <c r="P500" s="52">
        <v>253.84200000000001</v>
      </c>
      <c r="Q500" s="52">
        <v>253.84200000000001</v>
      </c>
      <c r="R500" s="51" t="s">
        <v>309</v>
      </c>
      <c r="S500" s="51" t="s">
        <v>310</v>
      </c>
      <c r="T500" s="51" t="s">
        <v>311</v>
      </c>
      <c r="U500" s="51" t="s">
        <v>107</v>
      </c>
      <c r="V500" s="51" t="s">
        <v>110</v>
      </c>
      <c r="W500" s="51" t="s">
        <v>116</v>
      </c>
      <c r="X500" s="51" t="s">
        <v>312</v>
      </c>
      <c r="Y500" s="51" t="s">
        <v>312</v>
      </c>
      <c r="Z500" s="51" t="s">
        <v>1472</v>
      </c>
      <c r="AA500" s="52">
        <v>253.84200000000001</v>
      </c>
    </row>
    <row r="501" spans="1:27" ht="12.75" customHeight="1" x14ac:dyDescent="0.2">
      <c r="A501" s="51" t="s">
        <v>1929</v>
      </c>
      <c r="B501" s="51" t="s">
        <v>84</v>
      </c>
      <c r="C501" s="52">
        <v>303</v>
      </c>
      <c r="D501" s="51" t="s">
        <v>3302</v>
      </c>
      <c r="E501" s="51" t="s">
        <v>3303</v>
      </c>
      <c r="F501" s="51" t="s">
        <v>301</v>
      </c>
      <c r="G501" s="51" t="s">
        <v>630</v>
      </c>
      <c r="H501" s="51" t="s">
        <v>1937</v>
      </c>
      <c r="I501" s="51" t="s">
        <v>1938</v>
      </c>
      <c r="J501" s="52">
        <v>290</v>
      </c>
      <c r="K501" s="51" t="s">
        <v>305</v>
      </c>
      <c r="L501" s="51" t="s">
        <v>3302</v>
      </c>
      <c r="M501" s="51" t="s">
        <v>3304</v>
      </c>
      <c r="N501" s="51" t="s">
        <v>1940</v>
      </c>
      <c r="O501" s="52" t="s">
        <v>2577</v>
      </c>
      <c r="P501" s="52">
        <v>290</v>
      </c>
      <c r="Q501" s="52">
        <v>290</v>
      </c>
      <c r="R501" s="51" t="s">
        <v>309</v>
      </c>
      <c r="S501" s="51" t="s">
        <v>310</v>
      </c>
      <c r="T501" s="51" t="s">
        <v>311</v>
      </c>
      <c r="U501" s="51" t="s">
        <v>107</v>
      </c>
      <c r="V501" s="51" t="s">
        <v>110</v>
      </c>
      <c r="W501" s="51" t="s">
        <v>116</v>
      </c>
      <c r="X501" s="51" t="s">
        <v>312</v>
      </c>
      <c r="Y501" s="51" t="s">
        <v>312</v>
      </c>
      <c r="Z501" s="51" t="s">
        <v>377</v>
      </c>
      <c r="AA501" s="52">
        <v>290</v>
      </c>
    </row>
    <row r="502" spans="1:27" ht="12.75" customHeight="1" x14ac:dyDescent="0.2">
      <c r="A502" s="51" t="s">
        <v>1892</v>
      </c>
      <c r="B502" s="51" t="s">
        <v>96</v>
      </c>
      <c r="C502" s="52">
        <v>306</v>
      </c>
      <c r="D502" s="51" t="s">
        <v>1941</v>
      </c>
      <c r="E502" s="51" t="s">
        <v>3305</v>
      </c>
      <c r="F502" s="51" t="s">
        <v>2673</v>
      </c>
      <c r="G502" s="51" t="s">
        <v>2743</v>
      </c>
      <c r="H502" s="51" t="s">
        <v>1943</v>
      </c>
      <c r="I502" s="51" t="s">
        <v>1944</v>
      </c>
      <c r="J502" s="52">
        <v>9</v>
      </c>
      <c r="K502" s="51" t="s">
        <v>305</v>
      </c>
      <c r="L502" s="51" t="s">
        <v>1945</v>
      </c>
      <c r="M502" s="51" t="s">
        <v>3306</v>
      </c>
      <c r="N502" s="51" t="s">
        <v>512</v>
      </c>
      <c r="O502" s="52" t="s">
        <v>2577</v>
      </c>
      <c r="P502" s="52">
        <v>9</v>
      </c>
      <c r="Q502" s="52">
        <v>9</v>
      </c>
      <c r="R502" s="51" t="s">
        <v>309</v>
      </c>
      <c r="S502" s="51" t="s">
        <v>310</v>
      </c>
      <c r="T502" s="51" t="s">
        <v>311</v>
      </c>
      <c r="U502" s="51" t="s">
        <v>107</v>
      </c>
      <c r="V502" s="51" t="s">
        <v>111</v>
      </c>
      <c r="W502" s="51" t="s">
        <v>119</v>
      </c>
      <c r="X502" s="51" t="s">
        <v>312</v>
      </c>
      <c r="Y502" s="51" t="s">
        <v>312</v>
      </c>
      <c r="Z502" s="51" t="s">
        <v>313</v>
      </c>
      <c r="AA502" s="52">
        <v>9</v>
      </c>
    </row>
    <row r="503" spans="1:27" ht="12.75" customHeight="1" x14ac:dyDescent="0.2">
      <c r="A503" s="51" t="s">
        <v>1947</v>
      </c>
      <c r="B503" s="51" t="s">
        <v>76</v>
      </c>
      <c r="C503" s="52">
        <v>307</v>
      </c>
      <c r="D503" s="51" t="s">
        <v>1948</v>
      </c>
      <c r="E503" s="51" t="s">
        <v>3307</v>
      </c>
      <c r="F503" s="51" t="s">
        <v>2673</v>
      </c>
      <c r="G503" s="51" t="s">
        <v>2674</v>
      </c>
      <c r="H503" s="51" t="s">
        <v>1950</v>
      </c>
      <c r="I503" s="51" t="s">
        <v>711</v>
      </c>
      <c r="J503" s="52">
        <v>480.47899999999998</v>
      </c>
      <c r="K503" s="51" t="s">
        <v>511</v>
      </c>
      <c r="L503" s="51" t="s">
        <v>186</v>
      </c>
      <c r="M503" s="51" t="s">
        <v>3308</v>
      </c>
      <c r="N503" s="51" t="s">
        <v>1811</v>
      </c>
      <c r="O503" s="52" t="s">
        <v>2577</v>
      </c>
      <c r="P503" s="52">
        <v>480.47899999999998</v>
      </c>
      <c r="Q503" s="52">
        <v>480.47899999999998</v>
      </c>
      <c r="R503" s="51" t="s">
        <v>309</v>
      </c>
      <c r="S503" s="51" t="s">
        <v>310</v>
      </c>
      <c r="T503" s="51" t="s">
        <v>311</v>
      </c>
      <c r="U503" s="51" t="s">
        <v>107</v>
      </c>
      <c r="V503" s="51" t="s">
        <v>186</v>
      </c>
      <c r="W503" s="51">
        <v>4000040</v>
      </c>
      <c r="X503" s="51" t="s">
        <v>312</v>
      </c>
      <c r="Y503" s="51" t="s">
        <v>312</v>
      </c>
      <c r="Z503" s="51" t="s">
        <v>620</v>
      </c>
      <c r="AA503" s="52">
        <v>480.47899999999998</v>
      </c>
    </row>
    <row r="504" spans="1:27" ht="12.75" customHeight="1" x14ac:dyDescent="0.2">
      <c r="A504" s="51" t="s">
        <v>1892</v>
      </c>
      <c r="B504" s="51" t="s">
        <v>96</v>
      </c>
      <c r="C504" s="52">
        <v>308</v>
      </c>
      <c r="D504" s="51" t="s">
        <v>1952</v>
      </c>
      <c r="E504" s="51" t="s">
        <v>3309</v>
      </c>
      <c r="F504" s="51" t="s">
        <v>358</v>
      </c>
      <c r="G504" s="51" t="s">
        <v>469</v>
      </c>
      <c r="H504" s="51" t="s">
        <v>1815</v>
      </c>
      <c r="I504" s="51" t="s">
        <v>1954</v>
      </c>
      <c r="J504" s="52">
        <v>12.692</v>
      </c>
      <c r="K504" s="51" t="s">
        <v>305</v>
      </c>
      <c r="L504" s="51" t="s">
        <v>1701</v>
      </c>
      <c r="M504" s="51" t="s">
        <v>3310</v>
      </c>
      <c r="N504" s="51" t="s">
        <v>387</v>
      </c>
      <c r="O504" s="52" t="s">
        <v>2577</v>
      </c>
      <c r="P504" s="52">
        <v>12.692</v>
      </c>
      <c r="Q504" s="52">
        <v>12.692</v>
      </c>
      <c r="R504" s="51" t="s">
        <v>309</v>
      </c>
      <c r="S504" s="51" t="s">
        <v>310</v>
      </c>
      <c r="T504" s="51" t="s">
        <v>311</v>
      </c>
      <c r="U504" s="51" t="s">
        <v>107</v>
      </c>
      <c r="V504" s="51" t="s">
        <v>112</v>
      </c>
      <c r="W504" s="51" t="s">
        <v>122</v>
      </c>
      <c r="X504" s="51" t="s">
        <v>312</v>
      </c>
      <c r="Y504" s="51" t="s">
        <v>312</v>
      </c>
      <c r="Z504" s="51" t="s">
        <v>648</v>
      </c>
      <c r="AA504" s="52">
        <v>12.692</v>
      </c>
    </row>
    <row r="505" spans="1:27" ht="12.75" customHeight="1" x14ac:dyDescent="0.2">
      <c r="A505" s="51" t="s">
        <v>1642</v>
      </c>
      <c r="B505" s="51" t="s">
        <v>60</v>
      </c>
      <c r="C505" s="52">
        <v>309</v>
      </c>
      <c r="D505" s="51" t="s">
        <v>1956</v>
      </c>
      <c r="E505" s="51" t="s">
        <v>3311</v>
      </c>
      <c r="F505" s="51" t="s">
        <v>2673</v>
      </c>
      <c r="G505" s="51" t="s">
        <v>2743</v>
      </c>
      <c r="H505" s="51" t="s">
        <v>1958</v>
      </c>
      <c r="I505" s="51" t="s">
        <v>828</v>
      </c>
      <c r="J505" s="52">
        <v>30</v>
      </c>
      <c r="K505" s="51" t="s">
        <v>305</v>
      </c>
      <c r="L505" s="51" t="s">
        <v>1959</v>
      </c>
      <c r="M505" s="51" t="s">
        <v>3312</v>
      </c>
      <c r="N505" s="51" t="s">
        <v>1961</v>
      </c>
      <c r="O505" s="52" t="s">
        <v>3313</v>
      </c>
      <c r="P505" s="52">
        <v>2</v>
      </c>
      <c r="Q505" s="52">
        <v>30</v>
      </c>
      <c r="R505" s="51" t="s">
        <v>309</v>
      </c>
      <c r="S505" s="51" t="s">
        <v>310</v>
      </c>
      <c r="T505" s="51" t="s">
        <v>311</v>
      </c>
      <c r="U505" s="51" t="s">
        <v>107</v>
      </c>
      <c r="V505" s="51" t="s">
        <v>113</v>
      </c>
      <c r="W505" s="51" t="s">
        <v>126</v>
      </c>
      <c r="X505" s="51" t="s">
        <v>312</v>
      </c>
      <c r="Y505" s="51" t="s">
        <v>312</v>
      </c>
      <c r="Z505" s="51" t="s">
        <v>1207</v>
      </c>
      <c r="AA505" s="52">
        <v>30</v>
      </c>
    </row>
    <row r="506" spans="1:27" ht="12.75" customHeight="1" x14ac:dyDescent="0.2">
      <c r="A506" s="51" t="s">
        <v>1642</v>
      </c>
      <c r="B506" s="51" t="s">
        <v>60</v>
      </c>
      <c r="C506" s="52">
        <v>315</v>
      </c>
      <c r="D506" s="51" t="s">
        <v>1962</v>
      </c>
      <c r="E506" s="51" t="s">
        <v>3314</v>
      </c>
      <c r="F506" s="51" t="s">
        <v>2673</v>
      </c>
      <c r="G506" s="51" t="s">
        <v>2674</v>
      </c>
      <c r="H506" s="51" t="s">
        <v>3315</v>
      </c>
      <c r="I506" s="51" t="s">
        <v>1965</v>
      </c>
      <c r="J506" s="52">
        <v>150</v>
      </c>
      <c r="K506" s="51" t="s">
        <v>305</v>
      </c>
      <c r="L506" s="51" t="s">
        <v>1966</v>
      </c>
      <c r="M506" s="51" t="s">
        <v>3316</v>
      </c>
      <c r="N506" s="51" t="s">
        <v>1968</v>
      </c>
      <c r="O506" s="52" t="s">
        <v>3313</v>
      </c>
      <c r="P506" s="52">
        <v>10</v>
      </c>
      <c r="Q506" s="52">
        <v>150</v>
      </c>
      <c r="R506" s="51" t="s">
        <v>309</v>
      </c>
      <c r="S506" s="51" t="s">
        <v>310</v>
      </c>
      <c r="T506" s="51" t="s">
        <v>311</v>
      </c>
      <c r="U506" s="51" t="s">
        <v>107</v>
      </c>
      <c r="V506" s="51" t="s">
        <v>113</v>
      </c>
      <c r="W506" s="51" t="s">
        <v>126</v>
      </c>
      <c r="X506" s="51" t="s">
        <v>312</v>
      </c>
      <c r="Y506" s="51" t="s">
        <v>312</v>
      </c>
      <c r="Z506" s="51" t="s">
        <v>1132</v>
      </c>
      <c r="AA506" s="52">
        <v>150</v>
      </c>
    </row>
    <row r="507" spans="1:27" ht="12.75" customHeight="1" x14ac:dyDescent="0.2">
      <c r="A507" s="51" t="s">
        <v>1301</v>
      </c>
      <c r="B507" s="51" t="s">
        <v>42</v>
      </c>
      <c r="C507" s="52">
        <v>317</v>
      </c>
      <c r="D507" s="51" t="s">
        <v>258</v>
      </c>
      <c r="E507" s="51" t="s">
        <v>3317</v>
      </c>
      <c r="F507" s="51" t="s">
        <v>301</v>
      </c>
      <c r="G507" s="51" t="s">
        <v>384</v>
      </c>
      <c r="H507" s="51" t="s">
        <v>1970</v>
      </c>
      <c r="I507" s="51" t="s">
        <v>1971</v>
      </c>
      <c r="J507" s="52">
        <v>318.38099999999997</v>
      </c>
      <c r="K507" s="51" t="s">
        <v>511</v>
      </c>
      <c r="L507" s="51" t="s">
        <v>258</v>
      </c>
      <c r="M507" s="51" t="s">
        <v>3318</v>
      </c>
      <c r="N507" s="51" t="s">
        <v>528</v>
      </c>
      <c r="O507" s="52" t="s">
        <v>2577</v>
      </c>
      <c r="P507" s="52">
        <v>318.38099999999997</v>
      </c>
      <c r="Q507" s="52">
        <v>318.38099999999997</v>
      </c>
      <c r="R507" s="51" t="s">
        <v>309</v>
      </c>
      <c r="S507" s="51" t="s">
        <v>310</v>
      </c>
      <c r="T507" s="51" t="s">
        <v>311</v>
      </c>
      <c r="U507" s="51" t="s">
        <v>107</v>
      </c>
      <c r="V507" s="51" t="s">
        <v>258</v>
      </c>
      <c r="W507" s="51">
        <v>4000040</v>
      </c>
      <c r="X507" s="51" t="s">
        <v>312</v>
      </c>
      <c r="Y507" s="51" t="s">
        <v>312</v>
      </c>
      <c r="Z507" s="51" t="s">
        <v>935</v>
      </c>
      <c r="AA507" s="52">
        <v>318.38099999999997</v>
      </c>
    </row>
    <row r="508" spans="1:27" ht="12.75" customHeight="1" x14ac:dyDescent="0.2">
      <c r="A508" s="51" t="s">
        <v>1892</v>
      </c>
      <c r="B508" s="51" t="s">
        <v>96</v>
      </c>
      <c r="C508" s="52">
        <v>318</v>
      </c>
      <c r="D508" s="51" t="s">
        <v>1973</v>
      </c>
      <c r="E508" s="51" t="s">
        <v>3319</v>
      </c>
      <c r="F508" s="51" t="s">
        <v>2673</v>
      </c>
      <c r="G508" s="51" t="s">
        <v>2743</v>
      </c>
      <c r="H508" s="51" t="s">
        <v>1975</v>
      </c>
      <c r="I508" s="51" t="s">
        <v>1976</v>
      </c>
      <c r="J508" s="52">
        <v>89</v>
      </c>
      <c r="K508" s="51" t="s">
        <v>305</v>
      </c>
      <c r="L508" s="51" t="s">
        <v>1977</v>
      </c>
      <c r="M508" s="51" t="s">
        <v>3319</v>
      </c>
      <c r="N508" s="51" t="s">
        <v>512</v>
      </c>
      <c r="O508" s="52" t="s">
        <v>2577</v>
      </c>
      <c r="P508" s="52">
        <v>89</v>
      </c>
      <c r="Q508" s="52">
        <v>89</v>
      </c>
      <c r="R508" s="51" t="s">
        <v>309</v>
      </c>
      <c r="S508" s="51" t="s">
        <v>310</v>
      </c>
      <c r="T508" s="51" t="s">
        <v>311</v>
      </c>
      <c r="U508" s="51" t="s">
        <v>107</v>
      </c>
      <c r="V508" s="51" t="s">
        <v>114</v>
      </c>
      <c r="W508" s="51" t="s">
        <v>127</v>
      </c>
      <c r="X508" s="51" t="s">
        <v>312</v>
      </c>
      <c r="Y508" s="51" t="s">
        <v>312</v>
      </c>
      <c r="Z508" s="51" t="s">
        <v>342</v>
      </c>
      <c r="AA508" s="52">
        <v>89</v>
      </c>
    </row>
    <row r="509" spans="1:27" ht="12.75" customHeight="1" x14ac:dyDescent="0.2">
      <c r="A509" s="51" t="s">
        <v>1978</v>
      </c>
      <c r="B509" s="51" t="s">
        <v>94</v>
      </c>
      <c r="C509" s="52">
        <v>319</v>
      </c>
      <c r="D509" s="51" t="s">
        <v>3320</v>
      </c>
      <c r="E509" s="51" t="s">
        <v>3321</v>
      </c>
      <c r="F509" s="51" t="s">
        <v>301</v>
      </c>
      <c r="G509" s="51" t="s">
        <v>2574</v>
      </c>
      <c r="H509" s="51" t="s">
        <v>1982</v>
      </c>
      <c r="I509" s="51" t="s">
        <v>3322</v>
      </c>
      <c r="J509" s="52">
        <v>76</v>
      </c>
      <c r="K509" s="51" t="s">
        <v>305</v>
      </c>
      <c r="L509" s="51" t="s">
        <v>3320</v>
      </c>
      <c r="M509" s="51" t="s">
        <v>3323</v>
      </c>
      <c r="N509" s="51" t="s">
        <v>611</v>
      </c>
      <c r="O509" s="52" t="s">
        <v>2577</v>
      </c>
      <c r="P509" s="52">
        <v>76</v>
      </c>
      <c r="Q509" s="52">
        <v>76</v>
      </c>
      <c r="R509" s="51" t="s">
        <v>309</v>
      </c>
      <c r="S509" s="51" t="s">
        <v>310</v>
      </c>
      <c r="T509" s="51" t="s">
        <v>311</v>
      </c>
      <c r="U509" s="51" t="s">
        <v>107</v>
      </c>
      <c r="V509" s="51" t="s">
        <v>114</v>
      </c>
      <c r="W509" s="51" t="s">
        <v>127</v>
      </c>
      <c r="X509" s="51" t="s">
        <v>312</v>
      </c>
      <c r="Y509" s="51" t="s">
        <v>312</v>
      </c>
      <c r="Z509" s="51" t="s">
        <v>342</v>
      </c>
      <c r="AA509" s="52">
        <v>76</v>
      </c>
    </row>
    <row r="510" spans="1:27" ht="12.75" customHeight="1" x14ac:dyDescent="0.2">
      <c r="A510" s="51" t="s">
        <v>1642</v>
      </c>
      <c r="B510" s="51" t="s">
        <v>60</v>
      </c>
      <c r="C510" s="52">
        <v>320</v>
      </c>
      <c r="D510" s="51" t="s">
        <v>1985</v>
      </c>
      <c r="E510" s="51" t="s">
        <v>3324</v>
      </c>
      <c r="F510" s="51" t="s">
        <v>2673</v>
      </c>
      <c r="G510" s="51" t="s">
        <v>2743</v>
      </c>
      <c r="H510" s="51" t="s">
        <v>1987</v>
      </c>
      <c r="I510" s="51" t="s">
        <v>1988</v>
      </c>
      <c r="J510" s="52">
        <v>160</v>
      </c>
      <c r="K510" s="51" t="s">
        <v>305</v>
      </c>
      <c r="L510" s="51" t="s">
        <v>1989</v>
      </c>
      <c r="M510" s="51" t="s">
        <v>3325</v>
      </c>
      <c r="N510" s="51" t="s">
        <v>1991</v>
      </c>
      <c r="O510" s="52" t="s">
        <v>2577</v>
      </c>
      <c r="P510" s="52">
        <v>160</v>
      </c>
      <c r="Q510" s="52">
        <v>160</v>
      </c>
      <c r="R510" s="51" t="s">
        <v>309</v>
      </c>
      <c r="S510" s="51" t="s">
        <v>310</v>
      </c>
      <c r="T510" s="51" t="s">
        <v>311</v>
      </c>
      <c r="U510" s="51" t="s">
        <v>107</v>
      </c>
      <c r="V510" s="51" t="s">
        <v>113</v>
      </c>
      <c r="W510" s="51" t="s">
        <v>126</v>
      </c>
      <c r="X510" s="51" t="s">
        <v>312</v>
      </c>
      <c r="Y510" s="51" t="s">
        <v>312</v>
      </c>
      <c r="Z510" s="51" t="s">
        <v>648</v>
      </c>
      <c r="AA510" s="52">
        <v>160</v>
      </c>
    </row>
    <row r="511" spans="1:27" ht="12.75" customHeight="1" x14ac:dyDescent="0.2">
      <c r="A511" s="51" t="s">
        <v>1992</v>
      </c>
      <c r="B511" s="51" t="s">
        <v>78</v>
      </c>
      <c r="C511" s="52">
        <v>321</v>
      </c>
      <c r="D511" s="51" t="s">
        <v>1993</v>
      </c>
      <c r="E511" s="51" t="s">
        <v>3326</v>
      </c>
      <c r="F511" s="51" t="s">
        <v>301</v>
      </c>
      <c r="G511" s="51" t="s">
        <v>2574</v>
      </c>
      <c r="H511" s="51" t="s">
        <v>1995</v>
      </c>
      <c r="I511" s="51" t="s">
        <v>1996</v>
      </c>
      <c r="J511" s="52">
        <v>32</v>
      </c>
      <c r="K511" s="51" t="s">
        <v>305</v>
      </c>
      <c r="L511" s="51" t="s">
        <v>1993</v>
      </c>
      <c r="M511" s="51" t="s">
        <v>3327</v>
      </c>
      <c r="N511" s="51" t="s">
        <v>813</v>
      </c>
      <c r="O511" s="52" t="s">
        <v>2577</v>
      </c>
      <c r="P511" s="52">
        <v>32</v>
      </c>
      <c r="Q511" s="52">
        <v>32</v>
      </c>
      <c r="R511" s="51" t="s">
        <v>309</v>
      </c>
      <c r="S511" s="51" t="s">
        <v>310</v>
      </c>
      <c r="T511" s="51" t="s">
        <v>311</v>
      </c>
      <c r="U511" s="51" t="s">
        <v>107</v>
      </c>
      <c r="V511" s="51" t="s">
        <v>114</v>
      </c>
      <c r="W511" s="51" t="s">
        <v>127</v>
      </c>
      <c r="X511" s="51" t="s">
        <v>312</v>
      </c>
      <c r="Y511" s="51" t="s">
        <v>312</v>
      </c>
      <c r="Z511" s="51" t="s">
        <v>2614</v>
      </c>
      <c r="AA511" s="52">
        <v>32</v>
      </c>
    </row>
    <row r="512" spans="1:27" ht="12.75" customHeight="1" x14ac:dyDescent="0.2">
      <c r="A512" s="51" t="s">
        <v>1642</v>
      </c>
      <c r="B512" s="51" t="s">
        <v>60</v>
      </c>
      <c r="C512" s="52">
        <v>322</v>
      </c>
      <c r="D512" s="51" t="s">
        <v>1998</v>
      </c>
      <c r="E512" s="51" t="s">
        <v>3328</v>
      </c>
      <c r="F512" s="51" t="s">
        <v>301</v>
      </c>
      <c r="G512" s="51" t="s">
        <v>630</v>
      </c>
      <c r="H512" s="51" t="s">
        <v>3329</v>
      </c>
      <c r="I512" s="51" t="s">
        <v>2001</v>
      </c>
      <c r="J512" s="52">
        <v>50</v>
      </c>
      <c r="K512" s="51" t="s">
        <v>305</v>
      </c>
      <c r="L512" s="51" t="s">
        <v>2002</v>
      </c>
      <c r="M512" s="51" t="s">
        <v>3330</v>
      </c>
      <c r="N512" s="51" t="s">
        <v>2004</v>
      </c>
      <c r="O512" s="52" t="s">
        <v>2577</v>
      </c>
      <c r="P512" s="52">
        <v>50</v>
      </c>
      <c r="Q512" s="52">
        <v>50</v>
      </c>
      <c r="R512" s="51" t="s">
        <v>309</v>
      </c>
      <c r="S512" s="51" t="s">
        <v>310</v>
      </c>
      <c r="T512" s="51" t="s">
        <v>311</v>
      </c>
      <c r="U512" s="51" t="s">
        <v>107</v>
      </c>
      <c r="V512" s="51" t="s">
        <v>114</v>
      </c>
      <c r="W512" s="51" t="s">
        <v>127</v>
      </c>
      <c r="X512" s="51" t="s">
        <v>312</v>
      </c>
      <c r="Y512" s="51" t="s">
        <v>312</v>
      </c>
      <c r="Z512" s="51" t="s">
        <v>377</v>
      </c>
      <c r="AA512" s="52">
        <v>50</v>
      </c>
    </row>
    <row r="513" spans="1:27" ht="12.75" customHeight="1" x14ac:dyDescent="0.2">
      <c r="A513" s="51" t="s">
        <v>1978</v>
      </c>
      <c r="B513" s="51" t="s">
        <v>94</v>
      </c>
      <c r="C513" s="52">
        <v>323</v>
      </c>
      <c r="D513" s="51" t="s">
        <v>2009</v>
      </c>
      <c r="E513" s="51" t="s">
        <v>3331</v>
      </c>
      <c r="F513" s="51" t="s">
        <v>301</v>
      </c>
      <c r="G513" s="51" t="s">
        <v>630</v>
      </c>
      <c r="H513" s="51" t="s">
        <v>2007</v>
      </c>
      <c r="I513" s="51" t="s">
        <v>2008</v>
      </c>
      <c r="J513" s="52">
        <v>38</v>
      </c>
      <c r="K513" s="51" t="s">
        <v>305</v>
      </c>
      <c r="L513" s="51" t="s">
        <v>2009</v>
      </c>
      <c r="M513" s="51" t="s">
        <v>3332</v>
      </c>
      <c r="N513" s="51" t="s">
        <v>611</v>
      </c>
      <c r="O513" s="52" t="s">
        <v>2577</v>
      </c>
      <c r="P513" s="52">
        <v>38</v>
      </c>
      <c r="Q513" s="52">
        <v>38</v>
      </c>
      <c r="R513" s="51" t="s">
        <v>309</v>
      </c>
      <c r="S513" s="51" t="s">
        <v>310</v>
      </c>
      <c r="T513" s="51" t="s">
        <v>311</v>
      </c>
      <c r="U513" s="51" t="s">
        <v>107</v>
      </c>
      <c r="V513" s="51" t="s">
        <v>114</v>
      </c>
      <c r="W513" s="51" t="s">
        <v>127</v>
      </c>
      <c r="X513" s="51" t="s">
        <v>312</v>
      </c>
      <c r="Y513" s="51" t="s">
        <v>312</v>
      </c>
      <c r="Z513" s="51" t="s">
        <v>342</v>
      </c>
      <c r="AA513" s="52">
        <v>38</v>
      </c>
    </row>
    <row r="514" spans="1:27" ht="12.75" customHeight="1" x14ac:dyDescent="0.2">
      <c r="A514" s="51" t="s">
        <v>1992</v>
      </c>
      <c r="B514" s="51" t="s">
        <v>78</v>
      </c>
      <c r="C514" s="52">
        <v>324</v>
      </c>
      <c r="D514" s="51" t="s">
        <v>2011</v>
      </c>
      <c r="E514" s="51" t="s">
        <v>3333</v>
      </c>
      <c r="F514" s="51" t="s">
        <v>301</v>
      </c>
      <c r="G514" s="51" t="s">
        <v>2574</v>
      </c>
      <c r="H514" s="51" t="s">
        <v>1995</v>
      </c>
      <c r="I514" s="51" t="s">
        <v>1996</v>
      </c>
      <c r="J514" s="52">
        <v>37.534999999999997</v>
      </c>
      <c r="K514" s="51" t="s">
        <v>305</v>
      </c>
      <c r="L514" s="51" t="s">
        <v>2013</v>
      </c>
      <c r="M514" s="51" t="s">
        <v>3334</v>
      </c>
      <c r="N514" s="51" t="s">
        <v>341</v>
      </c>
      <c r="O514" s="52" t="s">
        <v>3335</v>
      </c>
      <c r="P514" s="52">
        <v>1</v>
      </c>
      <c r="Q514" s="52">
        <v>10.5</v>
      </c>
      <c r="R514" s="51" t="s">
        <v>309</v>
      </c>
      <c r="S514" s="51" t="s">
        <v>310</v>
      </c>
      <c r="T514" s="51" t="s">
        <v>311</v>
      </c>
      <c r="U514" s="51" t="s">
        <v>107</v>
      </c>
      <c r="V514" s="51" t="s">
        <v>114</v>
      </c>
      <c r="W514" s="51" t="s">
        <v>127</v>
      </c>
      <c r="X514" s="51" t="s">
        <v>312</v>
      </c>
      <c r="Y514" s="51" t="s">
        <v>312</v>
      </c>
      <c r="Z514" s="51" t="s">
        <v>2015</v>
      </c>
      <c r="AA514" s="52">
        <v>10.5</v>
      </c>
    </row>
    <row r="515" spans="1:27" ht="12.75" customHeight="1" x14ac:dyDescent="0.2">
      <c r="A515" s="51" t="s">
        <v>1992</v>
      </c>
      <c r="B515" s="51" t="s">
        <v>78</v>
      </c>
      <c r="C515" s="52">
        <v>324</v>
      </c>
      <c r="D515" s="51" t="s">
        <v>2011</v>
      </c>
      <c r="E515" s="51" t="s">
        <v>3333</v>
      </c>
      <c r="F515" s="51" t="s">
        <v>301</v>
      </c>
      <c r="G515" s="51" t="s">
        <v>2574</v>
      </c>
      <c r="H515" s="51" t="s">
        <v>1995</v>
      </c>
      <c r="I515" s="51" t="s">
        <v>1996</v>
      </c>
      <c r="J515" s="52">
        <v>37.534999999999997</v>
      </c>
      <c r="K515" s="51" t="s">
        <v>305</v>
      </c>
      <c r="L515" s="51" t="s">
        <v>2016</v>
      </c>
      <c r="M515" s="51" t="s">
        <v>3334</v>
      </c>
      <c r="N515" s="51" t="s">
        <v>341</v>
      </c>
      <c r="O515" s="52" t="s">
        <v>2781</v>
      </c>
      <c r="P515" s="52">
        <v>4.5060000000000002</v>
      </c>
      <c r="Q515" s="52">
        <v>27.035</v>
      </c>
      <c r="R515" s="51" t="s">
        <v>309</v>
      </c>
      <c r="S515" s="51" t="s">
        <v>310</v>
      </c>
      <c r="T515" s="51" t="s">
        <v>311</v>
      </c>
      <c r="U515" s="51" t="s">
        <v>107</v>
      </c>
      <c r="V515" s="51" t="s">
        <v>114</v>
      </c>
      <c r="W515" s="51" t="s">
        <v>127</v>
      </c>
      <c r="X515" s="51" t="s">
        <v>312</v>
      </c>
      <c r="Y515" s="51" t="s">
        <v>312</v>
      </c>
      <c r="Z515" s="51" t="s">
        <v>745</v>
      </c>
      <c r="AA515" s="52">
        <v>27.035</v>
      </c>
    </row>
    <row r="516" spans="1:27" ht="12.75" customHeight="1" x14ac:dyDescent="0.2">
      <c r="A516" s="51" t="s">
        <v>2017</v>
      </c>
      <c r="B516" s="51" t="s">
        <v>48</v>
      </c>
      <c r="C516" s="52">
        <v>325</v>
      </c>
      <c r="D516" s="51" t="s">
        <v>3336</v>
      </c>
      <c r="E516" s="51" t="s">
        <v>3337</v>
      </c>
      <c r="F516" s="51" t="s">
        <v>301</v>
      </c>
      <c r="G516" s="51" t="s">
        <v>2574</v>
      </c>
      <c r="H516" s="51" t="s">
        <v>2020</v>
      </c>
      <c r="I516" s="51" t="s">
        <v>2021</v>
      </c>
      <c r="J516" s="52">
        <v>259.69400000000002</v>
      </c>
      <c r="K516" s="51" t="s">
        <v>305</v>
      </c>
      <c r="L516" s="51" t="s">
        <v>2022</v>
      </c>
      <c r="M516" s="51" t="s">
        <v>3338</v>
      </c>
      <c r="N516" s="51" t="s">
        <v>1039</v>
      </c>
      <c r="O516" s="52" t="s">
        <v>2737</v>
      </c>
      <c r="P516" s="52">
        <v>129.84700000000001</v>
      </c>
      <c r="Q516" s="52">
        <v>259.69400000000002</v>
      </c>
      <c r="R516" s="51" t="s">
        <v>309</v>
      </c>
      <c r="S516" s="51" t="s">
        <v>310</v>
      </c>
      <c r="T516" s="51" t="s">
        <v>311</v>
      </c>
      <c r="U516" s="51" t="s">
        <v>107</v>
      </c>
      <c r="V516" s="51" t="s">
        <v>114</v>
      </c>
      <c r="W516" s="51" t="s">
        <v>127</v>
      </c>
      <c r="X516" s="51" t="s">
        <v>312</v>
      </c>
      <c r="Y516" s="51" t="s">
        <v>312</v>
      </c>
      <c r="Z516" s="51" t="s">
        <v>377</v>
      </c>
      <c r="AA516" s="52">
        <v>259.69400000000002</v>
      </c>
    </row>
    <row r="517" spans="1:27" ht="12.75" customHeight="1" x14ac:dyDescent="0.2">
      <c r="A517" s="51" t="s">
        <v>1992</v>
      </c>
      <c r="B517" s="51" t="s">
        <v>78</v>
      </c>
      <c r="C517" s="52">
        <v>326</v>
      </c>
      <c r="D517" s="51" t="s">
        <v>2024</v>
      </c>
      <c r="E517" s="51" t="s">
        <v>3339</v>
      </c>
      <c r="F517" s="51" t="s">
        <v>301</v>
      </c>
      <c r="G517" s="51" t="s">
        <v>2574</v>
      </c>
      <c r="H517" s="51" t="s">
        <v>2026</v>
      </c>
      <c r="I517" s="51" t="s">
        <v>2027</v>
      </c>
      <c r="J517" s="52">
        <v>5.992</v>
      </c>
      <c r="K517" s="51" t="s">
        <v>305</v>
      </c>
      <c r="L517" s="51" t="s">
        <v>2024</v>
      </c>
      <c r="M517" s="51" t="s">
        <v>3340</v>
      </c>
      <c r="N517" s="51" t="s">
        <v>376</v>
      </c>
      <c r="O517" s="52" t="s">
        <v>2738</v>
      </c>
      <c r="P517" s="52">
        <v>1.9970000000000001</v>
      </c>
      <c r="Q517" s="52">
        <v>5.992</v>
      </c>
      <c r="R517" s="51" t="s">
        <v>309</v>
      </c>
      <c r="S517" s="51" t="s">
        <v>310</v>
      </c>
      <c r="T517" s="51" t="s">
        <v>311</v>
      </c>
      <c r="U517" s="51" t="s">
        <v>107</v>
      </c>
      <c r="V517" s="51" t="s">
        <v>114</v>
      </c>
      <c r="W517" s="51" t="s">
        <v>127</v>
      </c>
      <c r="X517" s="51" t="s">
        <v>312</v>
      </c>
      <c r="Y517" s="51" t="s">
        <v>312</v>
      </c>
      <c r="Z517" s="51" t="s">
        <v>342</v>
      </c>
      <c r="AA517" s="52">
        <v>5.992</v>
      </c>
    </row>
    <row r="518" spans="1:27" ht="12.75" customHeight="1" x14ac:dyDescent="0.2">
      <c r="A518" s="51" t="s">
        <v>2017</v>
      </c>
      <c r="B518" s="51" t="s">
        <v>48</v>
      </c>
      <c r="C518" s="52">
        <v>327</v>
      </c>
      <c r="D518" s="51" t="s">
        <v>2029</v>
      </c>
      <c r="E518" s="51" t="s">
        <v>3341</v>
      </c>
      <c r="F518" s="51" t="s">
        <v>624</v>
      </c>
      <c r="G518" s="51" t="s">
        <v>625</v>
      </c>
      <c r="H518" s="51" t="s">
        <v>1356</v>
      </c>
      <c r="I518" s="51" t="s">
        <v>2031</v>
      </c>
      <c r="J518" s="52">
        <v>113.434</v>
      </c>
      <c r="K518" s="51" t="s">
        <v>305</v>
      </c>
      <c r="L518" s="51" t="s">
        <v>2032</v>
      </c>
      <c r="M518" s="51" t="s">
        <v>3342</v>
      </c>
      <c r="N518" s="51" t="s">
        <v>351</v>
      </c>
      <c r="O518" s="52" t="s">
        <v>2577</v>
      </c>
      <c r="P518" s="52">
        <v>113.434</v>
      </c>
      <c r="Q518" s="52">
        <v>113.434</v>
      </c>
      <c r="R518" s="51" t="s">
        <v>309</v>
      </c>
      <c r="S518" s="51" t="s">
        <v>310</v>
      </c>
      <c r="T518" s="51" t="s">
        <v>311</v>
      </c>
      <c r="U518" s="51" t="s">
        <v>109</v>
      </c>
      <c r="V518" s="51" t="s">
        <v>115</v>
      </c>
      <c r="W518" s="51" t="s">
        <v>134</v>
      </c>
      <c r="X518" s="51" t="s">
        <v>312</v>
      </c>
      <c r="Y518" s="51" t="s">
        <v>312</v>
      </c>
      <c r="Z518" s="51" t="s">
        <v>466</v>
      </c>
      <c r="AA518" s="52">
        <v>113.434</v>
      </c>
    </row>
    <row r="519" spans="1:27" ht="12.75" customHeight="1" x14ac:dyDescent="0.2">
      <c r="A519" s="51" t="s">
        <v>1642</v>
      </c>
      <c r="B519" s="51" t="s">
        <v>60</v>
      </c>
      <c r="C519" s="52">
        <v>328</v>
      </c>
      <c r="D519" s="51" t="s">
        <v>2034</v>
      </c>
      <c r="E519" s="51" t="s">
        <v>3343</v>
      </c>
      <c r="F519" s="51" t="s">
        <v>2673</v>
      </c>
      <c r="G519" s="51" t="s">
        <v>2674</v>
      </c>
      <c r="H519" s="51" t="s">
        <v>3344</v>
      </c>
      <c r="I519" s="51" t="s">
        <v>2037</v>
      </c>
      <c r="J519" s="52">
        <v>15</v>
      </c>
      <c r="K519" s="51" t="s">
        <v>305</v>
      </c>
      <c r="L519" s="51" t="s">
        <v>2034</v>
      </c>
      <c r="M519" s="51" t="s">
        <v>3345</v>
      </c>
      <c r="N519" s="51" t="s">
        <v>1991</v>
      </c>
      <c r="O519" s="52" t="s">
        <v>2577</v>
      </c>
      <c r="P519" s="52">
        <v>15</v>
      </c>
      <c r="Q519" s="52">
        <v>15</v>
      </c>
      <c r="R519" s="51" t="s">
        <v>309</v>
      </c>
      <c r="S519" s="51" t="s">
        <v>310</v>
      </c>
      <c r="T519" s="51" t="s">
        <v>311</v>
      </c>
      <c r="U519" s="51" t="s">
        <v>107</v>
      </c>
      <c r="V519" s="51" t="s">
        <v>113</v>
      </c>
      <c r="W519" s="51" t="s">
        <v>126</v>
      </c>
      <c r="X519" s="51" t="s">
        <v>312</v>
      </c>
      <c r="Y519" s="51" t="s">
        <v>312</v>
      </c>
      <c r="Z519" s="51" t="s">
        <v>1132</v>
      </c>
      <c r="AA519" s="52">
        <v>15</v>
      </c>
    </row>
    <row r="520" spans="1:27" ht="12.75" customHeight="1" x14ac:dyDescent="0.2">
      <c r="A520" s="51" t="s">
        <v>1892</v>
      </c>
      <c r="B520" s="51" t="s">
        <v>96</v>
      </c>
      <c r="C520" s="52">
        <v>329</v>
      </c>
      <c r="D520" s="51" t="s">
        <v>2039</v>
      </c>
      <c r="E520" s="51" t="s">
        <v>3346</v>
      </c>
      <c r="F520" s="51" t="s">
        <v>624</v>
      </c>
      <c r="G520" s="51" t="s">
        <v>625</v>
      </c>
      <c r="H520" s="51" t="s">
        <v>2041</v>
      </c>
      <c r="I520" s="51" t="s">
        <v>2042</v>
      </c>
      <c r="J520" s="52">
        <v>45</v>
      </c>
      <c r="K520" s="51" t="s">
        <v>305</v>
      </c>
      <c r="L520" s="51" t="s">
        <v>2032</v>
      </c>
      <c r="M520" s="51" t="s">
        <v>3347</v>
      </c>
      <c r="N520" s="51" t="s">
        <v>512</v>
      </c>
      <c r="O520" s="52" t="s">
        <v>2577</v>
      </c>
      <c r="P520" s="52">
        <v>45</v>
      </c>
      <c r="Q520" s="52">
        <v>45</v>
      </c>
      <c r="R520" s="51" t="s">
        <v>309</v>
      </c>
      <c r="S520" s="51" t="s">
        <v>310</v>
      </c>
      <c r="T520" s="51" t="s">
        <v>311</v>
      </c>
      <c r="U520" s="51" t="s">
        <v>107</v>
      </c>
      <c r="V520" s="51" t="s">
        <v>112</v>
      </c>
      <c r="W520" s="51" t="s">
        <v>122</v>
      </c>
      <c r="X520" s="51" t="s">
        <v>312</v>
      </c>
      <c r="Y520" s="51" t="s">
        <v>312</v>
      </c>
      <c r="Z520" s="51" t="s">
        <v>466</v>
      </c>
      <c r="AA520" s="52">
        <v>45</v>
      </c>
    </row>
    <row r="521" spans="1:27" ht="12.75" customHeight="1" x14ac:dyDescent="0.2">
      <c r="A521" s="51" t="s">
        <v>1992</v>
      </c>
      <c r="B521" s="51" t="s">
        <v>78</v>
      </c>
      <c r="C521" s="52">
        <v>330</v>
      </c>
      <c r="D521" s="51" t="s">
        <v>2044</v>
      </c>
      <c r="E521" s="51" t="s">
        <v>3348</v>
      </c>
      <c r="F521" s="51" t="s">
        <v>301</v>
      </c>
      <c r="G521" s="51" t="s">
        <v>2574</v>
      </c>
      <c r="H521" s="51" t="s">
        <v>2046</v>
      </c>
      <c r="I521" s="51" t="s">
        <v>2047</v>
      </c>
      <c r="J521" s="52">
        <v>138.97399999999999</v>
      </c>
      <c r="K521" s="51" t="s">
        <v>305</v>
      </c>
      <c r="L521" s="51" t="s">
        <v>2044</v>
      </c>
      <c r="M521" s="51" t="s">
        <v>3349</v>
      </c>
      <c r="N521" s="51" t="s">
        <v>376</v>
      </c>
      <c r="O521" s="52" t="s">
        <v>2847</v>
      </c>
      <c r="P521" s="52">
        <v>6.9489999999999998</v>
      </c>
      <c r="Q521" s="52">
        <v>138.97399999999999</v>
      </c>
      <c r="R521" s="51" t="s">
        <v>309</v>
      </c>
      <c r="S521" s="51" t="s">
        <v>310</v>
      </c>
      <c r="T521" s="51" t="s">
        <v>311</v>
      </c>
      <c r="U521" s="51" t="s">
        <v>107</v>
      </c>
      <c r="V521" s="51" t="s">
        <v>114</v>
      </c>
      <c r="W521" s="51" t="s">
        <v>127</v>
      </c>
      <c r="X521" s="51" t="s">
        <v>312</v>
      </c>
      <c r="Y521" s="51" t="s">
        <v>312</v>
      </c>
      <c r="Z521" s="51" t="s">
        <v>342</v>
      </c>
      <c r="AA521" s="52">
        <v>138.97399999999999</v>
      </c>
    </row>
    <row r="522" spans="1:27" ht="12.75" customHeight="1" x14ac:dyDescent="0.2">
      <c r="A522" s="51" t="s">
        <v>2017</v>
      </c>
      <c r="B522" s="51" t="s">
        <v>48</v>
      </c>
      <c r="C522" s="52">
        <v>331</v>
      </c>
      <c r="D522" s="51" t="s">
        <v>2049</v>
      </c>
      <c r="E522" s="51" t="s">
        <v>3350</v>
      </c>
      <c r="F522" s="51" t="s">
        <v>2673</v>
      </c>
      <c r="G522" s="51" t="s">
        <v>2674</v>
      </c>
      <c r="H522" s="51" t="s">
        <v>1356</v>
      </c>
      <c r="I522" s="51" t="s">
        <v>2051</v>
      </c>
      <c r="J522" s="52">
        <v>180</v>
      </c>
      <c r="K522" s="51" t="s">
        <v>305</v>
      </c>
      <c r="L522" s="51" t="s">
        <v>3351</v>
      </c>
      <c r="M522" s="51" t="s">
        <v>3352</v>
      </c>
      <c r="N522" s="51" t="s">
        <v>2054</v>
      </c>
      <c r="O522" s="52" t="s">
        <v>2847</v>
      </c>
      <c r="P522" s="52">
        <v>9</v>
      </c>
      <c r="Q522" s="52">
        <v>180</v>
      </c>
      <c r="R522" s="51" t="s">
        <v>309</v>
      </c>
      <c r="S522" s="51" t="s">
        <v>310</v>
      </c>
      <c r="T522" s="51" t="s">
        <v>311</v>
      </c>
      <c r="U522" s="51" t="s">
        <v>107</v>
      </c>
      <c r="V522" s="51" t="s">
        <v>112</v>
      </c>
      <c r="W522" s="51" t="s">
        <v>122</v>
      </c>
      <c r="X522" s="51" t="s">
        <v>312</v>
      </c>
      <c r="Y522" s="51" t="s">
        <v>312</v>
      </c>
      <c r="Z522" s="51" t="s">
        <v>648</v>
      </c>
      <c r="AA522" s="52">
        <v>180</v>
      </c>
    </row>
    <row r="523" spans="1:27" ht="12.75" customHeight="1" x14ac:dyDescent="0.2">
      <c r="A523" s="51" t="s">
        <v>1992</v>
      </c>
      <c r="B523" s="51" t="s">
        <v>78</v>
      </c>
      <c r="C523" s="52">
        <v>332</v>
      </c>
      <c r="D523" s="51" t="s">
        <v>3353</v>
      </c>
      <c r="E523" s="51" t="s">
        <v>3354</v>
      </c>
      <c r="F523" s="51" t="s">
        <v>301</v>
      </c>
      <c r="G523" s="51" t="s">
        <v>2574</v>
      </c>
      <c r="H523" s="51" t="s">
        <v>2046</v>
      </c>
      <c r="I523" s="51" t="s">
        <v>2047</v>
      </c>
      <c r="J523" s="52">
        <v>30.376000000000001</v>
      </c>
      <c r="K523" s="51" t="s">
        <v>305</v>
      </c>
      <c r="L523" s="51" t="s">
        <v>3353</v>
      </c>
      <c r="M523" s="51" t="s">
        <v>3355</v>
      </c>
      <c r="N523" s="51" t="s">
        <v>376</v>
      </c>
      <c r="O523" s="52" t="s">
        <v>2847</v>
      </c>
      <c r="P523" s="52">
        <v>1.5189999999999999</v>
      </c>
      <c r="Q523" s="52">
        <v>30.376000000000001</v>
      </c>
      <c r="R523" s="51" t="s">
        <v>309</v>
      </c>
      <c r="S523" s="51" t="s">
        <v>310</v>
      </c>
      <c r="T523" s="51" t="s">
        <v>311</v>
      </c>
      <c r="U523" s="51" t="s">
        <v>107</v>
      </c>
      <c r="V523" s="51" t="s">
        <v>114</v>
      </c>
      <c r="W523" s="51" t="s">
        <v>127</v>
      </c>
      <c r="X523" s="51" t="s">
        <v>312</v>
      </c>
      <c r="Y523" s="51" t="s">
        <v>312</v>
      </c>
      <c r="Z523" s="51" t="s">
        <v>342</v>
      </c>
      <c r="AA523" s="52">
        <v>30.376000000000001</v>
      </c>
    </row>
    <row r="524" spans="1:27" ht="12.75" customHeight="1" x14ac:dyDescent="0.2">
      <c r="A524" s="51" t="s">
        <v>2017</v>
      </c>
      <c r="B524" s="51" t="s">
        <v>48</v>
      </c>
      <c r="C524" s="52">
        <v>333</v>
      </c>
      <c r="D524" s="51" t="s">
        <v>2058</v>
      </c>
      <c r="E524" s="51" t="s">
        <v>3356</v>
      </c>
      <c r="F524" s="51" t="s">
        <v>301</v>
      </c>
      <c r="G524" s="51" t="s">
        <v>2574</v>
      </c>
      <c r="H524" s="51" t="s">
        <v>1356</v>
      </c>
      <c r="I524" s="51" t="s">
        <v>3357</v>
      </c>
      <c r="J524" s="52">
        <v>30</v>
      </c>
      <c r="K524" s="51" t="s">
        <v>305</v>
      </c>
      <c r="L524" s="51" t="s">
        <v>2061</v>
      </c>
      <c r="M524" s="51" t="s">
        <v>3358</v>
      </c>
      <c r="N524" s="51" t="s">
        <v>2063</v>
      </c>
      <c r="O524" s="52" t="s">
        <v>2577</v>
      </c>
      <c r="P524" s="52">
        <v>30</v>
      </c>
      <c r="Q524" s="52">
        <v>30</v>
      </c>
      <c r="R524" s="51" t="s">
        <v>309</v>
      </c>
      <c r="S524" s="51" t="s">
        <v>310</v>
      </c>
      <c r="T524" s="51" t="s">
        <v>311</v>
      </c>
      <c r="U524" s="51" t="s">
        <v>107</v>
      </c>
      <c r="V524" s="51" t="s">
        <v>112</v>
      </c>
      <c r="W524" s="51" t="s">
        <v>122</v>
      </c>
      <c r="X524" s="51" t="s">
        <v>312</v>
      </c>
      <c r="Y524" s="51" t="s">
        <v>312</v>
      </c>
      <c r="Z524" s="51" t="s">
        <v>648</v>
      </c>
      <c r="AA524" s="52">
        <v>30</v>
      </c>
    </row>
    <row r="525" spans="1:27" ht="12.75" customHeight="1" x14ac:dyDescent="0.2">
      <c r="A525" s="51" t="s">
        <v>2064</v>
      </c>
      <c r="B525" s="51" t="s">
        <v>24</v>
      </c>
      <c r="C525" s="52">
        <v>334</v>
      </c>
      <c r="D525" s="51" t="s">
        <v>2065</v>
      </c>
      <c r="E525" s="51" t="s">
        <v>3359</v>
      </c>
      <c r="F525" s="51" t="s">
        <v>301</v>
      </c>
      <c r="G525" s="51" t="s">
        <v>630</v>
      </c>
      <c r="H525" s="51" t="s">
        <v>2067</v>
      </c>
      <c r="I525" s="51" t="s">
        <v>3360</v>
      </c>
      <c r="J525" s="52">
        <v>175</v>
      </c>
      <c r="K525" s="51" t="s">
        <v>305</v>
      </c>
      <c r="L525" s="51" t="s">
        <v>3361</v>
      </c>
      <c r="M525" s="51" t="s">
        <v>3362</v>
      </c>
      <c r="N525" s="51" t="s">
        <v>813</v>
      </c>
      <c r="O525" s="52" t="s">
        <v>2577</v>
      </c>
      <c r="P525" s="52">
        <v>75</v>
      </c>
      <c r="Q525" s="52">
        <v>75</v>
      </c>
      <c r="R525" s="51" t="s">
        <v>309</v>
      </c>
      <c r="S525" s="51" t="s">
        <v>310</v>
      </c>
      <c r="T525" s="51" t="s">
        <v>311</v>
      </c>
      <c r="U525" s="51" t="s">
        <v>107</v>
      </c>
      <c r="V525" s="51" t="s">
        <v>110</v>
      </c>
      <c r="W525" s="51" t="s">
        <v>116</v>
      </c>
      <c r="X525" s="51" t="s">
        <v>312</v>
      </c>
      <c r="Y525" s="51" t="s">
        <v>312</v>
      </c>
      <c r="Z525" s="51" t="s">
        <v>2614</v>
      </c>
      <c r="AA525" s="52">
        <v>75</v>
      </c>
    </row>
    <row r="526" spans="1:27" ht="12.75" customHeight="1" x14ac:dyDescent="0.2">
      <c r="A526" s="51" t="s">
        <v>2064</v>
      </c>
      <c r="B526" s="51" t="s">
        <v>24</v>
      </c>
      <c r="C526" s="52">
        <v>334</v>
      </c>
      <c r="D526" s="51" t="s">
        <v>2065</v>
      </c>
      <c r="E526" s="51" t="s">
        <v>3359</v>
      </c>
      <c r="F526" s="51" t="s">
        <v>301</v>
      </c>
      <c r="G526" s="51" t="s">
        <v>630</v>
      </c>
      <c r="H526" s="51" t="s">
        <v>2067</v>
      </c>
      <c r="I526" s="51" t="s">
        <v>3360</v>
      </c>
      <c r="J526" s="52">
        <v>175</v>
      </c>
      <c r="K526" s="51" t="s">
        <v>305</v>
      </c>
      <c r="L526" s="51" t="s">
        <v>3363</v>
      </c>
      <c r="M526" s="51" t="s">
        <v>3364</v>
      </c>
      <c r="N526" s="51" t="s">
        <v>813</v>
      </c>
      <c r="O526" s="52" t="s">
        <v>2577</v>
      </c>
      <c r="P526" s="52">
        <v>100</v>
      </c>
      <c r="Q526" s="52">
        <v>100</v>
      </c>
      <c r="R526" s="51" t="s">
        <v>309</v>
      </c>
      <c r="S526" s="51" t="s">
        <v>310</v>
      </c>
      <c r="T526" s="51" t="s">
        <v>311</v>
      </c>
      <c r="U526" s="51" t="s">
        <v>107</v>
      </c>
      <c r="V526" s="51" t="s">
        <v>110</v>
      </c>
      <c r="W526" s="51" t="s">
        <v>116</v>
      </c>
      <c r="X526" s="51" t="s">
        <v>312</v>
      </c>
      <c r="Y526" s="51" t="s">
        <v>312</v>
      </c>
      <c r="Z526" s="51" t="s">
        <v>598</v>
      </c>
      <c r="AA526" s="52">
        <v>100</v>
      </c>
    </row>
    <row r="527" spans="1:27" ht="12.75" customHeight="1" x14ac:dyDescent="0.2">
      <c r="A527" s="51" t="s">
        <v>1978</v>
      </c>
      <c r="B527" s="51" t="s">
        <v>94</v>
      </c>
      <c r="C527" s="52">
        <v>335</v>
      </c>
      <c r="D527" s="51" t="s">
        <v>2073</v>
      </c>
      <c r="E527" s="51" t="s">
        <v>3365</v>
      </c>
      <c r="F527" s="51" t="s">
        <v>301</v>
      </c>
      <c r="G527" s="51" t="s">
        <v>630</v>
      </c>
      <c r="H527" s="51" t="s">
        <v>2075</v>
      </c>
      <c r="I527" s="51" t="s">
        <v>2008</v>
      </c>
      <c r="J527" s="52">
        <v>37</v>
      </c>
      <c r="K527" s="51" t="s">
        <v>305</v>
      </c>
      <c r="L527" s="53" t="s">
        <v>2073</v>
      </c>
      <c r="M527" s="51"/>
      <c r="N527" s="51" t="s">
        <v>611</v>
      </c>
      <c r="O527" s="52" t="s">
        <v>2577</v>
      </c>
      <c r="P527" s="52">
        <v>37</v>
      </c>
      <c r="Q527" s="52">
        <v>37</v>
      </c>
      <c r="R527" s="51" t="s">
        <v>309</v>
      </c>
      <c r="S527" s="51" t="s">
        <v>310</v>
      </c>
      <c r="T527" s="51" t="s">
        <v>311</v>
      </c>
      <c r="U527" s="51" t="s">
        <v>107</v>
      </c>
      <c r="V527" s="51" t="s">
        <v>114</v>
      </c>
      <c r="W527" s="51" t="s">
        <v>127</v>
      </c>
      <c r="X527" s="51" t="s">
        <v>312</v>
      </c>
      <c r="Y527" s="51" t="s">
        <v>312</v>
      </c>
      <c r="Z527" s="51" t="s">
        <v>342</v>
      </c>
      <c r="AA527" s="52">
        <v>37</v>
      </c>
    </row>
    <row r="528" spans="1:27" ht="12.75" customHeight="1" x14ac:dyDescent="0.2">
      <c r="A528" s="51" t="s">
        <v>1992</v>
      </c>
      <c r="B528" s="51" t="s">
        <v>78</v>
      </c>
      <c r="C528" s="52">
        <v>336</v>
      </c>
      <c r="D528" s="51" t="s">
        <v>2077</v>
      </c>
      <c r="E528" s="51" t="s">
        <v>3366</v>
      </c>
      <c r="F528" s="51" t="s">
        <v>301</v>
      </c>
      <c r="G528" s="51" t="s">
        <v>2574</v>
      </c>
      <c r="H528" s="51" t="s">
        <v>2079</v>
      </c>
      <c r="I528" s="51" t="s">
        <v>2080</v>
      </c>
      <c r="J528" s="52">
        <v>146.04</v>
      </c>
      <c r="K528" s="51" t="s">
        <v>305</v>
      </c>
      <c r="L528" s="51" t="s">
        <v>2077</v>
      </c>
      <c r="M528" s="51" t="s">
        <v>3367</v>
      </c>
      <c r="N528" s="51" t="s">
        <v>376</v>
      </c>
      <c r="O528" s="52" t="s">
        <v>2847</v>
      </c>
      <c r="P528" s="52">
        <v>7.3019999999999996</v>
      </c>
      <c r="Q528" s="52">
        <v>146.04</v>
      </c>
      <c r="R528" s="51" t="s">
        <v>309</v>
      </c>
      <c r="S528" s="51" t="s">
        <v>310</v>
      </c>
      <c r="T528" s="51" t="s">
        <v>311</v>
      </c>
      <c r="U528" s="51" t="s">
        <v>107</v>
      </c>
      <c r="V528" s="51" t="s">
        <v>114</v>
      </c>
      <c r="W528" s="51" t="s">
        <v>127</v>
      </c>
      <c r="X528" s="51" t="s">
        <v>312</v>
      </c>
      <c r="Y528" s="51" t="s">
        <v>312</v>
      </c>
      <c r="Z528" s="51" t="s">
        <v>342</v>
      </c>
      <c r="AA528" s="52">
        <v>146.04</v>
      </c>
    </row>
    <row r="529" spans="1:27" ht="12.75" customHeight="1" x14ac:dyDescent="0.2">
      <c r="A529" s="51" t="s">
        <v>1978</v>
      </c>
      <c r="B529" s="51" t="s">
        <v>94</v>
      </c>
      <c r="C529" s="52">
        <v>337</v>
      </c>
      <c r="D529" s="51" t="s">
        <v>2082</v>
      </c>
      <c r="E529" s="51" t="s">
        <v>3368</v>
      </c>
      <c r="F529" s="51" t="s">
        <v>301</v>
      </c>
      <c r="G529" s="51" t="s">
        <v>630</v>
      </c>
      <c r="H529" s="51" t="s">
        <v>2084</v>
      </c>
      <c r="I529" s="51" t="s">
        <v>373</v>
      </c>
      <c r="J529" s="52">
        <v>7.6479999999999997</v>
      </c>
      <c r="K529" s="51" t="s">
        <v>305</v>
      </c>
      <c r="L529" s="51" t="s">
        <v>2082</v>
      </c>
      <c r="M529" s="51" t="s">
        <v>3369</v>
      </c>
      <c r="N529" s="51" t="s">
        <v>611</v>
      </c>
      <c r="O529" s="52" t="s">
        <v>2577</v>
      </c>
      <c r="P529" s="52">
        <v>7.6479999999999997</v>
      </c>
      <c r="Q529" s="52">
        <v>7.6479999999999997</v>
      </c>
      <c r="R529" s="51" t="s">
        <v>309</v>
      </c>
      <c r="S529" s="51" t="s">
        <v>310</v>
      </c>
      <c r="T529" s="51" t="s">
        <v>311</v>
      </c>
      <c r="U529" s="51" t="s">
        <v>109</v>
      </c>
      <c r="V529" s="51" t="s">
        <v>115</v>
      </c>
      <c r="W529" s="51" t="s">
        <v>636</v>
      </c>
      <c r="X529" s="51" t="s">
        <v>312</v>
      </c>
      <c r="Y529" s="51" t="s">
        <v>312</v>
      </c>
      <c r="Z529" s="51" t="s">
        <v>2086</v>
      </c>
      <c r="AA529" s="52">
        <v>7.6479999999999997</v>
      </c>
    </row>
    <row r="530" spans="1:27" ht="12.75" customHeight="1" x14ac:dyDescent="0.2">
      <c r="A530" s="51" t="s">
        <v>1992</v>
      </c>
      <c r="B530" s="51" t="s">
        <v>78</v>
      </c>
      <c r="C530" s="52">
        <v>338</v>
      </c>
      <c r="D530" s="51" t="s">
        <v>2087</v>
      </c>
      <c r="E530" s="51" t="s">
        <v>3370</v>
      </c>
      <c r="F530" s="51" t="s">
        <v>301</v>
      </c>
      <c r="G530" s="51" t="s">
        <v>2574</v>
      </c>
      <c r="H530" s="51" t="s">
        <v>2079</v>
      </c>
      <c r="I530" s="51" t="s">
        <v>3371</v>
      </c>
      <c r="J530" s="52">
        <v>90.540999999999997</v>
      </c>
      <c r="K530" s="51" t="s">
        <v>305</v>
      </c>
      <c r="L530" s="51" t="s">
        <v>2087</v>
      </c>
      <c r="M530" s="51" t="s">
        <v>3372</v>
      </c>
      <c r="N530" s="51" t="s">
        <v>376</v>
      </c>
      <c r="O530" s="52" t="s">
        <v>2847</v>
      </c>
      <c r="P530" s="52">
        <v>4.5270000000000001</v>
      </c>
      <c r="Q530" s="52">
        <v>90.540999999999997</v>
      </c>
      <c r="R530" s="51" t="s">
        <v>309</v>
      </c>
      <c r="S530" s="51" t="s">
        <v>310</v>
      </c>
      <c r="T530" s="51" t="s">
        <v>311</v>
      </c>
      <c r="U530" s="51" t="s">
        <v>107</v>
      </c>
      <c r="V530" s="51" t="s">
        <v>114</v>
      </c>
      <c r="W530" s="51" t="s">
        <v>127</v>
      </c>
      <c r="X530" s="51" t="s">
        <v>312</v>
      </c>
      <c r="Y530" s="51" t="s">
        <v>312</v>
      </c>
      <c r="Z530" s="51" t="s">
        <v>342</v>
      </c>
      <c r="AA530" s="52">
        <v>90.540999999999997</v>
      </c>
    </row>
    <row r="531" spans="1:27" ht="12.75" customHeight="1" x14ac:dyDescent="0.2">
      <c r="A531" s="51" t="s">
        <v>1642</v>
      </c>
      <c r="B531" s="51" t="s">
        <v>60</v>
      </c>
      <c r="C531" s="52">
        <v>339</v>
      </c>
      <c r="D531" s="51" t="s">
        <v>2091</v>
      </c>
      <c r="E531" s="51" t="s">
        <v>3373</v>
      </c>
      <c r="F531" s="51" t="s">
        <v>2673</v>
      </c>
      <c r="G531" s="51" t="s">
        <v>2743</v>
      </c>
      <c r="H531" s="51" t="s">
        <v>2093</v>
      </c>
      <c r="I531" s="51" t="s">
        <v>2094</v>
      </c>
      <c r="J531" s="52">
        <v>30</v>
      </c>
      <c r="K531" s="51" t="s">
        <v>305</v>
      </c>
      <c r="L531" s="51" t="s">
        <v>3374</v>
      </c>
      <c r="M531" s="51" t="s">
        <v>3375</v>
      </c>
      <c r="N531" s="51" t="s">
        <v>860</v>
      </c>
      <c r="O531" s="52" t="s">
        <v>2738</v>
      </c>
      <c r="P531" s="52">
        <v>10</v>
      </c>
      <c r="Q531" s="52">
        <v>30</v>
      </c>
      <c r="R531" s="51" t="s">
        <v>309</v>
      </c>
      <c r="S531" s="51" t="s">
        <v>310</v>
      </c>
      <c r="T531" s="51" t="s">
        <v>311</v>
      </c>
      <c r="U531" s="51" t="s">
        <v>107</v>
      </c>
      <c r="V531" s="51" t="s">
        <v>113</v>
      </c>
      <c r="W531" s="51" t="s">
        <v>126</v>
      </c>
      <c r="X531" s="51" t="s">
        <v>312</v>
      </c>
      <c r="Y531" s="51" t="s">
        <v>312</v>
      </c>
      <c r="Z531" s="51" t="s">
        <v>648</v>
      </c>
      <c r="AA531" s="52">
        <v>30</v>
      </c>
    </row>
    <row r="532" spans="1:27" ht="12.75" customHeight="1" x14ac:dyDescent="0.2">
      <c r="A532" s="51" t="s">
        <v>1992</v>
      </c>
      <c r="B532" s="51" t="s">
        <v>78</v>
      </c>
      <c r="C532" s="52">
        <v>341</v>
      </c>
      <c r="D532" s="51" t="s">
        <v>2097</v>
      </c>
      <c r="E532" s="51" t="s">
        <v>3376</v>
      </c>
      <c r="F532" s="51" t="s">
        <v>301</v>
      </c>
      <c r="G532" s="51" t="s">
        <v>2574</v>
      </c>
      <c r="H532" s="51" t="s">
        <v>2099</v>
      </c>
      <c r="I532" s="51" t="s">
        <v>2100</v>
      </c>
      <c r="J532" s="52">
        <v>22.36</v>
      </c>
      <c r="K532" s="51" t="s">
        <v>305</v>
      </c>
      <c r="L532" s="51" t="s">
        <v>2097</v>
      </c>
      <c r="M532" s="51" t="s">
        <v>3377</v>
      </c>
      <c r="N532" s="51" t="s">
        <v>376</v>
      </c>
      <c r="O532" s="52" t="s">
        <v>2847</v>
      </c>
      <c r="P532" s="52">
        <v>1.1180000000000001</v>
      </c>
      <c r="Q532" s="52">
        <v>22.36</v>
      </c>
      <c r="R532" s="51" t="s">
        <v>309</v>
      </c>
      <c r="S532" s="51" t="s">
        <v>310</v>
      </c>
      <c r="T532" s="51" t="s">
        <v>311</v>
      </c>
      <c r="U532" s="51" t="s">
        <v>107</v>
      </c>
      <c r="V532" s="51" t="s">
        <v>114</v>
      </c>
      <c r="W532" s="51" t="s">
        <v>127</v>
      </c>
      <c r="X532" s="51" t="s">
        <v>312</v>
      </c>
      <c r="Y532" s="51" t="s">
        <v>312</v>
      </c>
      <c r="Z532" s="51" t="s">
        <v>342</v>
      </c>
      <c r="AA532" s="52">
        <v>22.36</v>
      </c>
    </row>
    <row r="533" spans="1:27" ht="12.75" customHeight="1" x14ac:dyDescent="0.2">
      <c r="A533" s="51" t="s">
        <v>1642</v>
      </c>
      <c r="B533" s="51" t="s">
        <v>60</v>
      </c>
      <c r="C533" s="52">
        <v>343</v>
      </c>
      <c r="D533" s="51" t="s">
        <v>2102</v>
      </c>
      <c r="E533" s="51" t="s">
        <v>3378</v>
      </c>
      <c r="F533" s="51" t="s">
        <v>358</v>
      </c>
      <c r="G533" s="51" t="s">
        <v>359</v>
      </c>
      <c r="H533" s="51" t="s">
        <v>1015</v>
      </c>
      <c r="I533" s="51" t="s">
        <v>2105</v>
      </c>
      <c r="J533" s="52">
        <v>165</v>
      </c>
      <c r="K533" s="51" t="s">
        <v>305</v>
      </c>
      <c r="L533" s="51" t="s">
        <v>2106</v>
      </c>
      <c r="M533" s="51" t="s">
        <v>3379</v>
      </c>
      <c r="N533" s="51" t="s">
        <v>2108</v>
      </c>
      <c r="O533" s="52" t="s">
        <v>2738</v>
      </c>
      <c r="P533" s="52">
        <v>55</v>
      </c>
      <c r="Q533" s="52">
        <v>165</v>
      </c>
      <c r="R533" s="51" t="s">
        <v>309</v>
      </c>
      <c r="S533" s="51" t="s">
        <v>310</v>
      </c>
      <c r="T533" s="51" t="s">
        <v>311</v>
      </c>
      <c r="U533" s="51" t="s">
        <v>109</v>
      </c>
      <c r="V533" s="51" t="s">
        <v>115</v>
      </c>
      <c r="W533" s="51" t="s">
        <v>133</v>
      </c>
      <c r="X533" s="51" t="s">
        <v>312</v>
      </c>
      <c r="Y533" s="51" t="s">
        <v>312</v>
      </c>
      <c r="Z533" s="51" t="s">
        <v>648</v>
      </c>
      <c r="AA533" s="52">
        <v>165</v>
      </c>
    </row>
    <row r="534" spans="1:27" ht="12.75" customHeight="1" x14ac:dyDescent="0.2">
      <c r="A534" s="51" t="s">
        <v>1992</v>
      </c>
      <c r="B534" s="51" t="s">
        <v>78</v>
      </c>
      <c r="C534" s="52">
        <v>344</v>
      </c>
      <c r="D534" s="51" t="s">
        <v>2109</v>
      </c>
      <c r="E534" s="51" t="s">
        <v>3380</v>
      </c>
      <c r="F534" s="51" t="s">
        <v>301</v>
      </c>
      <c r="G534" s="51" t="s">
        <v>2574</v>
      </c>
      <c r="H534" s="51" t="s">
        <v>2099</v>
      </c>
      <c r="I534" s="51" t="s">
        <v>2100</v>
      </c>
      <c r="J534" s="52">
        <v>38.786000000000001</v>
      </c>
      <c r="K534" s="51" t="s">
        <v>305</v>
      </c>
      <c r="L534" s="51" t="s">
        <v>2109</v>
      </c>
      <c r="M534" s="51" t="s">
        <v>3381</v>
      </c>
      <c r="N534" s="51" t="s">
        <v>376</v>
      </c>
      <c r="O534" s="52" t="s">
        <v>2847</v>
      </c>
      <c r="P534" s="52">
        <v>1.9390000000000001</v>
      </c>
      <c r="Q534" s="52">
        <v>38.786000000000001</v>
      </c>
      <c r="R534" s="51" t="s">
        <v>309</v>
      </c>
      <c r="S534" s="51" t="s">
        <v>310</v>
      </c>
      <c r="T534" s="51" t="s">
        <v>311</v>
      </c>
      <c r="U534" s="51" t="s">
        <v>107</v>
      </c>
      <c r="V534" s="51" t="s">
        <v>114</v>
      </c>
      <c r="W534" s="51" t="s">
        <v>127</v>
      </c>
      <c r="X534" s="51" t="s">
        <v>312</v>
      </c>
      <c r="Y534" s="51" t="s">
        <v>312</v>
      </c>
      <c r="Z534" s="51" t="s">
        <v>342</v>
      </c>
      <c r="AA534" s="52">
        <v>38.786000000000001</v>
      </c>
    </row>
    <row r="535" spans="1:27" ht="12.75" customHeight="1" x14ac:dyDescent="0.2">
      <c r="A535" s="51" t="s">
        <v>1992</v>
      </c>
      <c r="B535" s="51" t="s">
        <v>78</v>
      </c>
      <c r="C535" s="52">
        <v>345</v>
      </c>
      <c r="D535" s="51" t="s">
        <v>2112</v>
      </c>
      <c r="E535" s="51" t="s">
        <v>3382</v>
      </c>
      <c r="F535" s="51" t="s">
        <v>358</v>
      </c>
      <c r="G535" s="51" t="s">
        <v>359</v>
      </c>
      <c r="H535" s="51" t="s">
        <v>2114</v>
      </c>
      <c r="I535" s="51" t="s">
        <v>2115</v>
      </c>
      <c r="J535" s="52">
        <v>30</v>
      </c>
      <c r="K535" s="51" t="s">
        <v>305</v>
      </c>
      <c r="L535" s="51" t="s">
        <v>2112</v>
      </c>
      <c r="M535" s="51" t="s">
        <v>3383</v>
      </c>
      <c r="N535" s="51" t="s">
        <v>686</v>
      </c>
      <c r="O535" s="52" t="s">
        <v>2577</v>
      </c>
      <c r="P535" s="52">
        <v>30</v>
      </c>
      <c r="Q535" s="52">
        <v>30</v>
      </c>
      <c r="R535" s="51" t="s">
        <v>309</v>
      </c>
      <c r="S535" s="51" t="s">
        <v>310</v>
      </c>
      <c r="T535" s="51" t="s">
        <v>311</v>
      </c>
      <c r="U535" s="51" t="s">
        <v>107</v>
      </c>
      <c r="V535" s="51" t="s">
        <v>111</v>
      </c>
      <c r="W535" s="51" t="s">
        <v>121</v>
      </c>
      <c r="X535" s="51" t="s">
        <v>312</v>
      </c>
      <c r="Y535" s="51" t="s">
        <v>312</v>
      </c>
      <c r="Z535" s="51" t="s">
        <v>354</v>
      </c>
      <c r="AA535" s="52">
        <v>30</v>
      </c>
    </row>
    <row r="536" spans="1:27" ht="12.75" customHeight="1" x14ac:dyDescent="0.2">
      <c r="A536" s="51" t="s">
        <v>1642</v>
      </c>
      <c r="B536" s="51" t="s">
        <v>60</v>
      </c>
      <c r="C536" s="52">
        <v>347</v>
      </c>
      <c r="D536" s="51" t="s">
        <v>2117</v>
      </c>
      <c r="E536" s="51" t="s">
        <v>3384</v>
      </c>
      <c r="F536" s="51" t="s">
        <v>358</v>
      </c>
      <c r="G536" s="51" t="s">
        <v>469</v>
      </c>
      <c r="H536" s="51" t="s">
        <v>2119</v>
      </c>
      <c r="I536" s="51" t="s">
        <v>2120</v>
      </c>
      <c r="J536" s="52">
        <v>144</v>
      </c>
      <c r="K536" s="51" t="s">
        <v>305</v>
      </c>
      <c r="L536" s="51" t="s">
        <v>3385</v>
      </c>
      <c r="M536" s="51" t="s">
        <v>3386</v>
      </c>
      <c r="N536" s="51" t="s">
        <v>2123</v>
      </c>
      <c r="O536" s="52" t="s">
        <v>2600</v>
      </c>
      <c r="P536" s="52">
        <v>8</v>
      </c>
      <c r="Q536" s="52">
        <v>144</v>
      </c>
      <c r="R536" s="51" t="s">
        <v>309</v>
      </c>
      <c r="S536" s="51" t="s">
        <v>310</v>
      </c>
      <c r="T536" s="51" t="s">
        <v>311</v>
      </c>
      <c r="U536" s="51" t="s">
        <v>109</v>
      </c>
      <c r="V536" s="51" t="s">
        <v>115</v>
      </c>
      <c r="W536" s="51" t="s">
        <v>133</v>
      </c>
      <c r="X536" s="51" t="s">
        <v>312</v>
      </c>
      <c r="Y536" s="51" t="s">
        <v>312</v>
      </c>
      <c r="Z536" s="51" t="s">
        <v>919</v>
      </c>
      <c r="AA536" s="52">
        <v>144</v>
      </c>
    </row>
    <row r="537" spans="1:27" ht="12.75" customHeight="1" x14ac:dyDescent="0.2">
      <c r="A537" s="51" t="s">
        <v>2064</v>
      </c>
      <c r="B537" s="51" t="s">
        <v>24</v>
      </c>
      <c r="C537" s="52">
        <v>348</v>
      </c>
      <c r="D537" s="51" t="s">
        <v>3387</v>
      </c>
      <c r="E537" s="51" t="s">
        <v>3388</v>
      </c>
      <c r="F537" s="51" t="s">
        <v>2673</v>
      </c>
      <c r="G537" s="51" t="s">
        <v>2743</v>
      </c>
      <c r="H537" s="51" t="s">
        <v>3389</v>
      </c>
      <c r="I537" s="51" t="s">
        <v>594</v>
      </c>
      <c r="J537" s="52">
        <v>168</v>
      </c>
      <c r="K537" s="51" t="s">
        <v>305</v>
      </c>
      <c r="L537" s="51" t="s">
        <v>2128</v>
      </c>
      <c r="M537" s="51" t="s">
        <v>3390</v>
      </c>
      <c r="N537" s="51" t="s">
        <v>512</v>
      </c>
      <c r="O537" s="52" t="s">
        <v>2616</v>
      </c>
      <c r="P537" s="52">
        <v>42</v>
      </c>
      <c r="Q537" s="52">
        <v>168</v>
      </c>
      <c r="R537" s="51" t="s">
        <v>309</v>
      </c>
      <c r="S537" s="51" t="s">
        <v>310</v>
      </c>
      <c r="T537" s="51" t="s">
        <v>311</v>
      </c>
      <c r="U537" s="51" t="s">
        <v>107</v>
      </c>
      <c r="V537" s="51" t="s">
        <v>113</v>
      </c>
      <c r="W537" s="51" t="s">
        <v>125</v>
      </c>
      <c r="X537" s="51" t="s">
        <v>312</v>
      </c>
      <c r="Y537" s="51" t="s">
        <v>312</v>
      </c>
      <c r="Z537" s="51" t="s">
        <v>945</v>
      </c>
      <c r="AA537" s="52">
        <v>168</v>
      </c>
    </row>
    <row r="538" spans="1:27" ht="12.75" customHeight="1" x14ac:dyDescent="0.2">
      <c r="A538" s="51" t="s">
        <v>2017</v>
      </c>
      <c r="B538" s="51" t="s">
        <v>48</v>
      </c>
      <c r="C538" s="52">
        <v>349</v>
      </c>
      <c r="D538" s="51" t="s">
        <v>3391</v>
      </c>
      <c r="E538" s="51" t="s">
        <v>3392</v>
      </c>
      <c r="F538" s="51" t="s">
        <v>301</v>
      </c>
      <c r="G538" s="51" t="s">
        <v>384</v>
      </c>
      <c r="H538" s="51" t="s">
        <v>3393</v>
      </c>
      <c r="I538" s="51" t="s">
        <v>2133</v>
      </c>
      <c r="J538" s="52">
        <v>17.425000000000001</v>
      </c>
      <c r="K538" s="51" t="s">
        <v>305</v>
      </c>
      <c r="L538" s="51" t="s">
        <v>2134</v>
      </c>
      <c r="M538" s="51" t="s">
        <v>3394</v>
      </c>
      <c r="N538" s="51" t="s">
        <v>2136</v>
      </c>
      <c r="O538" s="52" t="s">
        <v>2577</v>
      </c>
      <c r="P538" s="52">
        <v>17.425000000000001</v>
      </c>
      <c r="Q538" s="52">
        <v>17.425000000000001</v>
      </c>
      <c r="R538" s="51" t="s">
        <v>309</v>
      </c>
      <c r="S538" s="51" t="s">
        <v>310</v>
      </c>
      <c r="T538" s="51" t="s">
        <v>311</v>
      </c>
      <c r="U538" s="51" t="s">
        <v>107</v>
      </c>
      <c r="V538" s="51" t="s">
        <v>114</v>
      </c>
      <c r="W538" s="51" t="s">
        <v>127</v>
      </c>
      <c r="X538" s="51" t="s">
        <v>312</v>
      </c>
      <c r="Y538" s="51" t="s">
        <v>312</v>
      </c>
      <c r="Z538" s="51" t="s">
        <v>1012</v>
      </c>
      <c r="AA538" s="52">
        <v>17.425000000000001</v>
      </c>
    </row>
    <row r="539" spans="1:27" ht="12.75" customHeight="1" x14ac:dyDescent="0.2">
      <c r="A539" s="51" t="s">
        <v>1642</v>
      </c>
      <c r="B539" s="51" t="s">
        <v>60</v>
      </c>
      <c r="C539" s="52">
        <v>350</v>
      </c>
      <c r="D539" s="51" t="s">
        <v>2137</v>
      </c>
      <c r="E539" s="51" t="s">
        <v>3395</v>
      </c>
      <c r="F539" s="51" t="s">
        <v>301</v>
      </c>
      <c r="G539" s="51" t="s">
        <v>384</v>
      </c>
      <c r="H539" s="51" t="s">
        <v>1015</v>
      </c>
      <c r="I539" s="51" t="s">
        <v>3396</v>
      </c>
      <c r="J539" s="52">
        <v>30.643999999999998</v>
      </c>
      <c r="K539" s="51" t="s">
        <v>305</v>
      </c>
      <c r="L539" s="51" t="s">
        <v>3397</v>
      </c>
      <c r="M539" s="51" t="s">
        <v>3398</v>
      </c>
      <c r="N539" s="51" t="s">
        <v>1991</v>
      </c>
      <c r="O539" s="52" t="s">
        <v>2577</v>
      </c>
      <c r="P539" s="52">
        <v>30.643999999999998</v>
      </c>
      <c r="Q539" s="52">
        <v>30.643999999999998</v>
      </c>
      <c r="R539" s="51" t="s">
        <v>309</v>
      </c>
      <c r="S539" s="51" t="s">
        <v>310</v>
      </c>
      <c r="T539" s="51" t="s">
        <v>311</v>
      </c>
      <c r="U539" s="51" t="s">
        <v>107</v>
      </c>
      <c r="V539" s="51" t="s">
        <v>110</v>
      </c>
      <c r="W539" s="51" t="s">
        <v>971</v>
      </c>
      <c r="X539" s="51" t="s">
        <v>312</v>
      </c>
      <c r="Y539" s="51" t="s">
        <v>312</v>
      </c>
      <c r="Z539" s="51" t="s">
        <v>1132</v>
      </c>
      <c r="AA539" s="52">
        <v>30.643999999999998</v>
      </c>
    </row>
    <row r="540" spans="1:27" ht="12.75" customHeight="1" x14ac:dyDescent="0.2">
      <c r="A540" s="51" t="s">
        <v>2064</v>
      </c>
      <c r="B540" s="51" t="s">
        <v>24</v>
      </c>
      <c r="C540" s="52">
        <v>351</v>
      </c>
      <c r="D540" s="51" t="s">
        <v>2142</v>
      </c>
      <c r="E540" s="51" t="s">
        <v>3399</v>
      </c>
      <c r="F540" s="51" t="s">
        <v>358</v>
      </c>
      <c r="G540" s="51" t="s">
        <v>469</v>
      </c>
      <c r="H540" s="51" t="s">
        <v>2144</v>
      </c>
      <c r="I540" s="51" t="s">
        <v>1015</v>
      </c>
      <c r="J540" s="52">
        <v>240</v>
      </c>
      <c r="K540" s="51" t="s">
        <v>305</v>
      </c>
      <c r="L540" s="51" t="s">
        <v>3400</v>
      </c>
      <c r="M540" s="51" t="s">
        <v>3399</v>
      </c>
      <c r="N540" s="51" t="s">
        <v>813</v>
      </c>
      <c r="O540" s="52" t="s">
        <v>2807</v>
      </c>
      <c r="P540" s="52">
        <v>24</v>
      </c>
      <c r="Q540" s="52">
        <v>240</v>
      </c>
      <c r="R540" s="51" t="s">
        <v>309</v>
      </c>
      <c r="S540" s="51" t="s">
        <v>310</v>
      </c>
      <c r="T540" s="51" t="s">
        <v>311</v>
      </c>
      <c r="U540" s="51" t="s">
        <v>109</v>
      </c>
      <c r="V540" s="51" t="s">
        <v>115</v>
      </c>
      <c r="W540" s="51" t="s">
        <v>133</v>
      </c>
      <c r="X540" s="51" t="s">
        <v>312</v>
      </c>
      <c r="Y540" s="51" t="s">
        <v>312</v>
      </c>
      <c r="Z540" s="51" t="s">
        <v>598</v>
      </c>
      <c r="AA540" s="52">
        <v>240</v>
      </c>
    </row>
    <row r="541" spans="1:27" ht="12.75" customHeight="1" x14ac:dyDescent="0.2">
      <c r="A541" s="51" t="s">
        <v>2064</v>
      </c>
      <c r="B541" s="51" t="s">
        <v>24</v>
      </c>
      <c r="C541" s="52">
        <v>353</v>
      </c>
      <c r="D541" s="51" t="s">
        <v>2146</v>
      </c>
      <c r="E541" s="51" t="s">
        <v>3401</v>
      </c>
      <c r="F541" s="51" t="s">
        <v>301</v>
      </c>
      <c r="G541" s="51" t="s">
        <v>2574</v>
      </c>
      <c r="H541" s="51" t="s">
        <v>2148</v>
      </c>
      <c r="I541" s="51" t="s">
        <v>2149</v>
      </c>
      <c r="J541" s="52">
        <v>200</v>
      </c>
      <c r="K541" s="51" t="s">
        <v>305</v>
      </c>
      <c r="L541" s="51" t="s">
        <v>2150</v>
      </c>
      <c r="M541" s="51" t="s">
        <v>3402</v>
      </c>
      <c r="N541" s="51" t="s">
        <v>813</v>
      </c>
      <c r="O541" s="52" t="s">
        <v>2577</v>
      </c>
      <c r="P541" s="52">
        <v>200</v>
      </c>
      <c r="Q541" s="52">
        <v>200</v>
      </c>
      <c r="R541" s="51" t="s">
        <v>309</v>
      </c>
      <c r="S541" s="51" t="s">
        <v>310</v>
      </c>
      <c r="T541" s="51" t="s">
        <v>311</v>
      </c>
      <c r="U541" s="51" t="s">
        <v>107</v>
      </c>
      <c r="V541" s="51" t="s">
        <v>110</v>
      </c>
      <c r="W541" s="51" t="s">
        <v>116</v>
      </c>
      <c r="X541" s="51" t="s">
        <v>312</v>
      </c>
      <c r="Y541" s="51" t="s">
        <v>312</v>
      </c>
      <c r="Z541" s="51" t="s">
        <v>2614</v>
      </c>
      <c r="AA541" s="52">
        <v>200</v>
      </c>
    </row>
    <row r="542" spans="1:27" ht="12.75" customHeight="1" x14ac:dyDescent="0.2">
      <c r="A542" s="51" t="s">
        <v>2017</v>
      </c>
      <c r="B542" s="51" t="s">
        <v>48</v>
      </c>
      <c r="C542" s="52">
        <v>355</v>
      </c>
      <c r="D542" s="51" t="s">
        <v>3403</v>
      </c>
      <c r="E542" s="51" t="s">
        <v>3404</v>
      </c>
      <c r="F542" s="51" t="s">
        <v>301</v>
      </c>
      <c r="G542" s="51" t="s">
        <v>384</v>
      </c>
      <c r="H542" s="51" t="s">
        <v>2154</v>
      </c>
      <c r="I542" s="51" t="s">
        <v>2051</v>
      </c>
      <c r="J542" s="52">
        <v>11.21</v>
      </c>
      <c r="K542" s="51" t="s">
        <v>305</v>
      </c>
      <c r="L542" s="51" t="s">
        <v>2155</v>
      </c>
      <c r="M542" s="51" t="s">
        <v>3405</v>
      </c>
      <c r="N542" s="51" t="s">
        <v>2157</v>
      </c>
      <c r="O542" s="52" t="s">
        <v>2577</v>
      </c>
      <c r="P542" s="52">
        <v>11.21</v>
      </c>
      <c r="Q542" s="52">
        <v>11.21</v>
      </c>
      <c r="R542" s="51" t="s">
        <v>309</v>
      </c>
      <c r="S542" s="51" t="s">
        <v>310</v>
      </c>
      <c r="T542" s="51" t="s">
        <v>311</v>
      </c>
      <c r="U542" s="51" t="s">
        <v>107</v>
      </c>
      <c r="V542" s="51" t="s">
        <v>114</v>
      </c>
      <c r="W542" s="51" t="s">
        <v>127</v>
      </c>
      <c r="X542" s="51" t="s">
        <v>312</v>
      </c>
      <c r="Y542" s="51" t="s">
        <v>312</v>
      </c>
      <c r="Z542" s="51" t="s">
        <v>388</v>
      </c>
      <c r="AA542" s="52">
        <v>11.21</v>
      </c>
    </row>
    <row r="543" spans="1:27" ht="12.75" customHeight="1" x14ac:dyDescent="0.2">
      <c r="A543" s="51" t="s">
        <v>2017</v>
      </c>
      <c r="B543" s="51" t="s">
        <v>48</v>
      </c>
      <c r="C543" s="52">
        <v>356</v>
      </c>
      <c r="D543" s="51" t="s">
        <v>2158</v>
      </c>
      <c r="E543" s="51" t="s">
        <v>3406</v>
      </c>
      <c r="F543" s="51" t="s">
        <v>301</v>
      </c>
      <c r="G543" s="51" t="s">
        <v>630</v>
      </c>
      <c r="H543" s="51" t="s">
        <v>2154</v>
      </c>
      <c r="I543" s="51" t="s">
        <v>2051</v>
      </c>
      <c r="J543" s="52">
        <v>6.6079999999999997</v>
      </c>
      <c r="K543" s="51" t="s">
        <v>305</v>
      </c>
      <c r="L543" s="51" t="s">
        <v>3407</v>
      </c>
      <c r="M543" s="51" t="s">
        <v>3408</v>
      </c>
      <c r="N543" s="51" t="s">
        <v>2136</v>
      </c>
      <c r="O543" s="52" t="s">
        <v>2785</v>
      </c>
      <c r="P543" s="52">
        <v>826</v>
      </c>
      <c r="Q543" s="52">
        <v>6.6079999999999997</v>
      </c>
      <c r="R543" s="51" t="s">
        <v>309</v>
      </c>
      <c r="S543" s="51" t="s">
        <v>310</v>
      </c>
      <c r="T543" s="51" t="s">
        <v>311</v>
      </c>
      <c r="U543" s="51" t="s">
        <v>107</v>
      </c>
      <c r="V543" s="51" t="s">
        <v>114</v>
      </c>
      <c r="W543" s="51" t="s">
        <v>127</v>
      </c>
      <c r="X543" s="51" t="s">
        <v>312</v>
      </c>
      <c r="Y543" s="51" t="s">
        <v>312</v>
      </c>
      <c r="Z543" s="51" t="s">
        <v>461</v>
      </c>
      <c r="AA543" s="52">
        <v>6.6079999999999997</v>
      </c>
    </row>
    <row r="544" spans="1:27" ht="12.75" customHeight="1" x14ac:dyDescent="0.2">
      <c r="A544" s="51" t="s">
        <v>2017</v>
      </c>
      <c r="B544" s="51" t="s">
        <v>48</v>
      </c>
      <c r="C544" s="52">
        <v>357</v>
      </c>
      <c r="D544" s="51" t="s">
        <v>2162</v>
      </c>
      <c r="E544" s="51" t="s">
        <v>3409</v>
      </c>
      <c r="F544" s="51" t="s">
        <v>301</v>
      </c>
      <c r="G544" s="51" t="s">
        <v>2574</v>
      </c>
      <c r="H544" s="51" t="s">
        <v>1880</v>
      </c>
      <c r="I544" s="51" t="s">
        <v>3410</v>
      </c>
      <c r="J544" s="52">
        <v>421.8</v>
      </c>
      <c r="K544" s="51" t="s">
        <v>305</v>
      </c>
      <c r="L544" s="51" t="s">
        <v>2165</v>
      </c>
      <c r="M544" s="51" t="s">
        <v>3411</v>
      </c>
      <c r="N544" s="51" t="s">
        <v>1039</v>
      </c>
      <c r="O544" s="52" t="s">
        <v>2577</v>
      </c>
      <c r="P544" s="52">
        <v>421.8</v>
      </c>
      <c r="Q544" s="52">
        <v>421.8</v>
      </c>
      <c r="R544" s="51" t="s">
        <v>309</v>
      </c>
      <c r="S544" s="51" t="s">
        <v>310</v>
      </c>
      <c r="T544" s="51" t="s">
        <v>311</v>
      </c>
      <c r="U544" s="51" t="s">
        <v>107</v>
      </c>
      <c r="V544" s="51" t="s">
        <v>114</v>
      </c>
      <c r="W544" s="51" t="s">
        <v>127</v>
      </c>
      <c r="X544" s="51" t="s">
        <v>312</v>
      </c>
      <c r="Y544" s="51" t="s">
        <v>312</v>
      </c>
      <c r="Z544" s="51" t="s">
        <v>377</v>
      </c>
      <c r="AA544" s="52">
        <v>421.8</v>
      </c>
    </row>
    <row r="545" spans="1:27" ht="12.75" customHeight="1" x14ac:dyDescent="0.2">
      <c r="A545" s="51" t="s">
        <v>2017</v>
      </c>
      <c r="B545" s="51" t="s">
        <v>48</v>
      </c>
      <c r="C545" s="52">
        <v>359</v>
      </c>
      <c r="D545" s="51" t="s">
        <v>2167</v>
      </c>
      <c r="E545" s="51" t="s">
        <v>3412</v>
      </c>
      <c r="F545" s="51" t="s">
        <v>2673</v>
      </c>
      <c r="G545" s="51" t="s">
        <v>2674</v>
      </c>
      <c r="H545" s="51" t="s">
        <v>2169</v>
      </c>
      <c r="I545" s="51" t="s">
        <v>2170</v>
      </c>
      <c r="J545" s="52">
        <v>50</v>
      </c>
      <c r="K545" s="51" t="s">
        <v>305</v>
      </c>
      <c r="L545" s="51" t="s">
        <v>2171</v>
      </c>
      <c r="M545" s="51" t="s">
        <v>3413</v>
      </c>
      <c r="N545" s="51" t="s">
        <v>351</v>
      </c>
      <c r="O545" s="52" t="s">
        <v>2577</v>
      </c>
      <c r="P545" s="52">
        <v>50</v>
      </c>
      <c r="Q545" s="52">
        <v>50</v>
      </c>
      <c r="R545" s="51" t="s">
        <v>309</v>
      </c>
      <c r="S545" s="51" t="s">
        <v>310</v>
      </c>
      <c r="T545" s="51" t="s">
        <v>311</v>
      </c>
      <c r="U545" s="51" t="s">
        <v>107</v>
      </c>
      <c r="V545" s="51" t="s">
        <v>112</v>
      </c>
      <c r="W545" s="51" t="s">
        <v>122</v>
      </c>
      <c r="X545" s="51" t="s">
        <v>312</v>
      </c>
      <c r="Y545" s="51" t="s">
        <v>312</v>
      </c>
      <c r="Z545" s="51" t="s">
        <v>466</v>
      </c>
      <c r="AA545" s="52">
        <v>50</v>
      </c>
    </row>
    <row r="546" spans="1:27" ht="12.75" customHeight="1" x14ac:dyDescent="0.2">
      <c r="A546" s="51" t="s">
        <v>2173</v>
      </c>
      <c r="B546" s="51" t="s">
        <v>64</v>
      </c>
      <c r="C546" s="52">
        <v>362</v>
      </c>
      <c r="D546" s="51" t="s">
        <v>2174</v>
      </c>
      <c r="E546" s="51" t="s">
        <v>3414</v>
      </c>
      <c r="F546" s="51" t="s">
        <v>358</v>
      </c>
      <c r="G546" s="51" t="s">
        <v>469</v>
      </c>
      <c r="H546" s="51" t="s">
        <v>2176</v>
      </c>
      <c r="I546" s="51" t="s">
        <v>2177</v>
      </c>
      <c r="J546" s="52">
        <v>9</v>
      </c>
      <c r="K546" s="51" t="s">
        <v>305</v>
      </c>
      <c r="L546" s="51" t="s">
        <v>2178</v>
      </c>
      <c r="M546" s="51" t="s">
        <v>3414</v>
      </c>
      <c r="N546" s="51" t="s">
        <v>2179</v>
      </c>
      <c r="O546" s="52" t="s">
        <v>2577</v>
      </c>
      <c r="P546" s="52">
        <v>9</v>
      </c>
      <c r="Q546" s="52">
        <v>9</v>
      </c>
      <c r="R546" s="51" t="s">
        <v>309</v>
      </c>
      <c r="S546" s="51" t="s">
        <v>310</v>
      </c>
      <c r="T546" s="51" t="s">
        <v>311</v>
      </c>
      <c r="U546" s="51" t="s">
        <v>109</v>
      </c>
      <c r="V546" s="51" t="s">
        <v>115</v>
      </c>
      <c r="W546" s="51" t="s">
        <v>2180</v>
      </c>
      <c r="X546" s="51" t="s">
        <v>312</v>
      </c>
      <c r="Y546" s="51" t="s">
        <v>312</v>
      </c>
      <c r="Z546" s="51" t="s">
        <v>648</v>
      </c>
      <c r="AA546" s="52">
        <v>9</v>
      </c>
    </row>
    <row r="547" spans="1:27" ht="12.75" customHeight="1" x14ac:dyDescent="0.2">
      <c r="A547" s="51" t="s">
        <v>2181</v>
      </c>
      <c r="B547" s="51" t="s">
        <v>16</v>
      </c>
      <c r="C547" s="52">
        <v>363</v>
      </c>
      <c r="D547" s="51" t="s">
        <v>2182</v>
      </c>
      <c r="E547" s="51" t="s">
        <v>3415</v>
      </c>
      <c r="F547" s="51" t="s">
        <v>358</v>
      </c>
      <c r="G547" s="51" t="s">
        <v>359</v>
      </c>
      <c r="H547" s="51" t="s">
        <v>1356</v>
      </c>
      <c r="I547" s="51" t="s">
        <v>2184</v>
      </c>
      <c r="J547" s="52">
        <v>80</v>
      </c>
      <c r="K547" s="51" t="s">
        <v>305</v>
      </c>
      <c r="L547" s="51" t="s">
        <v>2185</v>
      </c>
      <c r="M547" s="51" t="s">
        <v>3416</v>
      </c>
      <c r="N547" s="51" t="s">
        <v>351</v>
      </c>
      <c r="O547" s="52" t="s">
        <v>2577</v>
      </c>
      <c r="P547" s="52">
        <v>80</v>
      </c>
      <c r="Q547" s="52">
        <v>80</v>
      </c>
      <c r="R547" s="51" t="s">
        <v>309</v>
      </c>
      <c r="S547" s="51" t="s">
        <v>310</v>
      </c>
      <c r="T547" s="51" t="s">
        <v>311</v>
      </c>
      <c r="U547" s="51" t="s">
        <v>107</v>
      </c>
      <c r="V547" s="51" t="s">
        <v>111</v>
      </c>
      <c r="W547" s="51" t="s">
        <v>121</v>
      </c>
      <c r="X547" s="51" t="s">
        <v>312</v>
      </c>
      <c r="Y547" s="51" t="s">
        <v>312</v>
      </c>
      <c r="Z547" s="51" t="s">
        <v>466</v>
      </c>
      <c r="AA547" s="52">
        <v>80</v>
      </c>
    </row>
    <row r="548" spans="1:27" ht="12.75" customHeight="1" x14ac:dyDescent="0.2">
      <c r="A548" s="51" t="s">
        <v>2173</v>
      </c>
      <c r="B548" s="51" t="s">
        <v>64</v>
      </c>
      <c r="C548" s="52">
        <v>364</v>
      </c>
      <c r="D548" s="51" t="s">
        <v>3417</v>
      </c>
      <c r="E548" s="51" t="s">
        <v>3418</v>
      </c>
      <c r="F548" s="51" t="s">
        <v>358</v>
      </c>
      <c r="G548" s="51" t="s">
        <v>469</v>
      </c>
      <c r="H548" s="51" t="s">
        <v>2189</v>
      </c>
      <c r="I548" s="51" t="s">
        <v>2190</v>
      </c>
      <c r="J548" s="52">
        <v>15</v>
      </c>
      <c r="K548" s="51" t="s">
        <v>305</v>
      </c>
      <c r="L548" s="51" t="s">
        <v>3417</v>
      </c>
      <c r="M548" s="51" t="s">
        <v>3419</v>
      </c>
      <c r="N548" s="51" t="s">
        <v>1701</v>
      </c>
      <c r="O548" s="52" t="s">
        <v>2577</v>
      </c>
      <c r="P548" s="52">
        <v>15</v>
      </c>
      <c r="Q548" s="52">
        <v>15</v>
      </c>
      <c r="R548" s="51" t="s">
        <v>309</v>
      </c>
      <c r="S548" s="51" t="s">
        <v>310</v>
      </c>
      <c r="T548" s="51" t="s">
        <v>311</v>
      </c>
      <c r="U548" s="51" t="s">
        <v>109</v>
      </c>
      <c r="V548" s="51" t="s">
        <v>115</v>
      </c>
      <c r="W548" s="51" t="s">
        <v>2180</v>
      </c>
      <c r="X548" s="51" t="s">
        <v>312</v>
      </c>
      <c r="Y548" s="51" t="s">
        <v>312</v>
      </c>
      <c r="Z548" s="51" t="s">
        <v>648</v>
      </c>
      <c r="AA548" s="52">
        <v>15</v>
      </c>
    </row>
    <row r="549" spans="1:27" ht="12.75" customHeight="1" x14ac:dyDescent="0.2">
      <c r="A549" s="51" t="s">
        <v>2173</v>
      </c>
      <c r="B549" s="51" t="s">
        <v>64</v>
      </c>
      <c r="C549" s="52">
        <v>365</v>
      </c>
      <c r="D549" s="51" t="s">
        <v>2192</v>
      </c>
      <c r="E549" s="51" t="s">
        <v>3420</v>
      </c>
      <c r="F549" s="51" t="s">
        <v>358</v>
      </c>
      <c r="G549" s="51" t="s">
        <v>469</v>
      </c>
      <c r="H549" s="51" t="s">
        <v>2176</v>
      </c>
      <c r="I549" s="51" t="s">
        <v>2194</v>
      </c>
      <c r="J549" s="52">
        <v>13</v>
      </c>
      <c r="K549" s="51" t="s">
        <v>305</v>
      </c>
      <c r="L549" s="51" t="s">
        <v>2192</v>
      </c>
      <c r="M549" s="51" t="s">
        <v>3420</v>
      </c>
      <c r="N549" s="51" t="s">
        <v>2179</v>
      </c>
      <c r="O549" s="52" t="s">
        <v>2577</v>
      </c>
      <c r="P549" s="52">
        <v>13</v>
      </c>
      <c r="Q549" s="52">
        <v>13</v>
      </c>
      <c r="R549" s="51" t="s">
        <v>309</v>
      </c>
      <c r="S549" s="51" t="s">
        <v>310</v>
      </c>
      <c r="T549" s="51" t="s">
        <v>311</v>
      </c>
      <c r="U549" s="51" t="s">
        <v>109</v>
      </c>
      <c r="V549" s="51" t="s">
        <v>115</v>
      </c>
      <c r="W549" s="51" t="s">
        <v>2180</v>
      </c>
      <c r="X549" s="51" t="s">
        <v>312</v>
      </c>
      <c r="Y549" s="51" t="s">
        <v>312</v>
      </c>
      <c r="Z549" s="51" t="s">
        <v>648</v>
      </c>
      <c r="AA549" s="52">
        <v>13</v>
      </c>
    </row>
    <row r="550" spans="1:27" ht="12.75" customHeight="1" x14ac:dyDescent="0.2">
      <c r="A550" s="51" t="s">
        <v>355</v>
      </c>
      <c r="B550" s="51" t="s">
        <v>50</v>
      </c>
      <c r="C550" s="52">
        <v>366</v>
      </c>
      <c r="D550" s="51" t="s">
        <v>3421</v>
      </c>
      <c r="E550" s="51" t="s">
        <v>3422</v>
      </c>
      <c r="F550" s="51" t="s">
        <v>358</v>
      </c>
      <c r="G550" s="51" t="s">
        <v>359</v>
      </c>
      <c r="H550" s="51" t="s">
        <v>594</v>
      </c>
      <c r="I550" s="51" t="s">
        <v>2197</v>
      </c>
      <c r="J550" s="52">
        <v>50</v>
      </c>
      <c r="K550" s="51" t="s">
        <v>305</v>
      </c>
      <c r="L550" s="51" t="s">
        <v>3421</v>
      </c>
      <c r="M550" s="51" t="s">
        <v>3423</v>
      </c>
      <c r="N550" s="51" t="s">
        <v>2199</v>
      </c>
      <c r="O550" s="52" t="s">
        <v>2577</v>
      </c>
      <c r="P550" s="52">
        <v>50</v>
      </c>
      <c r="Q550" s="52">
        <v>50</v>
      </c>
      <c r="R550" s="51" t="s">
        <v>309</v>
      </c>
      <c r="S550" s="51" t="s">
        <v>310</v>
      </c>
      <c r="T550" s="51" t="s">
        <v>311</v>
      </c>
      <c r="U550" s="51" t="s">
        <v>107</v>
      </c>
      <c r="V550" s="51" t="s">
        <v>111</v>
      </c>
      <c r="W550" s="51" t="s">
        <v>121</v>
      </c>
      <c r="X550" s="51" t="s">
        <v>312</v>
      </c>
      <c r="Y550" s="51" t="s">
        <v>312</v>
      </c>
      <c r="Z550" s="51" t="s">
        <v>598</v>
      </c>
      <c r="AA550" s="52">
        <v>50</v>
      </c>
    </row>
    <row r="551" spans="1:27" ht="12.75" customHeight="1" x14ac:dyDescent="0.2">
      <c r="A551" s="51" t="s">
        <v>2173</v>
      </c>
      <c r="B551" s="51" t="s">
        <v>64</v>
      </c>
      <c r="C551" s="52">
        <v>367</v>
      </c>
      <c r="D551" s="51" t="s">
        <v>2200</v>
      </c>
      <c r="E551" s="51" t="s">
        <v>3424</v>
      </c>
      <c r="F551" s="51" t="s">
        <v>358</v>
      </c>
      <c r="G551" s="51" t="s">
        <v>469</v>
      </c>
      <c r="H551" s="51" t="s">
        <v>2189</v>
      </c>
      <c r="I551" s="51" t="s">
        <v>3425</v>
      </c>
      <c r="J551" s="52">
        <v>50</v>
      </c>
      <c r="K551" s="51" t="s">
        <v>305</v>
      </c>
      <c r="L551" s="51" t="s">
        <v>2200</v>
      </c>
      <c r="M551" s="51" t="s">
        <v>3424</v>
      </c>
      <c r="N551" s="51" t="s">
        <v>2179</v>
      </c>
      <c r="O551" s="52" t="s">
        <v>2577</v>
      </c>
      <c r="P551" s="52">
        <v>50</v>
      </c>
      <c r="Q551" s="52">
        <v>50</v>
      </c>
      <c r="R551" s="51" t="s">
        <v>309</v>
      </c>
      <c r="S551" s="51" t="s">
        <v>310</v>
      </c>
      <c r="T551" s="51" t="s">
        <v>311</v>
      </c>
      <c r="U551" s="51" t="s">
        <v>109</v>
      </c>
      <c r="V551" s="51" t="s">
        <v>115</v>
      </c>
      <c r="W551" s="51" t="s">
        <v>2180</v>
      </c>
      <c r="X551" s="51" t="s">
        <v>312</v>
      </c>
      <c r="Y551" s="51" t="s">
        <v>312</v>
      </c>
      <c r="Z551" s="51" t="s">
        <v>648</v>
      </c>
      <c r="AA551" s="52">
        <v>50</v>
      </c>
    </row>
    <row r="552" spans="1:27" ht="12.75" customHeight="1" x14ac:dyDescent="0.2">
      <c r="A552" s="51" t="s">
        <v>355</v>
      </c>
      <c r="B552" s="51" t="s">
        <v>50</v>
      </c>
      <c r="C552" s="52">
        <v>368</v>
      </c>
      <c r="D552" s="51" t="s">
        <v>2203</v>
      </c>
      <c r="E552" s="51" t="s">
        <v>3426</v>
      </c>
      <c r="F552" s="51" t="s">
        <v>358</v>
      </c>
      <c r="G552" s="51" t="s">
        <v>359</v>
      </c>
      <c r="H552" s="51" t="s">
        <v>1015</v>
      </c>
      <c r="I552" s="51" t="s">
        <v>2211</v>
      </c>
      <c r="J552" s="52">
        <v>140.69999999999999</v>
      </c>
      <c r="K552" s="51" t="s">
        <v>305</v>
      </c>
      <c r="L552" s="51" t="s">
        <v>2203</v>
      </c>
      <c r="M552" s="51" t="s">
        <v>3427</v>
      </c>
      <c r="N552" s="51" t="s">
        <v>3428</v>
      </c>
      <c r="O552" s="52" t="s">
        <v>2577</v>
      </c>
      <c r="P552" s="52">
        <v>140.69999999999999</v>
      </c>
      <c r="Q552" s="52">
        <v>140.69999999999999</v>
      </c>
      <c r="R552" s="51" t="s">
        <v>309</v>
      </c>
      <c r="S552" s="51" t="s">
        <v>310</v>
      </c>
      <c r="T552" s="51" t="s">
        <v>311</v>
      </c>
      <c r="U552" s="51" t="s">
        <v>109</v>
      </c>
      <c r="V552" s="51" t="s">
        <v>115</v>
      </c>
      <c r="W552" s="51" t="s">
        <v>133</v>
      </c>
      <c r="X552" s="51" t="s">
        <v>312</v>
      </c>
      <c r="Y552" s="51" t="s">
        <v>312</v>
      </c>
      <c r="Z552" s="51" t="s">
        <v>598</v>
      </c>
      <c r="AA552" s="52">
        <v>140.69999999999999</v>
      </c>
    </row>
    <row r="553" spans="1:27" ht="12.75" customHeight="1" x14ac:dyDescent="0.2">
      <c r="A553" s="51" t="s">
        <v>355</v>
      </c>
      <c r="B553" s="51" t="s">
        <v>50</v>
      </c>
      <c r="C553" s="52">
        <v>369</v>
      </c>
      <c r="D553" s="51" t="s">
        <v>2212</v>
      </c>
      <c r="E553" s="51" t="s">
        <v>3429</v>
      </c>
      <c r="F553" s="51" t="s">
        <v>301</v>
      </c>
      <c r="G553" s="51" t="s">
        <v>384</v>
      </c>
      <c r="H553" s="51" t="s">
        <v>2210</v>
      </c>
      <c r="I553" s="51" t="s">
        <v>2211</v>
      </c>
      <c r="J553" s="52">
        <v>68.635999999999996</v>
      </c>
      <c r="K553" s="51" t="s">
        <v>305</v>
      </c>
      <c r="L553" s="51" t="s">
        <v>2212</v>
      </c>
      <c r="M553" s="51" t="s">
        <v>3430</v>
      </c>
      <c r="N553" s="51" t="s">
        <v>1681</v>
      </c>
      <c r="O553" s="52" t="s">
        <v>2577</v>
      </c>
      <c r="P553" s="52">
        <v>68.635999999999996</v>
      </c>
      <c r="Q553" s="52">
        <v>68.635999999999996</v>
      </c>
      <c r="R553" s="51" t="s">
        <v>309</v>
      </c>
      <c r="S553" s="51" t="s">
        <v>437</v>
      </c>
      <c r="T553" s="51" t="s">
        <v>438</v>
      </c>
      <c r="U553" s="51" t="s">
        <v>108</v>
      </c>
      <c r="V553" s="51" t="s">
        <v>115</v>
      </c>
      <c r="W553" s="51" t="s">
        <v>129</v>
      </c>
      <c r="X553" s="51" t="s">
        <v>312</v>
      </c>
      <c r="Y553" s="51" t="s">
        <v>312</v>
      </c>
      <c r="Z553" s="51" t="s">
        <v>598</v>
      </c>
      <c r="AA553" s="52">
        <v>68.635999999999996</v>
      </c>
    </row>
    <row r="554" spans="1:27" ht="12.75" customHeight="1" x14ac:dyDescent="0.2">
      <c r="A554" s="51" t="s">
        <v>355</v>
      </c>
      <c r="B554" s="51" t="s">
        <v>50</v>
      </c>
      <c r="C554" s="52">
        <v>370</v>
      </c>
      <c r="D554" s="51" t="s">
        <v>2214</v>
      </c>
      <c r="E554" s="51" t="s">
        <v>3431</v>
      </c>
      <c r="F554" s="51" t="s">
        <v>2673</v>
      </c>
      <c r="G554" s="51" t="s">
        <v>2674</v>
      </c>
      <c r="H554" s="51" t="s">
        <v>594</v>
      </c>
      <c r="I554" s="51" t="s">
        <v>2216</v>
      </c>
      <c r="J554" s="52">
        <v>102</v>
      </c>
      <c r="K554" s="51" t="s">
        <v>305</v>
      </c>
      <c r="L554" s="51" t="s">
        <v>2214</v>
      </c>
      <c r="M554" s="51" t="s">
        <v>3432</v>
      </c>
      <c r="N554" s="51" t="s">
        <v>2218</v>
      </c>
      <c r="O554" s="52" t="s">
        <v>2716</v>
      </c>
      <c r="P554" s="52">
        <v>3</v>
      </c>
      <c r="Q554" s="52">
        <v>102</v>
      </c>
      <c r="R554" s="51" t="s">
        <v>309</v>
      </c>
      <c r="S554" s="51" t="s">
        <v>310</v>
      </c>
      <c r="T554" s="51" t="s">
        <v>311</v>
      </c>
      <c r="U554" s="51" t="s">
        <v>107</v>
      </c>
      <c r="V554" s="51" t="s">
        <v>112</v>
      </c>
      <c r="W554" s="51" t="s">
        <v>122</v>
      </c>
      <c r="X554" s="51" t="s">
        <v>312</v>
      </c>
      <c r="Y554" s="51" t="s">
        <v>312</v>
      </c>
      <c r="Z554" s="51" t="s">
        <v>598</v>
      </c>
      <c r="AA554" s="52">
        <v>102</v>
      </c>
    </row>
    <row r="555" spans="1:27" ht="12.75" customHeight="1" x14ac:dyDescent="0.2">
      <c r="A555" s="51" t="s">
        <v>2173</v>
      </c>
      <c r="B555" s="51" t="s">
        <v>64</v>
      </c>
      <c r="C555" s="52">
        <v>371</v>
      </c>
      <c r="D555" s="51" t="s">
        <v>3433</v>
      </c>
      <c r="E555" s="51" t="s">
        <v>3434</v>
      </c>
      <c r="F555" s="51" t="s">
        <v>2673</v>
      </c>
      <c r="G555" s="51" t="s">
        <v>2743</v>
      </c>
      <c r="H555" s="51" t="s">
        <v>2221</v>
      </c>
      <c r="I555" s="51" t="s">
        <v>3435</v>
      </c>
      <c r="J555" s="52">
        <v>9</v>
      </c>
      <c r="K555" s="51" t="s">
        <v>305</v>
      </c>
      <c r="L555" s="51" t="s">
        <v>3433</v>
      </c>
      <c r="M555" s="51" t="s">
        <v>3434</v>
      </c>
      <c r="N555" s="51" t="s">
        <v>2223</v>
      </c>
      <c r="O555" s="52" t="s">
        <v>2577</v>
      </c>
      <c r="P555" s="52">
        <v>9</v>
      </c>
      <c r="Q555" s="52">
        <v>9</v>
      </c>
      <c r="R555" s="51" t="s">
        <v>309</v>
      </c>
      <c r="S555" s="51" t="s">
        <v>310</v>
      </c>
      <c r="T555" s="51" t="s">
        <v>311</v>
      </c>
      <c r="U555" s="51" t="s">
        <v>107</v>
      </c>
      <c r="V555" s="51" t="s">
        <v>113</v>
      </c>
      <c r="W555" s="51" t="s">
        <v>125</v>
      </c>
      <c r="X555" s="51" t="s">
        <v>312</v>
      </c>
      <c r="Y555" s="51" t="s">
        <v>312</v>
      </c>
      <c r="Z555" s="51" t="s">
        <v>648</v>
      </c>
      <c r="AA555" s="52">
        <v>9</v>
      </c>
    </row>
    <row r="556" spans="1:27" ht="12.75" customHeight="1" x14ac:dyDescent="0.2">
      <c r="A556" s="51" t="s">
        <v>2173</v>
      </c>
      <c r="B556" s="51" t="s">
        <v>64</v>
      </c>
      <c r="C556" s="52">
        <v>372</v>
      </c>
      <c r="D556" s="51" t="s">
        <v>2228</v>
      </c>
      <c r="E556" s="51" t="s">
        <v>3436</v>
      </c>
      <c r="F556" s="51" t="s">
        <v>2673</v>
      </c>
      <c r="G556" s="51" t="s">
        <v>2743</v>
      </c>
      <c r="H556" s="51" t="s">
        <v>3437</v>
      </c>
      <c r="I556" s="51" t="s">
        <v>2227</v>
      </c>
      <c r="J556" s="52">
        <v>12</v>
      </c>
      <c r="K556" s="51" t="s">
        <v>305</v>
      </c>
      <c r="L556" s="51" t="s">
        <v>2228</v>
      </c>
      <c r="M556" s="51" t="s">
        <v>3438</v>
      </c>
      <c r="N556" s="51" t="s">
        <v>2223</v>
      </c>
      <c r="O556" s="52" t="s">
        <v>2577</v>
      </c>
      <c r="P556" s="52">
        <v>12</v>
      </c>
      <c r="Q556" s="52">
        <v>12</v>
      </c>
      <c r="R556" s="51" t="s">
        <v>309</v>
      </c>
      <c r="S556" s="51" t="s">
        <v>310</v>
      </c>
      <c r="T556" s="51" t="s">
        <v>311</v>
      </c>
      <c r="U556" s="51" t="s">
        <v>107</v>
      </c>
      <c r="V556" s="51" t="s">
        <v>113</v>
      </c>
      <c r="W556" s="51" t="s">
        <v>126</v>
      </c>
      <c r="X556" s="51" t="s">
        <v>312</v>
      </c>
      <c r="Y556" s="51" t="s">
        <v>312</v>
      </c>
      <c r="Z556" s="51" t="s">
        <v>598</v>
      </c>
      <c r="AA556" s="52">
        <v>12</v>
      </c>
    </row>
    <row r="557" spans="1:27" ht="12.75" customHeight="1" x14ac:dyDescent="0.2">
      <c r="A557" s="51" t="s">
        <v>2181</v>
      </c>
      <c r="B557" s="51" t="s">
        <v>16</v>
      </c>
      <c r="C557" s="52">
        <v>373</v>
      </c>
      <c r="D557" s="51" t="s">
        <v>2230</v>
      </c>
      <c r="E557" s="51" t="s">
        <v>3439</v>
      </c>
      <c r="F557" s="51" t="s">
        <v>358</v>
      </c>
      <c r="G557" s="51" t="s">
        <v>359</v>
      </c>
      <c r="H557" s="51" t="s">
        <v>1880</v>
      </c>
      <c r="I557" s="51" t="s">
        <v>2232</v>
      </c>
      <c r="J557" s="52">
        <v>100</v>
      </c>
      <c r="K557" s="51" t="s">
        <v>305</v>
      </c>
      <c r="L557" s="51" t="s">
        <v>2230</v>
      </c>
      <c r="M557" s="51" t="s">
        <v>3440</v>
      </c>
      <c r="N557" s="51" t="s">
        <v>2234</v>
      </c>
      <c r="O557" s="52" t="s">
        <v>2577</v>
      </c>
      <c r="P557" s="52">
        <v>100</v>
      </c>
      <c r="Q557" s="52">
        <v>100</v>
      </c>
      <c r="R557" s="51" t="s">
        <v>309</v>
      </c>
      <c r="S557" s="51" t="s">
        <v>310</v>
      </c>
      <c r="T557" s="51" t="s">
        <v>311</v>
      </c>
      <c r="U557" s="51" t="s">
        <v>107</v>
      </c>
      <c r="V557" s="51" t="s">
        <v>111</v>
      </c>
      <c r="W557" s="51" t="s">
        <v>121</v>
      </c>
      <c r="X557" s="51" t="s">
        <v>312</v>
      </c>
      <c r="Y557" s="51" t="s">
        <v>312</v>
      </c>
      <c r="Z557" s="51" t="s">
        <v>466</v>
      </c>
      <c r="AA557" s="52">
        <v>100</v>
      </c>
    </row>
    <row r="558" spans="1:27" ht="12.75" customHeight="1" x14ac:dyDescent="0.2">
      <c r="A558" s="51" t="s">
        <v>2181</v>
      </c>
      <c r="B558" s="51" t="s">
        <v>16</v>
      </c>
      <c r="C558" s="52">
        <v>374</v>
      </c>
      <c r="D558" s="51" t="s">
        <v>2235</v>
      </c>
      <c r="E558" s="51" t="s">
        <v>3439</v>
      </c>
      <c r="F558" s="51" t="s">
        <v>358</v>
      </c>
      <c r="G558" s="51" t="s">
        <v>359</v>
      </c>
      <c r="H558" s="51" t="s">
        <v>1356</v>
      </c>
      <c r="I558" s="51" t="s">
        <v>2236</v>
      </c>
      <c r="J558" s="52">
        <v>80</v>
      </c>
      <c r="K558" s="51" t="s">
        <v>305</v>
      </c>
      <c r="L558" s="51" t="s">
        <v>2235</v>
      </c>
      <c r="M558" s="51" t="s">
        <v>3441</v>
      </c>
      <c r="N558" s="51" t="s">
        <v>351</v>
      </c>
      <c r="O558" s="52" t="s">
        <v>2577</v>
      </c>
      <c r="P558" s="52">
        <v>80</v>
      </c>
      <c r="Q558" s="52">
        <v>80</v>
      </c>
      <c r="R558" s="51" t="s">
        <v>309</v>
      </c>
      <c r="S558" s="51" t="s">
        <v>310</v>
      </c>
      <c r="T558" s="51" t="s">
        <v>311</v>
      </c>
      <c r="U558" s="51" t="s">
        <v>107</v>
      </c>
      <c r="V558" s="51" t="s">
        <v>111</v>
      </c>
      <c r="W558" s="51" t="s">
        <v>121</v>
      </c>
      <c r="X558" s="51" t="s">
        <v>312</v>
      </c>
      <c r="Y558" s="51" t="s">
        <v>312</v>
      </c>
      <c r="Z558" s="51" t="s">
        <v>466</v>
      </c>
      <c r="AA558" s="52">
        <v>80</v>
      </c>
    </row>
    <row r="559" spans="1:27" ht="12.75" customHeight="1" x14ac:dyDescent="0.2">
      <c r="A559" s="51" t="s">
        <v>2173</v>
      </c>
      <c r="B559" s="51" t="s">
        <v>64</v>
      </c>
      <c r="C559" s="52">
        <v>375</v>
      </c>
      <c r="D559" s="51" t="s">
        <v>2238</v>
      </c>
      <c r="E559" s="51" t="s">
        <v>3442</v>
      </c>
      <c r="F559" s="51" t="s">
        <v>2673</v>
      </c>
      <c r="G559" s="51" t="s">
        <v>2743</v>
      </c>
      <c r="H559" s="51" t="s">
        <v>3443</v>
      </c>
      <c r="I559" s="51" t="s">
        <v>828</v>
      </c>
      <c r="J559" s="52">
        <v>20</v>
      </c>
      <c r="K559" s="51" t="s">
        <v>305</v>
      </c>
      <c r="L559" s="51" t="s">
        <v>2238</v>
      </c>
      <c r="M559" s="51" t="s">
        <v>3442</v>
      </c>
      <c r="N559" s="51" t="s">
        <v>2242</v>
      </c>
      <c r="O559" s="52" t="s">
        <v>2577</v>
      </c>
      <c r="P559" s="52">
        <v>20</v>
      </c>
      <c r="Q559" s="52">
        <v>20</v>
      </c>
      <c r="R559" s="51" t="s">
        <v>309</v>
      </c>
      <c r="S559" s="51" t="s">
        <v>310</v>
      </c>
      <c r="T559" s="51" t="s">
        <v>311</v>
      </c>
      <c r="U559" s="51" t="s">
        <v>107</v>
      </c>
      <c r="V559" s="51" t="s">
        <v>114</v>
      </c>
      <c r="W559" s="51" t="s">
        <v>127</v>
      </c>
      <c r="X559" s="51" t="s">
        <v>312</v>
      </c>
      <c r="Y559" s="51" t="s">
        <v>312</v>
      </c>
      <c r="Z559" s="51" t="s">
        <v>598</v>
      </c>
      <c r="AA559" s="52">
        <v>20</v>
      </c>
    </row>
    <row r="560" spans="1:27" ht="12.75" customHeight="1" x14ac:dyDescent="0.2">
      <c r="A560" s="51" t="s">
        <v>2181</v>
      </c>
      <c r="B560" s="51" t="s">
        <v>16</v>
      </c>
      <c r="C560" s="52">
        <v>376</v>
      </c>
      <c r="D560" s="51" t="s">
        <v>3444</v>
      </c>
      <c r="E560" s="51" t="s">
        <v>3445</v>
      </c>
      <c r="F560" s="51" t="s">
        <v>301</v>
      </c>
      <c r="G560" s="51" t="s">
        <v>384</v>
      </c>
      <c r="H560" s="51" t="s">
        <v>2245</v>
      </c>
      <c r="I560" s="51" t="s">
        <v>2246</v>
      </c>
      <c r="J560" s="52">
        <v>275</v>
      </c>
      <c r="K560" s="51" t="s">
        <v>305</v>
      </c>
      <c r="L560" s="51" t="s">
        <v>3444</v>
      </c>
      <c r="M560" s="51" t="s">
        <v>3446</v>
      </c>
      <c r="N560" s="51" t="s">
        <v>351</v>
      </c>
      <c r="O560" s="52" t="s">
        <v>2807</v>
      </c>
      <c r="P560" s="52">
        <v>27.5</v>
      </c>
      <c r="Q560" s="52">
        <v>275</v>
      </c>
      <c r="R560" s="51" t="s">
        <v>309</v>
      </c>
      <c r="S560" s="51" t="s">
        <v>310</v>
      </c>
      <c r="T560" s="51" t="s">
        <v>311</v>
      </c>
      <c r="U560" s="51" t="s">
        <v>107</v>
      </c>
      <c r="V560" s="51" t="s">
        <v>114</v>
      </c>
      <c r="W560" s="51" t="s">
        <v>127</v>
      </c>
      <c r="X560" s="51" t="s">
        <v>312</v>
      </c>
      <c r="Y560" s="51" t="s">
        <v>312</v>
      </c>
      <c r="Z560" s="51" t="s">
        <v>466</v>
      </c>
      <c r="AA560" s="52">
        <v>275</v>
      </c>
    </row>
    <row r="561" spans="1:27" ht="12.75" customHeight="1" x14ac:dyDescent="0.2">
      <c r="A561" s="51" t="s">
        <v>2173</v>
      </c>
      <c r="B561" s="51" t="s">
        <v>64</v>
      </c>
      <c r="C561" s="52">
        <v>378</v>
      </c>
      <c r="D561" s="51" t="s">
        <v>3447</v>
      </c>
      <c r="E561" s="51" t="s">
        <v>3448</v>
      </c>
      <c r="F561" s="51" t="s">
        <v>2673</v>
      </c>
      <c r="G561" s="51" t="s">
        <v>2743</v>
      </c>
      <c r="H561" s="51" t="s">
        <v>3449</v>
      </c>
      <c r="I561" s="51" t="s">
        <v>2251</v>
      </c>
      <c r="J561" s="52">
        <v>9</v>
      </c>
      <c r="K561" s="51" t="s">
        <v>305</v>
      </c>
      <c r="L561" s="51" t="s">
        <v>3447</v>
      </c>
      <c r="M561" s="51" t="s">
        <v>3448</v>
      </c>
      <c r="N561" s="51" t="s">
        <v>2223</v>
      </c>
      <c r="O561" s="52" t="s">
        <v>2577</v>
      </c>
      <c r="P561" s="52">
        <v>9</v>
      </c>
      <c r="Q561" s="52">
        <v>9</v>
      </c>
      <c r="R561" s="51" t="s">
        <v>309</v>
      </c>
      <c r="S561" s="51" t="s">
        <v>310</v>
      </c>
      <c r="T561" s="51" t="s">
        <v>311</v>
      </c>
      <c r="U561" s="51" t="s">
        <v>107</v>
      </c>
      <c r="V561" s="51" t="s">
        <v>113</v>
      </c>
      <c r="W561" s="51" t="s">
        <v>125</v>
      </c>
      <c r="X561" s="51" t="s">
        <v>312</v>
      </c>
      <c r="Y561" s="51" t="s">
        <v>312</v>
      </c>
      <c r="Z561" s="51" t="s">
        <v>598</v>
      </c>
      <c r="AA561" s="52">
        <v>9</v>
      </c>
    </row>
    <row r="562" spans="1:27" ht="12.75" customHeight="1" x14ac:dyDescent="0.2">
      <c r="A562" s="51" t="s">
        <v>2173</v>
      </c>
      <c r="B562" s="51" t="s">
        <v>64</v>
      </c>
      <c r="C562" s="52">
        <v>380</v>
      </c>
      <c r="D562" s="51" t="s">
        <v>2252</v>
      </c>
      <c r="E562" s="51" t="s">
        <v>3450</v>
      </c>
      <c r="F562" s="51" t="s">
        <v>358</v>
      </c>
      <c r="G562" s="51" t="s">
        <v>359</v>
      </c>
      <c r="H562" s="51" t="s">
        <v>3451</v>
      </c>
      <c r="I562" s="51" t="s">
        <v>2255</v>
      </c>
      <c r="J562" s="52">
        <v>4.5</v>
      </c>
      <c r="K562" s="51" t="s">
        <v>305</v>
      </c>
      <c r="L562" s="51" t="s">
        <v>2252</v>
      </c>
      <c r="M562" s="51" t="s">
        <v>3450</v>
      </c>
      <c r="N562" s="51" t="s">
        <v>2179</v>
      </c>
      <c r="O562" s="52" t="s">
        <v>2577</v>
      </c>
      <c r="P562" s="52">
        <v>4.5</v>
      </c>
      <c r="Q562" s="52">
        <v>4.5</v>
      </c>
      <c r="R562" s="51" t="s">
        <v>309</v>
      </c>
      <c r="S562" s="51" t="s">
        <v>310</v>
      </c>
      <c r="T562" s="51" t="s">
        <v>311</v>
      </c>
      <c r="U562" s="51" t="s">
        <v>107</v>
      </c>
      <c r="V562" s="51" t="s">
        <v>111</v>
      </c>
      <c r="W562" s="51" t="s">
        <v>120</v>
      </c>
      <c r="X562" s="51" t="s">
        <v>312</v>
      </c>
      <c r="Y562" s="51" t="s">
        <v>312</v>
      </c>
      <c r="Z562" s="51" t="s">
        <v>598</v>
      </c>
      <c r="AA562" s="52">
        <v>4.5</v>
      </c>
    </row>
    <row r="563" spans="1:27" ht="12.75" customHeight="1" x14ac:dyDescent="0.2">
      <c r="A563" s="51" t="s">
        <v>2181</v>
      </c>
      <c r="B563" s="51" t="s">
        <v>16</v>
      </c>
      <c r="C563" s="52">
        <v>381</v>
      </c>
      <c r="D563" s="51" t="s">
        <v>2256</v>
      </c>
      <c r="E563" s="51" t="s">
        <v>3452</v>
      </c>
      <c r="F563" s="51" t="s">
        <v>2673</v>
      </c>
      <c r="G563" s="51" t="s">
        <v>2674</v>
      </c>
      <c r="H563" s="51" t="s">
        <v>2258</v>
      </c>
      <c r="I563" s="51" t="s">
        <v>2184</v>
      </c>
      <c r="J563" s="52">
        <v>50</v>
      </c>
      <c r="K563" s="51" t="s">
        <v>305</v>
      </c>
      <c r="L563" s="51" t="s">
        <v>2256</v>
      </c>
      <c r="M563" s="51" t="s">
        <v>3441</v>
      </c>
      <c r="N563" s="51" t="s">
        <v>351</v>
      </c>
      <c r="O563" s="52" t="s">
        <v>2577</v>
      </c>
      <c r="P563" s="52">
        <v>50</v>
      </c>
      <c r="Q563" s="52">
        <v>50</v>
      </c>
      <c r="R563" s="51" t="s">
        <v>309</v>
      </c>
      <c r="S563" s="51" t="s">
        <v>310</v>
      </c>
      <c r="T563" s="51" t="s">
        <v>311</v>
      </c>
      <c r="U563" s="51" t="s">
        <v>107</v>
      </c>
      <c r="V563" s="51" t="s">
        <v>113</v>
      </c>
      <c r="W563" s="51" t="s">
        <v>126</v>
      </c>
      <c r="X563" s="51" t="s">
        <v>312</v>
      </c>
      <c r="Y563" s="51" t="s">
        <v>312</v>
      </c>
      <c r="Z563" s="51" t="s">
        <v>466</v>
      </c>
      <c r="AA563" s="52">
        <v>50</v>
      </c>
    </row>
    <row r="564" spans="1:27" ht="12.75" customHeight="1" x14ac:dyDescent="0.2">
      <c r="A564" s="51" t="s">
        <v>2181</v>
      </c>
      <c r="B564" s="51" t="s">
        <v>16</v>
      </c>
      <c r="C564" s="52">
        <v>382</v>
      </c>
      <c r="D564" s="51" t="s">
        <v>2259</v>
      </c>
      <c r="E564" s="51" t="s">
        <v>3453</v>
      </c>
      <c r="F564" s="51" t="s">
        <v>301</v>
      </c>
      <c r="G564" s="51" t="s">
        <v>630</v>
      </c>
      <c r="H564" s="51" t="s">
        <v>2261</v>
      </c>
      <c r="I564" s="51" t="s">
        <v>2262</v>
      </c>
      <c r="J564" s="52">
        <v>250</v>
      </c>
      <c r="K564" s="51" t="s">
        <v>305</v>
      </c>
      <c r="L564" s="51" t="s">
        <v>2259</v>
      </c>
      <c r="M564" s="51" t="s">
        <v>3454</v>
      </c>
      <c r="N564" s="51" t="s">
        <v>351</v>
      </c>
      <c r="O564" s="52" t="s">
        <v>2577</v>
      </c>
      <c r="P564" s="52">
        <v>250</v>
      </c>
      <c r="Q564" s="52">
        <v>250</v>
      </c>
      <c r="R564" s="51" t="s">
        <v>309</v>
      </c>
      <c r="S564" s="51" t="s">
        <v>310</v>
      </c>
      <c r="T564" s="51" t="s">
        <v>311</v>
      </c>
      <c r="U564" s="51" t="s">
        <v>107</v>
      </c>
      <c r="V564" s="51" t="s">
        <v>110</v>
      </c>
      <c r="W564" s="51" t="s">
        <v>116</v>
      </c>
      <c r="X564" s="51" t="s">
        <v>312</v>
      </c>
      <c r="Y564" s="51" t="s">
        <v>312</v>
      </c>
      <c r="Z564" s="51" t="s">
        <v>377</v>
      </c>
      <c r="AA564" s="52">
        <v>250</v>
      </c>
    </row>
    <row r="565" spans="1:27" ht="12.75" customHeight="1" x14ac:dyDescent="0.2">
      <c r="A565" s="51" t="s">
        <v>2173</v>
      </c>
      <c r="B565" s="51" t="s">
        <v>64</v>
      </c>
      <c r="C565" s="52">
        <v>383</v>
      </c>
      <c r="D565" s="51" t="s">
        <v>2265</v>
      </c>
      <c r="E565" s="51" t="s">
        <v>3455</v>
      </c>
      <c r="F565" s="51" t="s">
        <v>301</v>
      </c>
      <c r="G565" s="51" t="s">
        <v>384</v>
      </c>
      <c r="H565" s="51" t="s">
        <v>2267</v>
      </c>
      <c r="I565" s="51" t="s">
        <v>2268</v>
      </c>
      <c r="J565" s="52">
        <v>45</v>
      </c>
      <c r="K565" s="51" t="s">
        <v>305</v>
      </c>
      <c r="L565" s="51" t="s">
        <v>2265</v>
      </c>
      <c r="M565" s="51" t="s">
        <v>3455</v>
      </c>
      <c r="N565" s="51" t="s">
        <v>2242</v>
      </c>
      <c r="O565" s="52" t="s">
        <v>2577</v>
      </c>
      <c r="P565" s="52">
        <v>45</v>
      </c>
      <c r="Q565" s="52">
        <v>45</v>
      </c>
      <c r="R565" s="51" t="s">
        <v>309</v>
      </c>
      <c r="S565" s="51" t="s">
        <v>310</v>
      </c>
      <c r="T565" s="51" t="s">
        <v>311</v>
      </c>
      <c r="U565" s="51" t="s">
        <v>107</v>
      </c>
      <c r="V565" s="51" t="s">
        <v>114</v>
      </c>
      <c r="W565" s="51" t="s">
        <v>127</v>
      </c>
      <c r="X565" s="51" t="s">
        <v>312</v>
      </c>
      <c r="Y565" s="51" t="s">
        <v>312</v>
      </c>
      <c r="Z565" s="51" t="s">
        <v>598</v>
      </c>
      <c r="AA565" s="52">
        <v>45</v>
      </c>
    </row>
    <row r="566" spans="1:27" ht="12.75" customHeight="1" x14ac:dyDescent="0.2">
      <c r="A566" s="51" t="s">
        <v>2173</v>
      </c>
      <c r="B566" s="51" t="s">
        <v>64</v>
      </c>
      <c r="C566" s="52">
        <v>384</v>
      </c>
      <c r="D566" s="51" t="s">
        <v>3456</v>
      </c>
      <c r="E566" s="51" t="s">
        <v>3457</v>
      </c>
      <c r="F566" s="51" t="s">
        <v>301</v>
      </c>
      <c r="G566" s="51" t="s">
        <v>384</v>
      </c>
      <c r="H566" s="51" t="s">
        <v>2267</v>
      </c>
      <c r="I566" s="51" t="s">
        <v>2271</v>
      </c>
      <c r="J566" s="52">
        <v>28.04</v>
      </c>
      <c r="K566" s="51" t="s">
        <v>305</v>
      </c>
      <c r="L566" s="51" t="s">
        <v>3456</v>
      </c>
      <c r="M566" s="51" t="s">
        <v>3457</v>
      </c>
      <c r="N566" s="51" t="s">
        <v>2272</v>
      </c>
      <c r="O566" s="52" t="s">
        <v>2577</v>
      </c>
      <c r="P566" s="52">
        <v>28.04</v>
      </c>
      <c r="Q566" s="52">
        <v>28.04</v>
      </c>
      <c r="R566" s="51" t="s">
        <v>309</v>
      </c>
      <c r="S566" s="51" t="s">
        <v>310</v>
      </c>
      <c r="T566" s="51" t="s">
        <v>311</v>
      </c>
      <c r="U566" s="51" t="s">
        <v>107</v>
      </c>
      <c r="V566" s="51" t="s">
        <v>112</v>
      </c>
      <c r="W566" s="51" t="s">
        <v>122</v>
      </c>
      <c r="X566" s="51" t="s">
        <v>312</v>
      </c>
      <c r="Y566" s="51" t="s">
        <v>312</v>
      </c>
      <c r="Z566" s="51" t="s">
        <v>648</v>
      </c>
      <c r="AA566" s="52">
        <v>28.04</v>
      </c>
    </row>
    <row r="567" spans="1:27" ht="12.75" customHeight="1" x14ac:dyDescent="0.2">
      <c r="A567" s="51" t="s">
        <v>1614</v>
      </c>
      <c r="B567" s="51" t="s">
        <v>62</v>
      </c>
      <c r="C567" s="52">
        <v>385</v>
      </c>
      <c r="D567" s="51" t="s">
        <v>3458</v>
      </c>
      <c r="E567" s="51" t="s">
        <v>3459</v>
      </c>
      <c r="F567" s="51" t="s">
        <v>301</v>
      </c>
      <c r="G567" s="51" t="s">
        <v>2574</v>
      </c>
      <c r="H567" s="51" t="s">
        <v>2275</v>
      </c>
      <c r="I567" s="51" t="s">
        <v>2276</v>
      </c>
      <c r="J567" s="52">
        <v>80</v>
      </c>
      <c r="K567" s="51" t="s">
        <v>305</v>
      </c>
      <c r="L567" s="51" t="s">
        <v>2277</v>
      </c>
      <c r="M567" s="51" t="s">
        <v>3460</v>
      </c>
      <c r="N567" s="51" t="s">
        <v>351</v>
      </c>
      <c r="O567" s="52" t="s">
        <v>2577</v>
      </c>
      <c r="P567" s="52">
        <v>80</v>
      </c>
      <c r="Q567" s="52">
        <v>80</v>
      </c>
      <c r="R567" s="51" t="s">
        <v>309</v>
      </c>
      <c r="S567" s="51" t="s">
        <v>310</v>
      </c>
      <c r="T567" s="51" t="s">
        <v>311</v>
      </c>
      <c r="U567" s="51" t="s">
        <v>109</v>
      </c>
      <c r="V567" s="51" t="s">
        <v>115</v>
      </c>
      <c r="W567" s="51" t="s">
        <v>636</v>
      </c>
      <c r="X567" s="51" t="s">
        <v>312</v>
      </c>
      <c r="Y567" s="51" t="s">
        <v>312</v>
      </c>
      <c r="Z567" s="51" t="s">
        <v>648</v>
      </c>
      <c r="AA567" s="52">
        <v>80</v>
      </c>
    </row>
    <row r="568" spans="1:27" ht="12.75" customHeight="1" x14ac:dyDescent="0.2">
      <c r="A568" s="51" t="s">
        <v>2173</v>
      </c>
      <c r="B568" s="51" t="s">
        <v>64</v>
      </c>
      <c r="C568" s="52">
        <v>386</v>
      </c>
      <c r="D568" s="51" t="s">
        <v>3461</v>
      </c>
      <c r="E568" s="51" t="s">
        <v>3462</v>
      </c>
      <c r="F568" s="51" t="s">
        <v>301</v>
      </c>
      <c r="G568" s="51" t="s">
        <v>384</v>
      </c>
      <c r="H568" s="51" t="s">
        <v>2281</v>
      </c>
      <c r="I568" s="51" t="s">
        <v>3463</v>
      </c>
      <c r="J568" s="52">
        <v>45</v>
      </c>
      <c r="K568" s="51" t="s">
        <v>305</v>
      </c>
      <c r="L568" s="51" t="s">
        <v>3461</v>
      </c>
      <c r="M568" s="51" t="s">
        <v>3464</v>
      </c>
      <c r="N568" s="51" t="s">
        <v>2284</v>
      </c>
      <c r="O568" s="52" t="s">
        <v>2577</v>
      </c>
      <c r="P568" s="52">
        <v>45</v>
      </c>
      <c r="Q568" s="52">
        <v>45</v>
      </c>
      <c r="R568" s="51" t="s">
        <v>309</v>
      </c>
      <c r="S568" s="51" t="s">
        <v>310</v>
      </c>
      <c r="T568" s="51" t="s">
        <v>311</v>
      </c>
      <c r="U568" s="51" t="s">
        <v>107</v>
      </c>
      <c r="V568" s="51" t="s">
        <v>114</v>
      </c>
      <c r="W568" s="51" t="s">
        <v>127</v>
      </c>
      <c r="X568" s="51" t="s">
        <v>312</v>
      </c>
      <c r="Y568" s="51" t="s">
        <v>312</v>
      </c>
      <c r="Z568" s="51" t="s">
        <v>598</v>
      </c>
      <c r="AA568" s="52">
        <v>45</v>
      </c>
    </row>
    <row r="569" spans="1:27" ht="12.75" customHeight="1" x14ac:dyDescent="0.2">
      <c r="A569" s="51" t="s">
        <v>2181</v>
      </c>
      <c r="B569" s="51" t="s">
        <v>16</v>
      </c>
      <c r="C569" s="52">
        <v>387</v>
      </c>
      <c r="D569" s="51" t="s">
        <v>2285</v>
      </c>
      <c r="E569" s="51" t="s">
        <v>3465</v>
      </c>
      <c r="F569" s="51" t="s">
        <v>301</v>
      </c>
      <c r="G569" s="51" t="s">
        <v>2574</v>
      </c>
      <c r="H569" s="51" t="s">
        <v>2287</v>
      </c>
      <c r="I569" s="51" t="s">
        <v>2288</v>
      </c>
      <c r="J569" s="52">
        <v>236</v>
      </c>
      <c r="K569" s="51" t="s">
        <v>305</v>
      </c>
      <c r="L569" s="51" t="s">
        <v>3466</v>
      </c>
      <c r="M569" s="51" t="s">
        <v>3441</v>
      </c>
      <c r="N569" s="51" t="s">
        <v>351</v>
      </c>
      <c r="O569" s="52" t="s">
        <v>2577</v>
      </c>
      <c r="P569" s="52">
        <v>236</v>
      </c>
      <c r="Q569" s="52">
        <v>236</v>
      </c>
      <c r="R569" s="51" t="s">
        <v>309</v>
      </c>
      <c r="S569" s="51" t="s">
        <v>310</v>
      </c>
      <c r="T569" s="51" t="s">
        <v>311</v>
      </c>
      <c r="U569" s="51" t="s">
        <v>107</v>
      </c>
      <c r="V569" s="51" t="s">
        <v>114</v>
      </c>
      <c r="W569" s="51" t="s">
        <v>127</v>
      </c>
      <c r="X569" s="51" t="s">
        <v>312</v>
      </c>
      <c r="Y569" s="51" t="s">
        <v>312</v>
      </c>
      <c r="Z569" s="51" t="s">
        <v>377</v>
      </c>
      <c r="AA569" s="52">
        <v>236</v>
      </c>
    </row>
    <row r="570" spans="1:27" ht="12.75" customHeight="1" x14ac:dyDescent="0.2">
      <c r="A570" s="51" t="s">
        <v>2181</v>
      </c>
      <c r="B570" s="51" t="s">
        <v>16</v>
      </c>
      <c r="C570" s="52">
        <v>388</v>
      </c>
      <c r="D570" s="51" t="s">
        <v>2290</v>
      </c>
      <c r="E570" s="51" t="s">
        <v>3467</v>
      </c>
      <c r="F570" s="51" t="s">
        <v>358</v>
      </c>
      <c r="G570" s="51" t="s">
        <v>359</v>
      </c>
      <c r="H570" s="51" t="s">
        <v>704</v>
      </c>
      <c r="I570" s="51" t="s">
        <v>2293</v>
      </c>
      <c r="J570" s="52">
        <v>50</v>
      </c>
      <c r="K570" s="51" t="s">
        <v>305</v>
      </c>
      <c r="L570" s="51" t="s">
        <v>2290</v>
      </c>
      <c r="M570" s="51" t="s">
        <v>3441</v>
      </c>
      <c r="N570" s="51" t="s">
        <v>351</v>
      </c>
      <c r="O570" s="52" t="s">
        <v>2577</v>
      </c>
      <c r="P570" s="52">
        <v>50</v>
      </c>
      <c r="Q570" s="52">
        <v>50</v>
      </c>
      <c r="R570" s="51" t="s">
        <v>309</v>
      </c>
      <c r="S570" s="51" t="s">
        <v>310</v>
      </c>
      <c r="T570" s="51" t="s">
        <v>311</v>
      </c>
      <c r="U570" s="51" t="s">
        <v>109</v>
      </c>
      <c r="V570" s="51" t="s">
        <v>115</v>
      </c>
      <c r="W570" s="51" t="s">
        <v>136</v>
      </c>
      <c r="X570" s="51" t="s">
        <v>312</v>
      </c>
      <c r="Y570" s="51" t="s">
        <v>312</v>
      </c>
      <c r="Z570" s="51" t="s">
        <v>466</v>
      </c>
      <c r="AA570" s="52">
        <v>50</v>
      </c>
    </row>
    <row r="571" spans="1:27" ht="12.75" customHeight="1" x14ac:dyDescent="0.2">
      <c r="A571" s="51" t="s">
        <v>2181</v>
      </c>
      <c r="B571" s="51" t="s">
        <v>16</v>
      </c>
      <c r="C571" s="52">
        <v>390</v>
      </c>
      <c r="D571" s="51" t="s">
        <v>2294</v>
      </c>
      <c r="E571" s="51" t="s">
        <v>3468</v>
      </c>
      <c r="F571" s="51" t="s">
        <v>301</v>
      </c>
      <c r="G571" s="51" t="s">
        <v>384</v>
      </c>
      <c r="H571" s="51" t="s">
        <v>2296</v>
      </c>
      <c r="I571" s="51" t="s">
        <v>2297</v>
      </c>
      <c r="J571" s="52">
        <v>300</v>
      </c>
      <c r="K571" s="51" t="s">
        <v>305</v>
      </c>
      <c r="L571" s="51" t="s">
        <v>2294</v>
      </c>
      <c r="M571" s="51" t="s">
        <v>3469</v>
      </c>
      <c r="N571" s="51" t="s">
        <v>351</v>
      </c>
      <c r="O571" s="52" t="s">
        <v>2577</v>
      </c>
      <c r="P571" s="52">
        <v>300</v>
      </c>
      <c r="Q571" s="52">
        <v>300</v>
      </c>
      <c r="R571" s="51" t="s">
        <v>309</v>
      </c>
      <c r="S571" s="51" t="s">
        <v>310</v>
      </c>
      <c r="T571" s="51" t="s">
        <v>311</v>
      </c>
      <c r="U571" s="51" t="s">
        <v>107</v>
      </c>
      <c r="V571" s="51" t="s">
        <v>110</v>
      </c>
      <c r="W571" s="51" t="s">
        <v>116</v>
      </c>
      <c r="X571" s="51" t="s">
        <v>312</v>
      </c>
      <c r="Y571" s="51" t="s">
        <v>312</v>
      </c>
      <c r="Z571" s="51" t="s">
        <v>466</v>
      </c>
      <c r="AA571" s="52">
        <v>300</v>
      </c>
    </row>
    <row r="572" spans="1:27" ht="12.75" customHeight="1" x14ac:dyDescent="0.2">
      <c r="A572" s="51" t="s">
        <v>2181</v>
      </c>
      <c r="B572" s="51" t="s">
        <v>16</v>
      </c>
      <c r="C572" s="52">
        <v>391</v>
      </c>
      <c r="D572" s="51" t="s">
        <v>2299</v>
      </c>
      <c r="E572" s="51" t="s">
        <v>3470</v>
      </c>
      <c r="F572" s="51" t="s">
        <v>301</v>
      </c>
      <c r="G572" s="51" t="s">
        <v>384</v>
      </c>
      <c r="H572" s="51" t="s">
        <v>2301</v>
      </c>
      <c r="I572" s="51" t="s">
        <v>711</v>
      </c>
      <c r="J572" s="52" t="s">
        <v>3471</v>
      </c>
      <c r="K572" s="51" t="s">
        <v>511</v>
      </c>
      <c r="L572" s="51" t="s">
        <v>238</v>
      </c>
      <c r="M572" s="51" t="s">
        <v>3472</v>
      </c>
      <c r="N572" s="51" t="s">
        <v>2303</v>
      </c>
      <c r="O572" s="52" t="s">
        <v>2577</v>
      </c>
      <c r="P572" s="52" t="s">
        <v>3471</v>
      </c>
      <c r="Q572" s="52" t="s">
        <v>3471</v>
      </c>
      <c r="R572" s="51" t="s">
        <v>309</v>
      </c>
      <c r="S572" s="51" t="s">
        <v>310</v>
      </c>
      <c r="T572" s="51" t="s">
        <v>2304</v>
      </c>
      <c r="U572" s="51" t="s">
        <v>107</v>
      </c>
      <c r="V572" s="51" t="s">
        <v>238</v>
      </c>
      <c r="W572" s="51">
        <v>4000040</v>
      </c>
      <c r="X572" s="51" t="s">
        <v>312</v>
      </c>
      <c r="Y572" s="51" t="s">
        <v>312</v>
      </c>
      <c r="Z572" s="51" t="s">
        <v>502</v>
      </c>
      <c r="AA572" s="52" t="s">
        <v>3471</v>
      </c>
    </row>
    <row r="573" spans="1:27" ht="12.75" customHeight="1" x14ac:dyDescent="0.2">
      <c r="A573" s="51" t="s">
        <v>2173</v>
      </c>
      <c r="B573" s="51" t="s">
        <v>64</v>
      </c>
      <c r="C573" s="52">
        <v>392</v>
      </c>
      <c r="D573" s="51" t="s">
        <v>2305</v>
      </c>
      <c r="E573" s="51" t="s">
        <v>3473</v>
      </c>
      <c r="F573" s="51" t="s">
        <v>301</v>
      </c>
      <c r="G573" s="51" t="s">
        <v>384</v>
      </c>
      <c r="H573" s="51" t="s">
        <v>2281</v>
      </c>
      <c r="I573" s="51" t="s">
        <v>3463</v>
      </c>
      <c r="J573" s="52">
        <v>23.254999999999999</v>
      </c>
      <c r="K573" s="51" t="s">
        <v>305</v>
      </c>
      <c r="L573" s="51" t="s">
        <v>2305</v>
      </c>
      <c r="M573" s="51" t="s">
        <v>3473</v>
      </c>
      <c r="N573" s="51" t="s">
        <v>2223</v>
      </c>
      <c r="O573" s="52" t="s">
        <v>2577</v>
      </c>
      <c r="P573" s="52">
        <v>23.254999999999999</v>
      </c>
      <c r="Q573" s="52">
        <v>23.254999999999999</v>
      </c>
      <c r="R573" s="51" t="s">
        <v>309</v>
      </c>
      <c r="S573" s="51" t="s">
        <v>310</v>
      </c>
      <c r="T573" s="51" t="s">
        <v>311</v>
      </c>
      <c r="U573" s="51" t="s">
        <v>107</v>
      </c>
      <c r="V573" s="51" t="s">
        <v>113</v>
      </c>
      <c r="W573" s="51" t="s">
        <v>126</v>
      </c>
      <c r="X573" s="51" t="s">
        <v>312</v>
      </c>
      <c r="Y573" s="51" t="s">
        <v>312</v>
      </c>
      <c r="Z573" s="51" t="s">
        <v>598</v>
      </c>
      <c r="AA573" s="52">
        <v>23.254999999999999</v>
      </c>
    </row>
    <row r="574" spans="1:27" ht="12.75" customHeight="1" x14ac:dyDescent="0.2">
      <c r="A574" s="51" t="s">
        <v>1614</v>
      </c>
      <c r="B574" s="51" t="s">
        <v>62</v>
      </c>
      <c r="C574" s="52">
        <v>393</v>
      </c>
      <c r="D574" s="51" t="s">
        <v>2307</v>
      </c>
      <c r="E574" s="51" t="s">
        <v>3474</v>
      </c>
      <c r="F574" s="51" t="s">
        <v>301</v>
      </c>
      <c r="G574" s="51" t="s">
        <v>2574</v>
      </c>
      <c r="H574" s="51" t="s">
        <v>1617</v>
      </c>
      <c r="I574" s="51" t="s">
        <v>2310</v>
      </c>
      <c r="J574" s="52">
        <v>50</v>
      </c>
      <c r="K574" s="51" t="s">
        <v>305</v>
      </c>
      <c r="L574" s="51" t="s">
        <v>2311</v>
      </c>
      <c r="M574" s="51" t="s">
        <v>3475</v>
      </c>
      <c r="N574" s="51" t="s">
        <v>635</v>
      </c>
      <c r="O574" s="52" t="s">
        <v>2577</v>
      </c>
      <c r="P574" s="52">
        <v>50</v>
      </c>
      <c r="Q574" s="52">
        <v>50</v>
      </c>
      <c r="R574" s="51" t="s">
        <v>309</v>
      </c>
      <c r="S574" s="51" t="s">
        <v>310</v>
      </c>
      <c r="T574" s="51" t="s">
        <v>311</v>
      </c>
      <c r="U574" s="51" t="s">
        <v>109</v>
      </c>
      <c r="V574" s="51" t="s">
        <v>115</v>
      </c>
      <c r="W574" s="51" t="s">
        <v>636</v>
      </c>
      <c r="X574" s="51" t="s">
        <v>312</v>
      </c>
      <c r="Y574" s="51" t="s">
        <v>312</v>
      </c>
      <c r="Z574" s="51" t="s">
        <v>2313</v>
      </c>
      <c r="AA574" s="52">
        <v>50</v>
      </c>
    </row>
    <row r="575" spans="1:27" ht="12.75" customHeight="1" x14ac:dyDescent="0.2">
      <c r="A575" s="51" t="s">
        <v>2173</v>
      </c>
      <c r="B575" s="51" t="s">
        <v>64</v>
      </c>
      <c r="C575" s="52">
        <v>394</v>
      </c>
      <c r="D575" s="51" t="s">
        <v>2314</v>
      </c>
      <c r="E575" s="51" t="s">
        <v>3476</v>
      </c>
      <c r="F575" s="51" t="s">
        <v>2673</v>
      </c>
      <c r="G575" s="51" t="s">
        <v>2674</v>
      </c>
      <c r="H575" s="51" t="s">
        <v>2316</v>
      </c>
      <c r="I575" s="51" t="s">
        <v>2317</v>
      </c>
      <c r="J575" s="52">
        <v>20</v>
      </c>
      <c r="K575" s="51" t="s">
        <v>305</v>
      </c>
      <c r="L575" s="51" t="s">
        <v>2314</v>
      </c>
      <c r="M575" s="51" t="s">
        <v>3476</v>
      </c>
      <c r="N575" s="51" t="s">
        <v>351</v>
      </c>
      <c r="O575" s="52" t="s">
        <v>2737</v>
      </c>
      <c r="P575" s="52">
        <v>10</v>
      </c>
      <c r="Q575" s="52">
        <v>20</v>
      </c>
      <c r="R575" s="51" t="s">
        <v>309</v>
      </c>
      <c r="S575" s="51" t="s">
        <v>310</v>
      </c>
      <c r="T575" s="51" t="s">
        <v>311</v>
      </c>
      <c r="U575" s="51" t="s">
        <v>107</v>
      </c>
      <c r="V575" s="51" t="s">
        <v>113</v>
      </c>
      <c r="W575" s="51" t="s">
        <v>126</v>
      </c>
      <c r="X575" s="51" t="s">
        <v>312</v>
      </c>
      <c r="Y575" s="51" t="s">
        <v>312</v>
      </c>
      <c r="Z575" s="51" t="s">
        <v>598</v>
      </c>
      <c r="AA575" s="52">
        <v>20</v>
      </c>
    </row>
    <row r="576" spans="1:27" ht="12.75" customHeight="1" x14ac:dyDescent="0.2">
      <c r="A576" s="51" t="s">
        <v>1805</v>
      </c>
      <c r="B576" s="51" t="s">
        <v>18</v>
      </c>
      <c r="C576" s="52">
        <v>397</v>
      </c>
      <c r="D576" s="51" t="s">
        <v>2318</v>
      </c>
      <c r="E576" s="51" t="s">
        <v>3477</v>
      </c>
      <c r="F576" s="51" t="s">
        <v>301</v>
      </c>
      <c r="G576" s="51" t="s">
        <v>384</v>
      </c>
      <c r="H576" s="51" t="s">
        <v>2320</v>
      </c>
      <c r="I576" s="51" t="s">
        <v>2321</v>
      </c>
      <c r="J576" s="52">
        <v>275</v>
      </c>
      <c r="K576" s="51" t="s">
        <v>305</v>
      </c>
      <c r="L576" s="51" t="s">
        <v>2322</v>
      </c>
      <c r="M576" s="51" t="s">
        <v>3478</v>
      </c>
      <c r="N576" s="51" t="s">
        <v>341</v>
      </c>
      <c r="O576" s="52" t="s">
        <v>2577</v>
      </c>
      <c r="P576" s="52">
        <v>275</v>
      </c>
      <c r="Q576" s="52">
        <v>275</v>
      </c>
      <c r="R576" s="51" t="s">
        <v>309</v>
      </c>
      <c r="S576" s="51" t="s">
        <v>310</v>
      </c>
      <c r="T576" s="51" t="s">
        <v>311</v>
      </c>
      <c r="U576" s="51" t="s">
        <v>107</v>
      </c>
      <c r="V576" s="51" t="s">
        <v>114</v>
      </c>
      <c r="W576" s="51" t="s">
        <v>127</v>
      </c>
      <c r="X576" s="51" t="s">
        <v>312</v>
      </c>
      <c r="Y576" s="51" t="s">
        <v>312</v>
      </c>
      <c r="Z576" s="51" t="s">
        <v>388</v>
      </c>
      <c r="AA576" s="52">
        <v>275</v>
      </c>
    </row>
    <row r="577" spans="1:27" ht="12.75" customHeight="1" x14ac:dyDescent="0.2">
      <c r="A577" s="51" t="s">
        <v>1614</v>
      </c>
      <c r="B577" s="51" t="s">
        <v>62</v>
      </c>
      <c r="C577" s="52">
        <v>398</v>
      </c>
      <c r="D577" s="51" t="s">
        <v>3479</v>
      </c>
      <c r="E577" s="51" t="s">
        <v>3480</v>
      </c>
      <c r="F577" s="51" t="s">
        <v>301</v>
      </c>
      <c r="G577" s="51" t="s">
        <v>384</v>
      </c>
      <c r="H577" s="51" t="s">
        <v>2326</v>
      </c>
      <c r="I577" s="51" t="s">
        <v>2327</v>
      </c>
      <c r="J577" s="52">
        <v>436.26900000000001</v>
      </c>
      <c r="K577" s="51" t="s">
        <v>305</v>
      </c>
      <c r="L577" s="51" t="s">
        <v>2328</v>
      </c>
      <c r="M577" s="51" t="s">
        <v>3481</v>
      </c>
      <c r="N577" s="51" t="s">
        <v>351</v>
      </c>
      <c r="O577" s="52" t="s">
        <v>2577</v>
      </c>
      <c r="P577" s="52">
        <v>436.26900000000001</v>
      </c>
      <c r="Q577" s="52">
        <v>436.26900000000001</v>
      </c>
      <c r="R577" s="51" t="s">
        <v>309</v>
      </c>
      <c r="S577" s="51" t="s">
        <v>310</v>
      </c>
      <c r="T577" s="51" t="s">
        <v>311</v>
      </c>
      <c r="U577" s="51" t="s">
        <v>107</v>
      </c>
      <c r="V577" s="51" t="s">
        <v>114</v>
      </c>
      <c r="W577" s="51" t="s">
        <v>127</v>
      </c>
      <c r="X577" s="51" t="s">
        <v>312</v>
      </c>
      <c r="Y577" s="51" t="s">
        <v>312</v>
      </c>
      <c r="Z577" s="51" t="s">
        <v>388</v>
      </c>
      <c r="AA577" s="52">
        <v>436.26900000000001</v>
      </c>
    </row>
    <row r="578" spans="1:27" ht="12.75" customHeight="1" x14ac:dyDescent="0.2">
      <c r="A578" s="51" t="s">
        <v>2173</v>
      </c>
      <c r="B578" s="51" t="s">
        <v>64</v>
      </c>
      <c r="C578" s="52">
        <v>400</v>
      </c>
      <c r="D578" s="51" t="s">
        <v>2330</v>
      </c>
      <c r="E578" s="51" t="s">
        <v>3482</v>
      </c>
      <c r="F578" s="51" t="s">
        <v>2673</v>
      </c>
      <c r="G578" s="51" t="s">
        <v>2674</v>
      </c>
      <c r="H578" s="51" t="s">
        <v>1950</v>
      </c>
      <c r="I578" s="51" t="s">
        <v>2332</v>
      </c>
      <c r="J578" s="52">
        <v>545.15700000000004</v>
      </c>
      <c r="K578" s="51" t="s">
        <v>511</v>
      </c>
      <c r="L578" s="51" t="s">
        <v>261</v>
      </c>
      <c r="M578" s="51" t="s">
        <v>3482</v>
      </c>
      <c r="N578" s="51" t="s">
        <v>528</v>
      </c>
      <c r="O578" s="52" t="s">
        <v>2577</v>
      </c>
      <c r="P578" s="52">
        <v>545.15700000000004</v>
      </c>
      <c r="Q578" s="52">
        <v>545.15700000000004</v>
      </c>
      <c r="R578" s="51" t="s">
        <v>309</v>
      </c>
      <c r="S578" s="51" t="s">
        <v>310</v>
      </c>
      <c r="T578" s="51" t="s">
        <v>311</v>
      </c>
      <c r="U578" s="51" t="s">
        <v>107</v>
      </c>
      <c r="V578" s="51" t="s">
        <v>261</v>
      </c>
      <c r="W578" s="51">
        <v>4000040</v>
      </c>
      <c r="X578" s="51" t="s">
        <v>312</v>
      </c>
      <c r="Y578" s="51" t="s">
        <v>312</v>
      </c>
      <c r="Z578" s="51" t="s">
        <v>555</v>
      </c>
      <c r="AA578" s="52">
        <v>545.15700000000004</v>
      </c>
    </row>
    <row r="579" spans="1:27" ht="12.75" customHeight="1" x14ac:dyDescent="0.2">
      <c r="A579" s="51" t="s">
        <v>1614</v>
      </c>
      <c r="B579" s="51" t="s">
        <v>62</v>
      </c>
      <c r="C579" s="52">
        <v>401</v>
      </c>
      <c r="D579" s="51" t="s">
        <v>2333</v>
      </c>
      <c r="E579" s="51" t="s">
        <v>3483</v>
      </c>
      <c r="F579" s="51" t="s">
        <v>2673</v>
      </c>
      <c r="G579" s="51" t="s">
        <v>2674</v>
      </c>
      <c r="H579" s="51" t="s">
        <v>2335</v>
      </c>
      <c r="I579" s="51" t="s">
        <v>828</v>
      </c>
      <c r="J579" s="52">
        <v>250</v>
      </c>
      <c r="K579" s="51" t="s">
        <v>305</v>
      </c>
      <c r="L579" s="51" t="s">
        <v>2336</v>
      </c>
      <c r="M579" s="51" t="s">
        <v>3484</v>
      </c>
      <c r="N579" s="51" t="s">
        <v>568</v>
      </c>
      <c r="O579" s="52" t="s">
        <v>2847</v>
      </c>
      <c r="P579" s="52">
        <v>12.5</v>
      </c>
      <c r="Q579" s="52">
        <v>250</v>
      </c>
      <c r="R579" s="51" t="s">
        <v>309</v>
      </c>
      <c r="S579" s="51" t="s">
        <v>310</v>
      </c>
      <c r="T579" s="51" t="s">
        <v>311</v>
      </c>
      <c r="U579" s="51" t="s">
        <v>107</v>
      </c>
      <c r="V579" s="51" t="s">
        <v>114</v>
      </c>
      <c r="W579" s="51" t="s">
        <v>127</v>
      </c>
      <c r="X579" s="51" t="s">
        <v>312</v>
      </c>
      <c r="Y579" s="51" t="s">
        <v>312</v>
      </c>
      <c r="Z579" s="51" t="s">
        <v>461</v>
      </c>
      <c r="AA579" s="52">
        <v>250</v>
      </c>
    </row>
    <row r="580" spans="1:27" ht="12.75" customHeight="1" x14ac:dyDescent="0.2">
      <c r="A580" s="51" t="s">
        <v>2017</v>
      </c>
      <c r="B580" s="51" t="s">
        <v>48</v>
      </c>
      <c r="C580" s="52">
        <v>403</v>
      </c>
      <c r="D580" s="51" t="s">
        <v>2338</v>
      </c>
      <c r="E580" s="51" t="s">
        <v>3485</v>
      </c>
      <c r="F580" s="51" t="s">
        <v>301</v>
      </c>
      <c r="G580" s="51" t="s">
        <v>2574</v>
      </c>
      <c r="H580" s="51" t="s">
        <v>1356</v>
      </c>
      <c r="I580" s="51" t="s">
        <v>2340</v>
      </c>
      <c r="J580" s="52">
        <v>30</v>
      </c>
      <c r="K580" s="51" t="s">
        <v>305</v>
      </c>
      <c r="L580" s="51" t="s">
        <v>2338</v>
      </c>
      <c r="M580" s="51" t="s">
        <v>3486</v>
      </c>
      <c r="N580" s="51" t="s">
        <v>2342</v>
      </c>
      <c r="O580" s="52" t="s">
        <v>2577</v>
      </c>
      <c r="P580" s="52">
        <v>30</v>
      </c>
      <c r="Q580" s="52">
        <v>30</v>
      </c>
      <c r="R580" s="51" t="s">
        <v>309</v>
      </c>
      <c r="S580" s="51" t="s">
        <v>310</v>
      </c>
      <c r="T580" s="51" t="s">
        <v>311</v>
      </c>
      <c r="U580" s="51" t="s">
        <v>107</v>
      </c>
      <c r="V580" s="51" t="s">
        <v>110</v>
      </c>
      <c r="W580" s="51" t="s">
        <v>116</v>
      </c>
      <c r="X580" s="51" t="s">
        <v>312</v>
      </c>
      <c r="Y580" s="51" t="s">
        <v>312</v>
      </c>
      <c r="Z580" s="51" t="s">
        <v>354</v>
      </c>
      <c r="AA580" s="52">
        <v>30</v>
      </c>
    </row>
    <row r="581" spans="1:27" ht="12.75" customHeight="1" x14ac:dyDescent="0.2">
      <c r="A581" s="51" t="s">
        <v>2173</v>
      </c>
      <c r="B581" s="51" t="s">
        <v>64</v>
      </c>
      <c r="C581" s="52">
        <v>404</v>
      </c>
      <c r="D581" s="51" t="s">
        <v>2343</v>
      </c>
      <c r="E581" s="51" t="s">
        <v>3487</v>
      </c>
      <c r="F581" s="51" t="s">
        <v>301</v>
      </c>
      <c r="G581" s="51" t="s">
        <v>630</v>
      </c>
      <c r="H581" s="51" t="s">
        <v>2345</v>
      </c>
      <c r="I581" s="51" t="s">
        <v>828</v>
      </c>
      <c r="J581" s="52">
        <v>30</v>
      </c>
      <c r="K581" s="51" t="s">
        <v>305</v>
      </c>
      <c r="L581" s="51" t="s">
        <v>2343</v>
      </c>
      <c r="M581" s="51" t="s">
        <v>3488</v>
      </c>
      <c r="N581" s="51" t="s">
        <v>351</v>
      </c>
      <c r="O581" s="52" t="s">
        <v>2577</v>
      </c>
      <c r="P581" s="52">
        <v>30</v>
      </c>
      <c r="Q581" s="52">
        <v>30</v>
      </c>
      <c r="R581" s="51" t="s">
        <v>309</v>
      </c>
      <c r="S581" s="51" t="s">
        <v>310</v>
      </c>
      <c r="T581" s="51" t="s">
        <v>311</v>
      </c>
      <c r="U581" s="51" t="s">
        <v>107</v>
      </c>
      <c r="V581" s="51" t="s">
        <v>114</v>
      </c>
      <c r="W581" s="51" t="s">
        <v>127</v>
      </c>
      <c r="X581" s="51" t="s">
        <v>312</v>
      </c>
      <c r="Y581" s="51" t="s">
        <v>312</v>
      </c>
      <c r="Z581" s="51" t="s">
        <v>598</v>
      </c>
      <c r="AA581" s="52">
        <v>30</v>
      </c>
    </row>
    <row r="582" spans="1:27" ht="12.75" customHeight="1" x14ac:dyDescent="0.2">
      <c r="A582" s="51" t="s">
        <v>1805</v>
      </c>
      <c r="B582" s="51" t="s">
        <v>18</v>
      </c>
      <c r="C582" s="52">
        <v>405</v>
      </c>
      <c r="D582" s="51" t="s">
        <v>2347</v>
      </c>
      <c r="E582" s="51" t="s">
        <v>3489</v>
      </c>
      <c r="F582" s="51" t="s">
        <v>301</v>
      </c>
      <c r="G582" s="51" t="s">
        <v>384</v>
      </c>
      <c r="H582" s="51" t="s">
        <v>2349</v>
      </c>
      <c r="I582" s="51" t="s">
        <v>2350</v>
      </c>
      <c r="J582" s="52">
        <v>320</v>
      </c>
      <c r="K582" s="51" t="s">
        <v>305</v>
      </c>
      <c r="L582" s="51" t="s">
        <v>2347</v>
      </c>
      <c r="M582" s="51" t="s">
        <v>3490</v>
      </c>
      <c r="N582" s="51" t="s">
        <v>341</v>
      </c>
      <c r="O582" s="52" t="s">
        <v>2577</v>
      </c>
      <c r="P582" s="52">
        <v>320</v>
      </c>
      <c r="Q582" s="52">
        <v>320</v>
      </c>
      <c r="R582" s="51" t="s">
        <v>309</v>
      </c>
      <c r="S582" s="51" t="s">
        <v>310</v>
      </c>
      <c r="T582" s="51" t="s">
        <v>311</v>
      </c>
      <c r="U582" s="51" t="s">
        <v>107</v>
      </c>
      <c r="V582" s="51" t="s">
        <v>114</v>
      </c>
      <c r="W582" s="51" t="s">
        <v>127</v>
      </c>
      <c r="X582" s="51" t="s">
        <v>312</v>
      </c>
      <c r="Y582" s="51" t="s">
        <v>312</v>
      </c>
      <c r="Z582" s="51" t="s">
        <v>388</v>
      </c>
      <c r="AA582" s="52">
        <v>320</v>
      </c>
    </row>
    <row r="583" spans="1:27" ht="12.75" customHeight="1" x14ac:dyDescent="0.2">
      <c r="A583" s="51" t="s">
        <v>1805</v>
      </c>
      <c r="B583" s="51" t="s">
        <v>18</v>
      </c>
      <c r="C583" s="52">
        <v>406</v>
      </c>
      <c r="D583" s="51" t="s">
        <v>2352</v>
      </c>
      <c r="E583" s="51" t="s">
        <v>3491</v>
      </c>
      <c r="F583" s="51" t="s">
        <v>301</v>
      </c>
      <c r="G583" s="51" t="s">
        <v>384</v>
      </c>
      <c r="H583" s="51" t="s">
        <v>2320</v>
      </c>
      <c r="I583" s="51" t="s">
        <v>2354</v>
      </c>
      <c r="J583" s="52">
        <v>280</v>
      </c>
      <c r="K583" s="51" t="s">
        <v>305</v>
      </c>
      <c r="L583" s="51" t="s">
        <v>2352</v>
      </c>
      <c r="M583" s="51" t="s">
        <v>3492</v>
      </c>
      <c r="N583" s="51" t="s">
        <v>341</v>
      </c>
      <c r="O583" s="52" t="s">
        <v>2577</v>
      </c>
      <c r="P583" s="52">
        <v>280</v>
      </c>
      <c r="Q583" s="52">
        <v>280</v>
      </c>
      <c r="R583" s="51" t="s">
        <v>309</v>
      </c>
      <c r="S583" s="51" t="s">
        <v>310</v>
      </c>
      <c r="T583" s="51" t="s">
        <v>311</v>
      </c>
      <c r="U583" s="51" t="s">
        <v>107</v>
      </c>
      <c r="V583" s="51" t="s">
        <v>114</v>
      </c>
      <c r="W583" s="51" t="s">
        <v>127</v>
      </c>
      <c r="X583" s="51" t="s">
        <v>312</v>
      </c>
      <c r="Y583" s="51" t="s">
        <v>312</v>
      </c>
      <c r="Z583" s="51" t="s">
        <v>388</v>
      </c>
      <c r="AA583" s="52">
        <v>280</v>
      </c>
    </row>
    <row r="584" spans="1:27" ht="12.75" customHeight="1" x14ac:dyDescent="0.2">
      <c r="A584" s="51" t="s">
        <v>1805</v>
      </c>
      <c r="B584" s="51" t="s">
        <v>18</v>
      </c>
      <c r="C584" s="52">
        <v>407</v>
      </c>
      <c r="D584" s="51" t="s">
        <v>2356</v>
      </c>
      <c r="E584" s="51" t="s">
        <v>3493</v>
      </c>
      <c r="F584" s="51" t="s">
        <v>301</v>
      </c>
      <c r="G584" s="51" t="s">
        <v>384</v>
      </c>
      <c r="H584" s="51" t="s">
        <v>2320</v>
      </c>
      <c r="I584" s="51" t="s">
        <v>2358</v>
      </c>
      <c r="J584" s="52">
        <v>399.97</v>
      </c>
      <c r="K584" s="51" t="s">
        <v>305</v>
      </c>
      <c r="L584" s="51" t="s">
        <v>2356</v>
      </c>
      <c r="M584" s="51" t="s">
        <v>3494</v>
      </c>
      <c r="N584" s="51" t="s">
        <v>1811</v>
      </c>
      <c r="O584" s="52" t="s">
        <v>2577</v>
      </c>
      <c r="P584" s="52">
        <v>399.97</v>
      </c>
      <c r="Q584" s="52">
        <v>399.97</v>
      </c>
      <c r="R584" s="51" t="s">
        <v>309</v>
      </c>
      <c r="S584" s="51" t="s">
        <v>310</v>
      </c>
      <c r="T584" s="51" t="s">
        <v>311</v>
      </c>
      <c r="U584" s="51" t="s">
        <v>107</v>
      </c>
      <c r="V584" s="51" t="s">
        <v>114</v>
      </c>
      <c r="W584" s="51" t="s">
        <v>127</v>
      </c>
      <c r="X584" s="51" t="s">
        <v>312</v>
      </c>
      <c r="Y584" s="51" t="s">
        <v>312</v>
      </c>
      <c r="Z584" s="51" t="s">
        <v>388</v>
      </c>
      <c r="AA584" s="52">
        <v>399.97</v>
      </c>
    </row>
    <row r="585" spans="1:27" ht="12.75" customHeight="1" x14ac:dyDescent="0.2">
      <c r="A585" s="51" t="s">
        <v>1805</v>
      </c>
      <c r="B585" s="51" t="s">
        <v>18</v>
      </c>
      <c r="C585" s="52">
        <v>408</v>
      </c>
      <c r="D585" s="51" t="s">
        <v>2360</v>
      </c>
      <c r="E585" s="51" t="s">
        <v>3495</v>
      </c>
      <c r="F585" s="51" t="s">
        <v>301</v>
      </c>
      <c r="G585" s="51" t="s">
        <v>384</v>
      </c>
      <c r="H585" s="51" t="s">
        <v>2362</v>
      </c>
      <c r="I585" s="51" t="s">
        <v>2363</v>
      </c>
      <c r="J585" s="52">
        <v>398.86900000000003</v>
      </c>
      <c r="K585" s="51" t="s">
        <v>305</v>
      </c>
      <c r="L585" s="51" t="s">
        <v>2360</v>
      </c>
      <c r="M585" s="51" t="s">
        <v>3496</v>
      </c>
      <c r="N585" s="51" t="s">
        <v>341</v>
      </c>
      <c r="O585" s="52" t="s">
        <v>2577</v>
      </c>
      <c r="P585" s="52">
        <v>398.86900000000003</v>
      </c>
      <c r="Q585" s="52">
        <v>398.86900000000003</v>
      </c>
      <c r="R585" s="51" t="s">
        <v>309</v>
      </c>
      <c r="S585" s="51" t="s">
        <v>310</v>
      </c>
      <c r="T585" s="51" t="s">
        <v>311</v>
      </c>
      <c r="U585" s="51" t="s">
        <v>107</v>
      </c>
      <c r="V585" s="51" t="s">
        <v>114</v>
      </c>
      <c r="W585" s="51" t="s">
        <v>127</v>
      </c>
      <c r="X585" s="51" t="s">
        <v>312</v>
      </c>
      <c r="Y585" s="51" t="s">
        <v>312</v>
      </c>
      <c r="Z585" s="51" t="s">
        <v>388</v>
      </c>
      <c r="AA585" s="52">
        <v>398.86900000000003</v>
      </c>
    </row>
    <row r="586" spans="1:27" ht="12.75" customHeight="1" x14ac:dyDescent="0.2">
      <c r="A586" s="51" t="s">
        <v>1805</v>
      </c>
      <c r="B586" s="51" t="s">
        <v>18</v>
      </c>
      <c r="C586" s="52">
        <v>409</v>
      </c>
      <c r="D586" s="51" t="s">
        <v>2365</v>
      </c>
      <c r="E586" s="51" t="s">
        <v>3497</v>
      </c>
      <c r="F586" s="51" t="s">
        <v>301</v>
      </c>
      <c r="G586" s="51" t="s">
        <v>384</v>
      </c>
      <c r="H586" s="51" t="s">
        <v>2367</v>
      </c>
      <c r="I586" s="51" t="s">
        <v>2368</v>
      </c>
      <c r="J586" s="52">
        <v>390</v>
      </c>
      <c r="K586" s="51" t="s">
        <v>305</v>
      </c>
      <c r="L586" s="51" t="s">
        <v>2365</v>
      </c>
      <c r="M586" s="51" t="s">
        <v>3498</v>
      </c>
      <c r="N586" s="51" t="s">
        <v>341</v>
      </c>
      <c r="O586" s="52" t="s">
        <v>2577</v>
      </c>
      <c r="P586" s="52">
        <v>390</v>
      </c>
      <c r="Q586" s="52">
        <v>390</v>
      </c>
      <c r="R586" s="51" t="s">
        <v>309</v>
      </c>
      <c r="S586" s="51" t="s">
        <v>310</v>
      </c>
      <c r="T586" s="51" t="s">
        <v>311</v>
      </c>
      <c r="U586" s="51" t="s">
        <v>107</v>
      </c>
      <c r="V586" s="51" t="s">
        <v>114</v>
      </c>
      <c r="W586" s="51" t="s">
        <v>127</v>
      </c>
      <c r="X586" s="51" t="s">
        <v>312</v>
      </c>
      <c r="Y586" s="51" t="s">
        <v>312</v>
      </c>
      <c r="Z586" s="51" t="s">
        <v>388</v>
      </c>
      <c r="AA586" s="52">
        <v>390</v>
      </c>
    </row>
    <row r="587" spans="1:27" ht="12.75" customHeight="1" x14ac:dyDescent="0.2">
      <c r="A587" s="51" t="s">
        <v>1805</v>
      </c>
      <c r="B587" s="51" t="s">
        <v>18</v>
      </c>
      <c r="C587" s="52">
        <v>410</v>
      </c>
      <c r="D587" s="51" t="s">
        <v>2374</v>
      </c>
      <c r="E587" s="51" t="s">
        <v>3499</v>
      </c>
      <c r="F587" s="51" t="s">
        <v>301</v>
      </c>
      <c r="G587" s="51" t="s">
        <v>384</v>
      </c>
      <c r="H587" s="51" t="s">
        <v>3500</v>
      </c>
      <c r="I587" s="51" t="s">
        <v>2373</v>
      </c>
      <c r="J587" s="52">
        <v>316</v>
      </c>
      <c r="K587" s="51" t="s">
        <v>305</v>
      </c>
      <c r="L587" s="51" t="s">
        <v>2374</v>
      </c>
      <c r="M587" s="51" t="s">
        <v>3501</v>
      </c>
      <c r="N587" s="51" t="s">
        <v>1811</v>
      </c>
      <c r="O587" s="52" t="s">
        <v>2577</v>
      </c>
      <c r="P587" s="52">
        <v>316</v>
      </c>
      <c r="Q587" s="52">
        <v>316</v>
      </c>
      <c r="R587" s="51" t="s">
        <v>309</v>
      </c>
      <c r="S587" s="51" t="s">
        <v>310</v>
      </c>
      <c r="T587" s="51" t="s">
        <v>311</v>
      </c>
      <c r="U587" s="51" t="s">
        <v>107</v>
      </c>
      <c r="V587" s="51" t="s">
        <v>114</v>
      </c>
      <c r="W587" s="51" t="s">
        <v>127</v>
      </c>
      <c r="X587" s="51" t="s">
        <v>312</v>
      </c>
      <c r="Y587" s="51" t="s">
        <v>312</v>
      </c>
      <c r="Z587" s="51" t="s">
        <v>388</v>
      </c>
      <c r="AA587" s="52">
        <v>316</v>
      </c>
    </row>
    <row r="588" spans="1:27" ht="12.75" customHeight="1" x14ac:dyDescent="0.2">
      <c r="A588" s="51" t="s">
        <v>1805</v>
      </c>
      <c r="B588" s="51" t="s">
        <v>18</v>
      </c>
      <c r="C588" s="52">
        <v>411</v>
      </c>
      <c r="D588" s="51" t="s">
        <v>2376</v>
      </c>
      <c r="E588" s="51" t="s">
        <v>3502</v>
      </c>
      <c r="F588" s="51" t="s">
        <v>301</v>
      </c>
      <c r="G588" s="51" t="s">
        <v>384</v>
      </c>
      <c r="H588" s="51" t="s">
        <v>2367</v>
      </c>
      <c r="I588" s="51" t="s">
        <v>2378</v>
      </c>
      <c r="J588" s="52">
        <v>399</v>
      </c>
      <c r="K588" s="51" t="s">
        <v>305</v>
      </c>
      <c r="L588" s="51" t="s">
        <v>2379</v>
      </c>
      <c r="M588" s="51" t="s">
        <v>3503</v>
      </c>
      <c r="N588" s="51" t="s">
        <v>341</v>
      </c>
      <c r="O588" s="52" t="s">
        <v>2577</v>
      </c>
      <c r="P588" s="52">
        <v>399</v>
      </c>
      <c r="Q588" s="52">
        <v>399</v>
      </c>
      <c r="R588" s="51" t="s">
        <v>309</v>
      </c>
      <c r="S588" s="51" t="s">
        <v>310</v>
      </c>
      <c r="T588" s="51" t="s">
        <v>311</v>
      </c>
      <c r="U588" s="51" t="s">
        <v>107</v>
      </c>
      <c r="V588" s="51" t="s">
        <v>114</v>
      </c>
      <c r="W588" s="51" t="s">
        <v>127</v>
      </c>
      <c r="X588" s="51" t="s">
        <v>312</v>
      </c>
      <c r="Y588" s="51" t="s">
        <v>312</v>
      </c>
      <c r="Z588" s="51" t="s">
        <v>388</v>
      </c>
      <c r="AA588" s="52">
        <v>399</v>
      </c>
    </row>
    <row r="589" spans="1:27" ht="12.75" customHeight="1" x14ac:dyDescent="0.2">
      <c r="A589" s="51" t="s">
        <v>1805</v>
      </c>
      <c r="B589" s="51" t="s">
        <v>18</v>
      </c>
      <c r="C589" s="52">
        <v>412</v>
      </c>
      <c r="D589" s="51" t="s">
        <v>2381</v>
      </c>
      <c r="E589" s="51" t="s">
        <v>3504</v>
      </c>
      <c r="F589" s="51" t="s">
        <v>301</v>
      </c>
      <c r="G589" s="51" t="s">
        <v>384</v>
      </c>
      <c r="H589" s="51" t="s">
        <v>2367</v>
      </c>
      <c r="I589" s="51" t="s">
        <v>2383</v>
      </c>
      <c r="J589" s="52">
        <v>399.654</v>
      </c>
      <c r="K589" s="51" t="s">
        <v>305</v>
      </c>
      <c r="L589" s="51" t="s">
        <v>2381</v>
      </c>
      <c r="M589" s="51" t="s">
        <v>3505</v>
      </c>
      <c r="N589" s="51" t="s">
        <v>341</v>
      </c>
      <c r="O589" s="52" t="s">
        <v>2577</v>
      </c>
      <c r="P589" s="52">
        <v>399.654</v>
      </c>
      <c r="Q589" s="52">
        <v>399.654</v>
      </c>
      <c r="R589" s="51" t="s">
        <v>309</v>
      </c>
      <c r="S589" s="51" t="s">
        <v>310</v>
      </c>
      <c r="T589" s="51" t="s">
        <v>311</v>
      </c>
      <c r="U589" s="51" t="s">
        <v>107</v>
      </c>
      <c r="V589" s="51" t="s">
        <v>114</v>
      </c>
      <c r="W589" s="51" t="s">
        <v>127</v>
      </c>
      <c r="X589" s="51" t="s">
        <v>312</v>
      </c>
      <c r="Y589" s="51" t="s">
        <v>312</v>
      </c>
      <c r="Z589" s="51" t="s">
        <v>388</v>
      </c>
      <c r="AA589" s="52">
        <v>399.654</v>
      </c>
    </row>
    <row r="590" spans="1:27" ht="12.75" customHeight="1" x14ac:dyDescent="0.2">
      <c r="A590" s="51" t="s">
        <v>1805</v>
      </c>
      <c r="B590" s="51" t="s">
        <v>18</v>
      </c>
      <c r="C590" s="52">
        <v>414</v>
      </c>
      <c r="D590" s="51" t="s">
        <v>2385</v>
      </c>
      <c r="E590" s="51" t="s">
        <v>3506</v>
      </c>
      <c r="F590" s="51" t="s">
        <v>301</v>
      </c>
      <c r="G590" s="51" t="s">
        <v>384</v>
      </c>
      <c r="H590" s="51" t="s">
        <v>2367</v>
      </c>
      <c r="I590" s="51" t="s">
        <v>2387</v>
      </c>
      <c r="J590" s="52">
        <v>380</v>
      </c>
      <c r="K590" s="51" t="s">
        <v>305</v>
      </c>
      <c r="L590" s="51" t="s">
        <v>2385</v>
      </c>
      <c r="M590" s="51" t="s">
        <v>3507</v>
      </c>
      <c r="N590" s="51" t="s">
        <v>341</v>
      </c>
      <c r="O590" s="52" t="s">
        <v>2577</v>
      </c>
      <c r="P590" s="52">
        <v>380</v>
      </c>
      <c r="Q590" s="52">
        <v>380</v>
      </c>
      <c r="R590" s="51" t="s">
        <v>309</v>
      </c>
      <c r="S590" s="51" t="s">
        <v>310</v>
      </c>
      <c r="T590" s="51" t="s">
        <v>311</v>
      </c>
      <c r="U590" s="51" t="s">
        <v>107</v>
      </c>
      <c r="V590" s="51" t="s">
        <v>114</v>
      </c>
      <c r="W590" s="51" t="s">
        <v>127</v>
      </c>
      <c r="X590" s="51" t="s">
        <v>312</v>
      </c>
      <c r="Y590" s="51" t="s">
        <v>312</v>
      </c>
      <c r="Z590" s="51" t="s">
        <v>388</v>
      </c>
      <c r="AA590" s="52">
        <v>380</v>
      </c>
    </row>
    <row r="591" spans="1:27" ht="12.75" customHeight="1" x14ac:dyDescent="0.2">
      <c r="A591" s="51" t="s">
        <v>1805</v>
      </c>
      <c r="B591" s="51" t="s">
        <v>18</v>
      </c>
      <c r="C591" s="52">
        <v>415</v>
      </c>
      <c r="D591" s="51" t="s">
        <v>2389</v>
      </c>
      <c r="E591" s="51" t="s">
        <v>3508</v>
      </c>
      <c r="F591" s="51" t="s">
        <v>301</v>
      </c>
      <c r="G591" s="51" t="s">
        <v>384</v>
      </c>
      <c r="H591" s="51" t="s">
        <v>2367</v>
      </c>
      <c r="I591" s="51" t="s">
        <v>2391</v>
      </c>
      <c r="J591" s="52">
        <v>395</v>
      </c>
      <c r="K591" s="51" t="s">
        <v>305</v>
      </c>
      <c r="L591" s="51" t="s">
        <v>2389</v>
      </c>
      <c r="M591" s="51" t="s">
        <v>3509</v>
      </c>
      <c r="N591" s="51" t="s">
        <v>341</v>
      </c>
      <c r="O591" s="52" t="s">
        <v>2577</v>
      </c>
      <c r="P591" s="52">
        <v>395</v>
      </c>
      <c r="Q591" s="52">
        <v>395</v>
      </c>
      <c r="R591" s="51" t="s">
        <v>309</v>
      </c>
      <c r="S591" s="51" t="s">
        <v>310</v>
      </c>
      <c r="T591" s="51" t="s">
        <v>311</v>
      </c>
      <c r="U591" s="51" t="s">
        <v>107</v>
      </c>
      <c r="V591" s="51" t="s">
        <v>114</v>
      </c>
      <c r="W591" s="51" t="s">
        <v>127</v>
      </c>
      <c r="X591" s="51" t="s">
        <v>312</v>
      </c>
      <c r="Y591" s="51" t="s">
        <v>312</v>
      </c>
      <c r="Z591" s="51" t="s">
        <v>388</v>
      </c>
      <c r="AA591" s="52">
        <v>395</v>
      </c>
    </row>
    <row r="592" spans="1:27" ht="12.75" customHeight="1" x14ac:dyDescent="0.2">
      <c r="A592" s="51" t="s">
        <v>2393</v>
      </c>
      <c r="B592" s="51" t="s">
        <v>36</v>
      </c>
      <c r="C592" s="52">
        <v>418</v>
      </c>
      <c r="D592" s="51" t="s">
        <v>2394</v>
      </c>
      <c r="E592" s="51" t="s">
        <v>3510</v>
      </c>
      <c r="F592" s="51" t="s">
        <v>301</v>
      </c>
      <c r="G592" s="51" t="s">
        <v>384</v>
      </c>
      <c r="H592" s="51" t="s">
        <v>2396</v>
      </c>
      <c r="I592" s="51" t="s">
        <v>2397</v>
      </c>
      <c r="J592" s="52" t="s">
        <v>3511</v>
      </c>
      <c r="K592" s="51" t="s">
        <v>511</v>
      </c>
      <c r="L592" s="51" t="s">
        <v>256</v>
      </c>
      <c r="M592" s="51" t="s">
        <v>3512</v>
      </c>
      <c r="N592" s="51" t="s">
        <v>2399</v>
      </c>
      <c r="O592" s="52" t="s">
        <v>2577</v>
      </c>
      <c r="P592" s="52" t="s">
        <v>3511</v>
      </c>
      <c r="Q592" s="52" t="s">
        <v>3511</v>
      </c>
      <c r="R592" s="51" t="s">
        <v>309</v>
      </c>
      <c r="S592" s="51" t="s">
        <v>310</v>
      </c>
      <c r="T592" s="51" t="s">
        <v>311</v>
      </c>
      <c r="U592" s="51" t="s">
        <v>107</v>
      </c>
      <c r="V592" s="51" t="s">
        <v>256</v>
      </c>
      <c r="W592" s="51">
        <v>4000040</v>
      </c>
      <c r="X592" s="51" t="s">
        <v>312</v>
      </c>
      <c r="Y592" s="51" t="s">
        <v>312</v>
      </c>
      <c r="Z592" s="51" t="s">
        <v>541</v>
      </c>
      <c r="AA592" s="52" t="s">
        <v>3511</v>
      </c>
    </row>
    <row r="593" spans="1:27" ht="12.75" customHeight="1" x14ac:dyDescent="0.2">
      <c r="A593" s="51" t="s">
        <v>369</v>
      </c>
      <c r="B593" s="51" t="s">
        <v>22</v>
      </c>
      <c r="C593" s="52">
        <v>420</v>
      </c>
      <c r="D593" s="51" t="s">
        <v>2400</v>
      </c>
      <c r="E593" s="51" t="s">
        <v>3513</v>
      </c>
      <c r="F593" s="51" t="s">
        <v>301</v>
      </c>
      <c r="G593" s="51" t="s">
        <v>384</v>
      </c>
      <c r="H593" s="51" t="s">
        <v>372</v>
      </c>
      <c r="I593" s="51" t="s">
        <v>373</v>
      </c>
      <c r="J593" s="52">
        <v>370.63</v>
      </c>
      <c r="K593" s="51" t="s">
        <v>305</v>
      </c>
      <c r="L593" s="51" t="s">
        <v>2402</v>
      </c>
      <c r="M593" s="51" t="s">
        <v>3514</v>
      </c>
      <c r="N593" s="51" t="s">
        <v>813</v>
      </c>
      <c r="O593" s="52" t="s">
        <v>2577</v>
      </c>
      <c r="P593" s="52">
        <v>370.63</v>
      </c>
      <c r="Q593" s="52">
        <v>370.63</v>
      </c>
      <c r="R593" s="51" t="s">
        <v>309</v>
      </c>
      <c r="S593" s="51" t="s">
        <v>310</v>
      </c>
      <c r="T593" s="51" t="s">
        <v>311</v>
      </c>
      <c r="U593" s="51" t="s">
        <v>109</v>
      </c>
      <c r="V593" s="51" t="s">
        <v>115</v>
      </c>
      <c r="W593" s="51" t="s">
        <v>899</v>
      </c>
      <c r="X593" s="51" t="s">
        <v>312</v>
      </c>
      <c r="Y593" s="51" t="s">
        <v>312</v>
      </c>
      <c r="Z593" s="51" t="s">
        <v>935</v>
      </c>
      <c r="AA593" s="52">
        <v>370.63</v>
      </c>
    </row>
    <row r="594" spans="1:27" ht="12.75" customHeight="1" x14ac:dyDescent="0.2">
      <c r="A594" s="51" t="s">
        <v>369</v>
      </c>
      <c r="B594" s="51" t="s">
        <v>22</v>
      </c>
      <c r="C594" s="52">
        <v>421</v>
      </c>
      <c r="D594" s="51" t="s">
        <v>2404</v>
      </c>
      <c r="E594" s="51" t="s">
        <v>3515</v>
      </c>
      <c r="F594" s="51" t="s">
        <v>358</v>
      </c>
      <c r="G594" s="51" t="s">
        <v>469</v>
      </c>
      <c r="H594" s="51" t="s">
        <v>909</v>
      </c>
      <c r="I594" s="51" t="s">
        <v>910</v>
      </c>
      <c r="J594" s="52">
        <v>45</v>
      </c>
      <c r="K594" s="51" t="s">
        <v>305</v>
      </c>
      <c r="L594" s="51" t="s">
        <v>2406</v>
      </c>
      <c r="M594" s="51" t="s">
        <v>3516</v>
      </c>
      <c r="N594" s="51" t="s">
        <v>2408</v>
      </c>
      <c r="O594" s="52" t="s">
        <v>2807</v>
      </c>
      <c r="P594" s="52">
        <v>2</v>
      </c>
      <c r="Q594" s="52">
        <v>20</v>
      </c>
      <c r="R594" s="51" t="s">
        <v>309</v>
      </c>
      <c r="S594" s="51" t="s">
        <v>310</v>
      </c>
      <c r="T594" s="51" t="s">
        <v>311</v>
      </c>
      <c r="U594" s="51" t="s">
        <v>109</v>
      </c>
      <c r="V594" s="51" t="s">
        <v>115</v>
      </c>
      <c r="W594" s="51" t="s">
        <v>134</v>
      </c>
      <c r="X594" s="51" t="s">
        <v>312</v>
      </c>
      <c r="Y594" s="51" t="s">
        <v>312</v>
      </c>
      <c r="Z594" s="51" t="s">
        <v>2614</v>
      </c>
      <c r="AA594" s="52">
        <v>20</v>
      </c>
    </row>
    <row r="595" spans="1:27" ht="12.75" customHeight="1" x14ac:dyDescent="0.2">
      <c r="A595" s="51" t="s">
        <v>369</v>
      </c>
      <c r="B595" s="51" t="s">
        <v>22</v>
      </c>
      <c r="C595" s="52">
        <v>421</v>
      </c>
      <c r="D595" s="51" t="s">
        <v>2404</v>
      </c>
      <c r="E595" s="51" t="s">
        <v>3515</v>
      </c>
      <c r="F595" s="51" t="s">
        <v>358</v>
      </c>
      <c r="G595" s="51" t="s">
        <v>469</v>
      </c>
      <c r="H595" s="51" t="s">
        <v>909</v>
      </c>
      <c r="I595" s="51" t="s">
        <v>910</v>
      </c>
      <c r="J595" s="52">
        <v>45</v>
      </c>
      <c r="K595" s="51" t="s">
        <v>305</v>
      </c>
      <c r="L595" s="51" t="s">
        <v>2409</v>
      </c>
      <c r="M595" s="51" t="s">
        <v>3517</v>
      </c>
      <c r="N595" s="51" t="s">
        <v>813</v>
      </c>
      <c r="O595" s="52" t="s">
        <v>2775</v>
      </c>
      <c r="P595" s="52">
        <v>3</v>
      </c>
      <c r="Q595" s="52">
        <v>15</v>
      </c>
      <c r="R595" s="51" t="s">
        <v>309</v>
      </c>
      <c r="S595" s="51" t="s">
        <v>310</v>
      </c>
      <c r="T595" s="51" t="s">
        <v>311</v>
      </c>
      <c r="U595" s="51" t="s">
        <v>109</v>
      </c>
      <c r="V595" s="51" t="s">
        <v>115</v>
      </c>
      <c r="W595" s="51" t="s">
        <v>134</v>
      </c>
      <c r="X595" s="51" t="s">
        <v>312</v>
      </c>
      <c r="Y595" s="51" t="s">
        <v>312</v>
      </c>
      <c r="Z595" s="51" t="s">
        <v>2614</v>
      </c>
      <c r="AA595" s="52">
        <v>15</v>
      </c>
    </row>
    <row r="596" spans="1:27" ht="12.75" customHeight="1" x14ac:dyDescent="0.2">
      <c r="A596" s="51" t="s">
        <v>369</v>
      </c>
      <c r="B596" s="51" t="s">
        <v>22</v>
      </c>
      <c r="C596" s="52">
        <v>421</v>
      </c>
      <c r="D596" s="51" t="s">
        <v>2404</v>
      </c>
      <c r="E596" s="51" t="s">
        <v>3515</v>
      </c>
      <c r="F596" s="51" t="s">
        <v>358</v>
      </c>
      <c r="G596" s="51" t="s">
        <v>469</v>
      </c>
      <c r="H596" s="51" t="s">
        <v>909</v>
      </c>
      <c r="I596" s="51" t="s">
        <v>910</v>
      </c>
      <c r="J596" s="52">
        <v>45</v>
      </c>
      <c r="K596" s="51" t="s">
        <v>305</v>
      </c>
      <c r="L596" s="51" t="s">
        <v>2411</v>
      </c>
      <c r="M596" s="51" t="s">
        <v>3518</v>
      </c>
      <c r="N596" s="51" t="s">
        <v>813</v>
      </c>
      <c r="O596" s="52" t="s">
        <v>2775</v>
      </c>
      <c r="P596" s="52">
        <v>2</v>
      </c>
      <c r="Q596" s="52">
        <v>10</v>
      </c>
      <c r="R596" s="51" t="s">
        <v>309</v>
      </c>
      <c r="S596" s="51" t="s">
        <v>310</v>
      </c>
      <c r="T596" s="51" t="s">
        <v>311</v>
      </c>
      <c r="U596" s="51" t="s">
        <v>109</v>
      </c>
      <c r="V596" s="51" t="s">
        <v>115</v>
      </c>
      <c r="W596" s="51" t="s">
        <v>134</v>
      </c>
      <c r="X596" s="51" t="s">
        <v>312</v>
      </c>
      <c r="Y596" s="51" t="s">
        <v>312</v>
      </c>
      <c r="Z596" s="51" t="s">
        <v>2614</v>
      </c>
      <c r="AA596" s="52">
        <v>10</v>
      </c>
    </row>
    <row r="597" spans="1:27" ht="12.75" customHeight="1" x14ac:dyDescent="0.2">
      <c r="A597" s="51" t="s">
        <v>1805</v>
      </c>
      <c r="B597" s="51" t="s">
        <v>18</v>
      </c>
      <c r="C597" s="52">
        <v>429</v>
      </c>
      <c r="D597" s="51" t="s">
        <v>3519</v>
      </c>
      <c r="E597" s="51" t="s">
        <v>3520</v>
      </c>
      <c r="F597" s="51" t="s">
        <v>301</v>
      </c>
      <c r="G597" s="51" t="s">
        <v>384</v>
      </c>
      <c r="H597" s="51" t="s">
        <v>2320</v>
      </c>
      <c r="I597" s="51" t="s">
        <v>2415</v>
      </c>
      <c r="J597" s="52">
        <v>119.22</v>
      </c>
      <c r="K597" s="51" t="s">
        <v>305</v>
      </c>
      <c r="L597" s="51" t="s">
        <v>3519</v>
      </c>
      <c r="M597" s="51" t="s">
        <v>3521</v>
      </c>
      <c r="N597" s="51" t="s">
        <v>341</v>
      </c>
      <c r="O597" s="52" t="s">
        <v>2577</v>
      </c>
      <c r="P597" s="52">
        <v>119.22</v>
      </c>
      <c r="Q597" s="52">
        <v>119.22</v>
      </c>
      <c r="R597" s="51" t="s">
        <v>309</v>
      </c>
      <c r="S597" s="51" t="s">
        <v>310</v>
      </c>
      <c r="T597" s="51" t="s">
        <v>311</v>
      </c>
      <c r="U597" s="51" t="s">
        <v>107</v>
      </c>
      <c r="V597" s="51" t="s">
        <v>114</v>
      </c>
      <c r="W597" s="51" t="s">
        <v>127</v>
      </c>
      <c r="X597" s="51" t="s">
        <v>312</v>
      </c>
      <c r="Y597" s="51" t="s">
        <v>312</v>
      </c>
      <c r="Z597" s="51" t="s">
        <v>388</v>
      </c>
      <c r="AA597" s="52">
        <v>119.22</v>
      </c>
    </row>
    <row r="598" spans="1:27" ht="12.75" customHeight="1" x14ac:dyDescent="0.2">
      <c r="A598" s="51" t="s">
        <v>814</v>
      </c>
      <c r="B598" s="51" t="s">
        <v>28</v>
      </c>
      <c r="C598" s="52">
        <v>435</v>
      </c>
      <c r="D598" s="51" t="s">
        <v>3522</v>
      </c>
      <c r="E598" s="51" t="s">
        <v>3523</v>
      </c>
      <c r="F598" s="51" t="s">
        <v>301</v>
      </c>
      <c r="G598" s="51" t="s">
        <v>384</v>
      </c>
      <c r="H598" s="51" t="s">
        <v>3524</v>
      </c>
      <c r="I598" s="51" t="s">
        <v>2420</v>
      </c>
      <c r="J598" s="52">
        <v>48</v>
      </c>
      <c r="K598" s="51" t="s">
        <v>305</v>
      </c>
      <c r="L598" s="51" t="s">
        <v>3522</v>
      </c>
      <c r="M598" s="51" t="s">
        <v>3525</v>
      </c>
      <c r="N598" s="51" t="s">
        <v>2422</v>
      </c>
      <c r="O598" s="52" t="s">
        <v>2810</v>
      </c>
      <c r="P598" s="52">
        <v>1.2</v>
      </c>
      <c r="Q598" s="52">
        <v>48</v>
      </c>
      <c r="R598" s="51" t="s">
        <v>309</v>
      </c>
      <c r="S598" s="51" t="s">
        <v>310</v>
      </c>
      <c r="T598" s="51" t="s">
        <v>311</v>
      </c>
      <c r="U598" s="51" t="s">
        <v>107</v>
      </c>
      <c r="V598" s="51" t="s">
        <v>114</v>
      </c>
      <c r="W598" s="51" t="s">
        <v>127</v>
      </c>
      <c r="X598" s="51" t="s">
        <v>312</v>
      </c>
      <c r="Y598" s="51" t="s">
        <v>312</v>
      </c>
      <c r="Z598" s="51" t="s">
        <v>461</v>
      </c>
      <c r="AA598" s="52">
        <v>48</v>
      </c>
    </row>
    <row r="599" spans="1:27" ht="12.75" customHeight="1" x14ac:dyDescent="0.2">
      <c r="A599" s="51" t="s">
        <v>814</v>
      </c>
      <c r="B599" s="51" t="s">
        <v>28</v>
      </c>
      <c r="C599" s="52">
        <v>436</v>
      </c>
      <c r="D599" s="51" t="s">
        <v>2423</v>
      </c>
      <c r="E599" s="51" t="s">
        <v>3526</v>
      </c>
      <c r="F599" s="51" t="s">
        <v>301</v>
      </c>
      <c r="G599" s="51" t="s">
        <v>384</v>
      </c>
      <c r="H599" s="51" t="s">
        <v>3527</v>
      </c>
      <c r="I599" s="51" t="s">
        <v>2426</v>
      </c>
      <c r="J599" s="52">
        <v>48</v>
      </c>
      <c r="K599" s="51" t="s">
        <v>305</v>
      </c>
      <c r="L599" s="51" t="s">
        <v>2423</v>
      </c>
      <c r="M599" s="51" t="s">
        <v>3528</v>
      </c>
      <c r="N599" s="51" t="s">
        <v>1011</v>
      </c>
      <c r="O599" s="52" t="s">
        <v>2810</v>
      </c>
      <c r="P599" s="52">
        <v>1.2</v>
      </c>
      <c r="Q599" s="52">
        <v>48</v>
      </c>
      <c r="R599" s="51" t="s">
        <v>309</v>
      </c>
      <c r="S599" s="51" t="s">
        <v>310</v>
      </c>
      <c r="T599" s="51" t="s">
        <v>311</v>
      </c>
      <c r="U599" s="51" t="s">
        <v>107</v>
      </c>
      <c r="V599" s="51" t="s">
        <v>114</v>
      </c>
      <c r="W599" s="51" t="s">
        <v>127</v>
      </c>
      <c r="X599" s="51" t="s">
        <v>312</v>
      </c>
      <c r="Y599" s="51" t="s">
        <v>312</v>
      </c>
      <c r="Z599" s="51" t="s">
        <v>461</v>
      </c>
      <c r="AA599" s="52">
        <v>48</v>
      </c>
    </row>
    <row r="600" spans="1:27" ht="12.75" customHeight="1" x14ac:dyDescent="0.2">
      <c r="A600" s="51" t="s">
        <v>814</v>
      </c>
      <c r="B600" s="51" t="s">
        <v>28</v>
      </c>
      <c r="C600" s="52">
        <v>437</v>
      </c>
      <c r="D600" s="51" t="s">
        <v>2428</v>
      </c>
      <c r="E600" s="51" t="s">
        <v>3529</v>
      </c>
      <c r="F600" s="51" t="s">
        <v>301</v>
      </c>
      <c r="G600" s="51" t="s">
        <v>384</v>
      </c>
      <c r="H600" s="51" t="s">
        <v>3530</v>
      </c>
      <c r="I600" s="51" t="s">
        <v>2431</v>
      </c>
      <c r="J600" s="52">
        <v>80</v>
      </c>
      <c r="K600" s="51" t="s">
        <v>305</v>
      </c>
      <c r="L600" s="51" t="s">
        <v>2428</v>
      </c>
      <c r="M600" s="51" t="s">
        <v>3531</v>
      </c>
      <c r="N600" s="51" t="s">
        <v>1011</v>
      </c>
      <c r="O600" s="52" t="s">
        <v>2678</v>
      </c>
      <c r="P600" s="52">
        <v>1.6</v>
      </c>
      <c r="Q600" s="52">
        <v>80</v>
      </c>
      <c r="R600" s="51" t="s">
        <v>309</v>
      </c>
      <c r="S600" s="51" t="s">
        <v>310</v>
      </c>
      <c r="T600" s="51" t="s">
        <v>311</v>
      </c>
      <c r="U600" s="51" t="s">
        <v>107</v>
      </c>
      <c r="V600" s="51" t="s">
        <v>114</v>
      </c>
      <c r="W600" s="51" t="s">
        <v>127</v>
      </c>
      <c r="X600" s="51" t="s">
        <v>312</v>
      </c>
      <c r="Y600" s="51" t="s">
        <v>312</v>
      </c>
      <c r="Z600" s="51" t="s">
        <v>461</v>
      </c>
      <c r="AA600" s="52">
        <v>80</v>
      </c>
    </row>
    <row r="601" spans="1:27" ht="12.75" customHeight="1" x14ac:dyDescent="0.2">
      <c r="A601" s="51" t="s">
        <v>814</v>
      </c>
      <c r="B601" s="51" t="s">
        <v>28</v>
      </c>
      <c r="C601" s="52">
        <v>438</v>
      </c>
      <c r="D601" s="51" t="s">
        <v>2433</v>
      </c>
      <c r="E601" s="51" t="s">
        <v>3532</v>
      </c>
      <c r="F601" s="51" t="s">
        <v>358</v>
      </c>
      <c r="G601" s="51" t="s">
        <v>359</v>
      </c>
      <c r="H601" s="51" t="s">
        <v>3533</v>
      </c>
      <c r="I601" s="51" t="s">
        <v>1791</v>
      </c>
      <c r="J601" s="52">
        <v>17.5</v>
      </c>
      <c r="K601" s="51" t="s">
        <v>305</v>
      </c>
      <c r="L601" s="51" t="s">
        <v>2437</v>
      </c>
      <c r="M601" s="51" t="s">
        <v>3532</v>
      </c>
      <c r="N601" s="51" t="s">
        <v>996</v>
      </c>
      <c r="O601" s="52" t="s">
        <v>2775</v>
      </c>
      <c r="P601" s="52">
        <v>3.5</v>
      </c>
      <c r="Q601" s="52">
        <v>17.5</v>
      </c>
      <c r="R601" s="51" t="s">
        <v>309</v>
      </c>
      <c r="S601" s="51" t="s">
        <v>310</v>
      </c>
      <c r="T601" s="51" t="s">
        <v>311</v>
      </c>
      <c r="U601" s="51" t="s">
        <v>107</v>
      </c>
      <c r="V601" s="51" t="s">
        <v>110</v>
      </c>
      <c r="W601" s="51" t="s">
        <v>971</v>
      </c>
      <c r="X601" s="51" t="s">
        <v>312</v>
      </c>
      <c r="Y601" s="51" t="s">
        <v>312</v>
      </c>
      <c r="Z601" s="51" t="s">
        <v>354</v>
      </c>
      <c r="AA601" s="52">
        <v>17.5</v>
      </c>
    </row>
    <row r="602" spans="1:27" ht="12.75" customHeight="1" x14ac:dyDescent="0.2">
      <c r="A602" s="51" t="s">
        <v>814</v>
      </c>
      <c r="B602" s="51" t="s">
        <v>28</v>
      </c>
      <c r="C602" s="52">
        <v>439</v>
      </c>
      <c r="D602" s="51" t="s">
        <v>2438</v>
      </c>
      <c r="E602" s="51" t="s">
        <v>3534</v>
      </c>
      <c r="F602" s="51" t="s">
        <v>358</v>
      </c>
      <c r="G602" s="51" t="s">
        <v>359</v>
      </c>
      <c r="H602" s="51" t="s">
        <v>1007</v>
      </c>
      <c r="I602" s="51" t="s">
        <v>2440</v>
      </c>
      <c r="J602" s="52">
        <v>57.5</v>
      </c>
      <c r="K602" s="51" t="s">
        <v>305</v>
      </c>
      <c r="L602" s="51" t="s">
        <v>3535</v>
      </c>
      <c r="M602" s="51" t="s">
        <v>3536</v>
      </c>
      <c r="N602" s="51" t="s">
        <v>996</v>
      </c>
      <c r="O602" s="52" t="s">
        <v>2577</v>
      </c>
      <c r="P602" s="52">
        <v>17.5</v>
      </c>
      <c r="Q602" s="52">
        <v>17.5</v>
      </c>
      <c r="R602" s="51" t="s">
        <v>309</v>
      </c>
      <c r="S602" s="51" t="s">
        <v>310</v>
      </c>
      <c r="T602" s="51" t="s">
        <v>311</v>
      </c>
      <c r="U602" s="51" t="s">
        <v>109</v>
      </c>
      <c r="V602" s="51" t="s">
        <v>115</v>
      </c>
      <c r="W602" s="51" t="s">
        <v>136</v>
      </c>
      <c r="X602" s="51" t="s">
        <v>312</v>
      </c>
      <c r="Y602" s="51" t="s">
        <v>312</v>
      </c>
      <c r="Z602" s="51" t="s">
        <v>354</v>
      </c>
      <c r="AA602" s="52">
        <v>17.5</v>
      </c>
    </row>
    <row r="603" spans="1:27" ht="12.75" customHeight="1" x14ac:dyDescent="0.2">
      <c r="A603" s="51" t="s">
        <v>814</v>
      </c>
      <c r="B603" s="51" t="s">
        <v>28</v>
      </c>
      <c r="C603" s="52">
        <v>439</v>
      </c>
      <c r="D603" s="51" t="s">
        <v>2438</v>
      </c>
      <c r="E603" s="51" t="s">
        <v>3534</v>
      </c>
      <c r="F603" s="51" t="s">
        <v>358</v>
      </c>
      <c r="G603" s="51" t="s">
        <v>359</v>
      </c>
      <c r="H603" s="51" t="s">
        <v>1007</v>
      </c>
      <c r="I603" s="51" t="s">
        <v>2440</v>
      </c>
      <c r="J603" s="52">
        <v>57.5</v>
      </c>
      <c r="K603" s="51" t="s">
        <v>305</v>
      </c>
      <c r="L603" s="51" t="s">
        <v>3537</v>
      </c>
      <c r="M603" s="51" t="s">
        <v>3538</v>
      </c>
      <c r="N603" s="51" t="s">
        <v>996</v>
      </c>
      <c r="O603" s="52" t="s">
        <v>2577</v>
      </c>
      <c r="P603" s="52">
        <v>20</v>
      </c>
      <c r="Q603" s="52">
        <v>20</v>
      </c>
      <c r="R603" s="51" t="s">
        <v>309</v>
      </c>
      <c r="S603" s="51" t="s">
        <v>310</v>
      </c>
      <c r="T603" s="51" t="s">
        <v>311</v>
      </c>
      <c r="U603" s="51" t="s">
        <v>109</v>
      </c>
      <c r="V603" s="51" t="s">
        <v>115</v>
      </c>
      <c r="W603" s="51" t="s">
        <v>136</v>
      </c>
      <c r="X603" s="51" t="s">
        <v>312</v>
      </c>
      <c r="Y603" s="51" t="s">
        <v>312</v>
      </c>
      <c r="Z603" s="51" t="s">
        <v>354</v>
      </c>
      <c r="AA603" s="52">
        <v>20</v>
      </c>
    </row>
    <row r="604" spans="1:27" ht="12.75" customHeight="1" x14ac:dyDescent="0.2">
      <c r="A604" s="51" t="s">
        <v>814</v>
      </c>
      <c r="B604" s="51" t="s">
        <v>28</v>
      </c>
      <c r="C604" s="52">
        <v>439</v>
      </c>
      <c r="D604" s="51" t="s">
        <v>2438</v>
      </c>
      <c r="E604" s="51" t="s">
        <v>3534</v>
      </c>
      <c r="F604" s="51" t="s">
        <v>358</v>
      </c>
      <c r="G604" s="51" t="s">
        <v>359</v>
      </c>
      <c r="H604" s="51" t="s">
        <v>1007</v>
      </c>
      <c r="I604" s="51" t="s">
        <v>2440</v>
      </c>
      <c r="J604" s="52">
        <v>57.5</v>
      </c>
      <c r="K604" s="51" t="s">
        <v>305</v>
      </c>
      <c r="L604" s="51" t="s">
        <v>3539</v>
      </c>
      <c r="M604" s="51" t="s">
        <v>3540</v>
      </c>
      <c r="N604" s="51" t="s">
        <v>996</v>
      </c>
      <c r="O604" s="52" t="s">
        <v>2577</v>
      </c>
      <c r="P604" s="52">
        <v>20</v>
      </c>
      <c r="Q604" s="52">
        <v>20</v>
      </c>
      <c r="R604" s="51" t="s">
        <v>309</v>
      </c>
      <c r="S604" s="51" t="s">
        <v>310</v>
      </c>
      <c r="T604" s="51" t="s">
        <v>311</v>
      </c>
      <c r="U604" s="51" t="s">
        <v>109</v>
      </c>
      <c r="V604" s="51" t="s">
        <v>115</v>
      </c>
      <c r="W604" s="51" t="s">
        <v>136</v>
      </c>
      <c r="X604" s="51" t="s">
        <v>312</v>
      </c>
      <c r="Y604" s="51" t="s">
        <v>312</v>
      </c>
      <c r="Z604" s="51" t="s">
        <v>354</v>
      </c>
      <c r="AA604" s="52">
        <v>20</v>
      </c>
    </row>
    <row r="605" spans="1:27" ht="12.75" customHeight="1" x14ac:dyDescent="0.2">
      <c r="A605" s="51" t="s">
        <v>1614</v>
      </c>
      <c r="B605" s="51" t="s">
        <v>62</v>
      </c>
      <c r="C605" s="52">
        <v>440</v>
      </c>
      <c r="D605" s="51" t="s">
        <v>2447</v>
      </c>
      <c r="E605" s="51" t="s">
        <v>3541</v>
      </c>
      <c r="F605" s="51" t="s">
        <v>358</v>
      </c>
      <c r="G605" s="51" t="s">
        <v>469</v>
      </c>
      <c r="H605" s="51" t="s">
        <v>2449</v>
      </c>
      <c r="I605" s="51" t="s">
        <v>1791</v>
      </c>
      <c r="J605" s="52">
        <v>20</v>
      </c>
      <c r="K605" s="51" t="s">
        <v>305</v>
      </c>
      <c r="L605" s="51" t="s">
        <v>2450</v>
      </c>
      <c r="M605" s="51" t="s">
        <v>3542</v>
      </c>
      <c r="N605" s="51" t="s">
        <v>351</v>
      </c>
      <c r="O605" s="52" t="s">
        <v>2577</v>
      </c>
      <c r="P605" s="52">
        <v>20</v>
      </c>
      <c r="Q605" s="52">
        <v>20</v>
      </c>
      <c r="R605" s="51" t="s">
        <v>309</v>
      </c>
      <c r="S605" s="51" t="s">
        <v>310</v>
      </c>
      <c r="T605" s="51" t="s">
        <v>311</v>
      </c>
      <c r="U605" s="51" t="s">
        <v>107</v>
      </c>
      <c r="V605" s="51" t="s">
        <v>111</v>
      </c>
      <c r="W605" s="51" t="s">
        <v>121</v>
      </c>
      <c r="X605" s="51" t="s">
        <v>312</v>
      </c>
      <c r="Y605" s="51" t="s">
        <v>312</v>
      </c>
      <c r="Z605" s="51" t="s">
        <v>354</v>
      </c>
      <c r="AA605" s="52">
        <v>20</v>
      </c>
    </row>
    <row r="606" spans="1:27" ht="12.75" customHeight="1" x14ac:dyDescent="0.2">
      <c r="A606" s="51" t="s">
        <v>814</v>
      </c>
      <c r="B606" s="51" t="s">
        <v>28</v>
      </c>
      <c r="C606" s="52">
        <v>441</v>
      </c>
      <c r="D606" s="51" t="s">
        <v>3543</v>
      </c>
      <c r="E606" s="51" t="s">
        <v>3544</v>
      </c>
      <c r="F606" s="51" t="s">
        <v>301</v>
      </c>
      <c r="G606" s="51" t="s">
        <v>2574</v>
      </c>
      <c r="H606" s="51" t="s">
        <v>1173</v>
      </c>
      <c r="I606" s="51" t="s">
        <v>1180</v>
      </c>
      <c r="J606" s="52">
        <v>9.843</v>
      </c>
      <c r="K606" s="51" t="s">
        <v>305</v>
      </c>
      <c r="L606" s="51" t="s">
        <v>2455</v>
      </c>
      <c r="M606" s="51" t="s">
        <v>3545</v>
      </c>
      <c r="N606" s="51" t="s">
        <v>611</v>
      </c>
      <c r="O606" s="52" t="s">
        <v>2807</v>
      </c>
      <c r="P606" s="52">
        <v>984</v>
      </c>
      <c r="Q606" s="52">
        <v>9.843</v>
      </c>
      <c r="R606" s="51" t="s">
        <v>309</v>
      </c>
      <c r="S606" s="51" t="s">
        <v>310</v>
      </c>
      <c r="T606" s="51" t="s">
        <v>311</v>
      </c>
      <c r="U606" s="51" t="s">
        <v>107</v>
      </c>
      <c r="V606" s="51" t="s">
        <v>114</v>
      </c>
      <c r="W606" s="51" t="s">
        <v>127</v>
      </c>
      <c r="X606" s="51" t="s">
        <v>312</v>
      </c>
      <c r="Y606" s="51" t="s">
        <v>312</v>
      </c>
      <c r="Z606" s="51" t="s">
        <v>1430</v>
      </c>
      <c r="AA606" s="52">
        <v>9.843</v>
      </c>
    </row>
    <row r="607" spans="1:27" ht="12.75" customHeight="1" x14ac:dyDescent="0.2">
      <c r="A607" s="51" t="s">
        <v>1614</v>
      </c>
      <c r="B607" s="51" t="s">
        <v>62</v>
      </c>
      <c r="C607" s="52">
        <v>442</v>
      </c>
      <c r="D607" s="51" t="s">
        <v>2457</v>
      </c>
      <c r="E607" s="51" t="s">
        <v>3546</v>
      </c>
      <c r="F607" s="51" t="s">
        <v>301</v>
      </c>
      <c r="G607" s="51" t="s">
        <v>2574</v>
      </c>
      <c r="H607" s="51" t="s">
        <v>2459</v>
      </c>
      <c r="I607" s="51" t="s">
        <v>1059</v>
      </c>
      <c r="J607" s="52">
        <v>34</v>
      </c>
      <c r="K607" s="51" t="s">
        <v>305</v>
      </c>
      <c r="L607" s="51" t="s">
        <v>2460</v>
      </c>
      <c r="M607" s="51" t="s">
        <v>3547</v>
      </c>
      <c r="N607" s="51" t="s">
        <v>351</v>
      </c>
      <c r="O607" s="52" t="s">
        <v>2577</v>
      </c>
      <c r="P607" s="52">
        <v>34</v>
      </c>
      <c r="Q607" s="52">
        <v>34</v>
      </c>
      <c r="R607" s="51" t="s">
        <v>309</v>
      </c>
      <c r="S607" s="51" t="s">
        <v>310</v>
      </c>
      <c r="T607" s="51" t="s">
        <v>311</v>
      </c>
      <c r="U607" s="51" t="s">
        <v>109</v>
      </c>
      <c r="V607" s="51" t="s">
        <v>115</v>
      </c>
      <c r="W607" s="51" t="s">
        <v>134</v>
      </c>
      <c r="X607" s="51" t="s">
        <v>312</v>
      </c>
      <c r="Y607" s="51" t="s">
        <v>312</v>
      </c>
      <c r="Z607" s="51" t="s">
        <v>2614</v>
      </c>
      <c r="AA607" s="52">
        <v>34</v>
      </c>
    </row>
    <row r="608" spans="1:27" ht="12.75" customHeight="1" x14ac:dyDescent="0.2">
      <c r="A608" s="51" t="s">
        <v>1805</v>
      </c>
      <c r="B608" s="51" t="s">
        <v>18</v>
      </c>
      <c r="C608" s="52">
        <v>443</v>
      </c>
      <c r="D608" s="51" t="s">
        <v>2462</v>
      </c>
      <c r="E608" s="51" t="s">
        <v>3548</v>
      </c>
      <c r="F608" s="51" t="s">
        <v>2673</v>
      </c>
      <c r="G608" s="51" t="s">
        <v>2674</v>
      </c>
      <c r="H608" s="51" t="s">
        <v>2464</v>
      </c>
      <c r="I608" s="51" t="s">
        <v>2465</v>
      </c>
      <c r="J608" s="52" t="s">
        <v>3549</v>
      </c>
      <c r="K608" s="51" t="s">
        <v>511</v>
      </c>
      <c r="L608" s="51" t="s">
        <v>241</v>
      </c>
      <c r="M608" s="51" t="s">
        <v>3550</v>
      </c>
      <c r="N608" s="51" t="s">
        <v>1811</v>
      </c>
      <c r="O608" s="52" t="s">
        <v>2577</v>
      </c>
      <c r="P608" s="52" t="s">
        <v>3549</v>
      </c>
      <c r="Q608" s="52" t="s">
        <v>3549</v>
      </c>
      <c r="R608" s="51" t="s">
        <v>309</v>
      </c>
      <c r="S608" s="51" t="s">
        <v>310</v>
      </c>
      <c r="T608" s="51" t="s">
        <v>311</v>
      </c>
      <c r="U608" s="51" t="s">
        <v>107</v>
      </c>
      <c r="V608" s="51" t="s">
        <v>241</v>
      </c>
      <c r="W608" s="51">
        <v>4000040</v>
      </c>
      <c r="X608" s="51" t="s">
        <v>312</v>
      </c>
      <c r="Y608" s="51" t="s">
        <v>312</v>
      </c>
      <c r="Z608" s="51" t="s">
        <v>541</v>
      </c>
      <c r="AA608" s="52" t="s">
        <v>3549</v>
      </c>
    </row>
    <row r="609" spans="1:27" ht="12.75" customHeight="1" x14ac:dyDescent="0.2">
      <c r="A609" s="51" t="s">
        <v>1301</v>
      </c>
      <c r="B609" s="51" t="s">
        <v>42</v>
      </c>
      <c r="C609" s="52">
        <v>444</v>
      </c>
      <c r="D609" s="51" t="s">
        <v>2467</v>
      </c>
      <c r="E609" s="51" t="s">
        <v>3551</v>
      </c>
      <c r="F609" s="51" t="s">
        <v>301</v>
      </c>
      <c r="G609" s="51" t="s">
        <v>384</v>
      </c>
      <c r="H609" s="51" t="s">
        <v>2469</v>
      </c>
      <c r="I609" s="51" t="s">
        <v>2470</v>
      </c>
      <c r="J609" s="52">
        <v>26.4</v>
      </c>
      <c r="K609" s="51" t="s">
        <v>305</v>
      </c>
      <c r="L609" s="51" t="s">
        <v>2471</v>
      </c>
      <c r="M609" s="51" t="s">
        <v>3552</v>
      </c>
      <c r="N609" s="51" t="s">
        <v>387</v>
      </c>
      <c r="O609" s="52" t="s">
        <v>2577</v>
      </c>
      <c r="P609" s="52">
        <v>26.4</v>
      </c>
      <c r="Q609" s="52">
        <v>26.4</v>
      </c>
      <c r="R609" s="51" t="s">
        <v>309</v>
      </c>
      <c r="S609" s="51" t="s">
        <v>2473</v>
      </c>
      <c r="T609" s="51" t="s">
        <v>438</v>
      </c>
      <c r="U609" s="51" t="s">
        <v>108</v>
      </c>
      <c r="V609" s="51" t="s">
        <v>115</v>
      </c>
      <c r="W609" s="51" t="s">
        <v>128</v>
      </c>
      <c r="X609" s="51" t="s">
        <v>312</v>
      </c>
      <c r="Y609" s="51" t="s">
        <v>312</v>
      </c>
      <c r="Z609" s="51" t="s">
        <v>466</v>
      </c>
      <c r="AA609" s="52">
        <v>26.4</v>
      </c>
    </row>
    <row r="610" spans="1:27" ht="12.75" customHeight="1" x14ac:dyDescent="0.2">
      <c r="A610" s="51" t="s">
        <v>814</v>
      </c>
      <c r="B610" s="51" t="s">
        <v>28</v>
      </c>
      <c r="C610" s="52">
        <v>445</v>
      </c>
      <c r="D610" s="51" t="s">
        <v>2474</v>
      </c>
      <c r="E610" s="51" t="s">
        <v>3553</v>
      </c>
      <c r="F610" s="51" t="s">
        <v>2673</v>
      </c>
      <c r="G610" s="51" t="s">
        <v>2674</v>
      </c>
      <c r="H610" s="51" t="s">
        <v>1015</v>
      </c>
      <c r="I610" s="51" t="s">
        <v>2476</v>
      </c>
      <c r="J610" s="52">
        <v>12</v>
      </c>
      <c r="K610" s="51" t="s">
        <v>305</v>
      </c>
      <c r="L610" s="51" t="s">
        <v>2477</v>
      </c>
      <c r="M610" s="51" t="s">
        <v>3553</v>
      </c>
      <c r="N610" s="51" t="s">
        <v>996</v>
      </c>
      <c r="O610" s="52" t="s">
        <v>2577</v>
      </c>
      <c r="P610" s="52">
        <v>12</v>
      </c>
      <c r="Q610" s="52">
        <v>12</v>
      </c>
      <c r="R610" s="51" t="s">
        <v>309</v>
      </c>
      <c r="S610" s="51" t="s">
        <v>310</v>
      </c>
      <c r="T610" s="51" t="s">
        <v>311</v>
      </c>
      <c r="U610" s="51" t="s">
        <v>107</v>
      </c>
      <c r="V610" s="51" t="s">
        <v>112</v>
      </c>
      <c r="W610" s="51" t="s">
        <v>123</v>
      </c>
      <c r="X610" s="51" t="s">
        <v>312</v>
      </c>
      <c r="Y610" s="51" t="s">
        <v>312</v>
      </c>
      <c r="Z610" s="51" t="s">
        <v>354</v>
      </c>
      <c r="AA610" s="52">
        <v>12</v>
      </c>
    </row>
    <row r="611" spans="1:27" ht="12.75" customHeight="1" x14ac:dyDescent="0.2">
      <c r="A611" s="51" t="s">
        <v>814</v>
      </c>
      <c r="B611" s="51" t="s">
        <v>28</v>
      </c>
      <c r="C611" s="52">
        <v>446</v>
      </c>
      <c r="D611" s="51" t="s">
        <v>3554</v>
      </c>
      <c r="E611" s="51" t="s">
        <v>2908</v>
      </c>
      <c r="F611" s="51" t="s">
        <v>301</v>
      </c>
      <c r="G611" s="51" t="s">
        <v>630</v>
      </c>
      <c r="H611" s="51" t="s">
        <v>3555</v>
      </c>
      <c r="I611" s="51" t="s">
        <v>968</v>
      </c>
      <c r="J611" s="52">
        <v>164.5</v>
      </c>
      <c r="K611" s="51" t="s">
        <v>305</v>
      </c>
      <c r="L611" s="51" t="s">
        <v>3554</v>
      </c>
      <c r="M611" s="51" t="s">
        <v>2908</v>
      </c>
      <c r="N611" s="51" t="s">
        <v>730</v>
      </c>
      <c r="O611" s="52" t="s">
        <v>2577</v>
      </c>
      <c r="P611" s="52">
        <v>164.5</v>
      </c>
      <c r="Q611" s="52">
        <v>164.5</v>
      </c>
      <c r="R611" s="51" t="s">
        <v>309</v>
      </c>
      <c r="S611" s="51" t="s">
        <v>310</v>
      </c>
      <c r="T611" s="51" t="s">
        <v>311</v>
      </c>
      <c r="U611" s="51" t="s">
        <v>107</v>
      </c>
      <c r="V611" s="51" t="s">
        <v>110</v>
      </c>
      <c r="W611" s="51" t="s">
        <v>971</v>
      </c>
      <c r="X611" s="51" t="s">
        <v>312</v>
      </c>
      <c r="Y611" s="51" t="s">
        <v>312</v>
      </c>
      <c r="Z611" s="51" t="s">
        <v>648</v>
      </c>
      <c r="AA611" s="52">
        <v>164.5</v>
      </c>
    </row>
    <row r="612" spans="1:27" ht="12.75" customHeight="1" x14ac:dyDescent="0.2">
      <c r="A612" s="51" t="s">
        <v>1805</v>
      </c>
      <c r="B612" s="51" t="s">
        <v>18</v>
      </c>
      <c r="C612" s="52">
        <v>448</v>
      </c>
      <c r="D612" s="51" t="s">
        <v>3556</v>
      </c>
      <c r="E612" s="51" t="s">
        <v>3557</v>
      </c>
      <c r="F612" s="51" t="s">
        <v>2673</v>
      </c>
      <c r="G612" s="51" t="s">
        <v>2674</v>
      </c>
      <c r="H612" s="51" t="s">
        <v>2482</v>
      </c>
      <c r="I612" s="51" t="s">
        <v>3558</v>
      </c>
      <c r="J612" s="52">
        <v>598.42999999999995</v>
      </c>
      <c r="K612" s="51" t="s">
        <v>305</v>
      </c>
      <c r="L612" s="51" t="s">
        <v>1144</v>
      </c>
      <c r="M612" s="51" t="s">
        <v>3559</v>
      </c>
      <c r="N612" s="51" t="s">
        <v>1418</v>
      </c>
      <c r="O612" s="52" t="s">
        <v>2577</v>
      </c>
      <c r="P612" s="52">
        <v>598.42999999999995</v>
      </c>
      <c r="Q612" s="52">
        <v>598.42999999999995</v>
      </c>
      <c r="R612" s="51" t="s">
        <v>309</v>
      </c>
      <c r="S612" s="51" t="s">
        <v>310</v>
      </c>
      <c r="T612" s="51" t="s">
        <v>311</v>
      </c>
      <c r="U612" s="51" t="s">
        <v>107</v>
      </c>
      <c r="V612" s="51" t="s">
        <v>114</v>
      </c>
      <c r="W612" s="51" t="s">
        <v>127</v>
      </c>
      <c r="X612" s="51" t="s">
        <v>312</v>
      </c>
      <c r="Y612" s="51" t="s">
        <v>312</v>
      </c>
      <c r="Z612" s="51" t="s">
        <v>342</v>
      </c>
      <c r="AA612" s="52">
        <v>598.42999999999995</v>
      </c>
    </row>
    <row r="613" spans="1:27" ht="12.75" customHeight="1" x14ac:dyDescent="0.2">
      <c r="A613" s="51" t="s">
        <v>369</v>
      </c>
      <c r="B613" s="51" t="s">
        <v>22</v>
      </c>
      <c r="C613" s="52">
        <v>449</v>
      </c>
      <c r="D613" s="51" t="s">
        <v>2485</v>
      </c>
      <c r="E613" s="51" t="s">
        <v>3560</v>
      </c>
      <c r="F613" s="51" t="s">
        <v>301</v>
      </c>
      <c r="G613" s="51" t="s">
        <v>384</v>
      </c>
      <c r="H613" s="51" t="s">
        <v>2487</v>
      </c>
      <c r="I613" s="51" t="s">
        <v>2488</v>
      </c>
      <c r="J613" s="52">
        <v>742.24</v>
      </c>
      <c r="K613" s="51" t="s">
        <v>511</v>
      </c>
      <c r="L613" s="51" t="s">
        <v>248</v>
      </c>
      <c r="M613" s="51" t="s">
        <v>3561</v>
      </c>
      <c r="N613" s="51" t="s">
        <v>2490</v>
      </c>
      <c r="O613" s="52" t="s">
        <v>2604</v>
      </c>
      <c r="P613" s="52">
        <v>7.4219999999999997</v>
      </c>
      <c r="Q613" s="52">
        <v>742.24</v>
      </c>
      <c r="R613" s="51" t="s">
        <v>309</v>
      </c>
      <c r="S613" s="51" t="s">
        <v>310</v>
      </c>
      <c r="T613" s="51" t="s">
        <v>2304</v>
      </c>
      <c r="U613" s="51" t="s">
        <v>107</v>
      </c>
      <c r="V613" s="51" t="s">
        <v>248</v>
      </c>
      <c r="W613" s="51">
        <v>4000040</v>
      </c>
      <c r="X613" s="51" t="s">
        <v>312</v>
      </c>
      <c r="Y613" s="51" t="s">
        <v>312</v>
      </c>
      <c r="Z613" s="51" t="s">
        <v>514</v>
      </c>
      <c r="AA613" s="52">
        <v>742.24</v>
      </c>
    </row>
    <row r="614" spans="1:27" ht="12.75" customHeight="1" x14ac:dyDescent="0.2">
      <c r="A614" s="51" t="s">
        <v>369</v>
      </c>
      <c r="B614" s="51" t="s">
        <v>22</v>
      </c>
      <c r="C614" s="52">
        <v>451</v>
      </c>
      <c r="D614" s="51" t="s">
        <v>2491</v>
      </c>
      <c r="E614" s="51" t="s">
        <v>3562</v>
      </c>
      <c r="F614" s="51" t="s">
        <v>301</v>
      </c>
      <c r="G614" s="51" t="s">
        <v>384</v>
      </c>
      <c r="H614" s="51" t="s">
        <v>2487</v>
      </c>
      <c r="I614" s="51" t="s">
        <v>2493</v>
      </c>
      <c r="J614" s="52">
        <v>501.61799999999999</v>
      </c>
      <c r="K614" s="51" t="s">
        <v>511</v>
      </c>
      <c r="L614" s="51" t="s">
        <v>249</v>
      </c>
      <c r="M614" s="51" t="s">
        <v>3563</v>
      </c>
      <c r="N614" s="51" t="s">
        <v>2490</v>
      </c>
      <c r="O614" s="52" t="s">
        <v>2604</v>
      </c>
      <c r="P614" s="52">
        <v>5.016</v>
      </c>
      <c r="Q614" s="52">
        <v>501.61799999999999</v>
      </c>
      <c r="R614" s="51" t="s">
        <v>309</v>
      </c>
      <c r="S614" s="51" t="s">
        <v>310</v>
      </c>
      <c r="T614" s="51" t="s">
        <v>311</v>
      </c>
      <c r="U614" s="51" t="s">
        <v>107</v>
      </c>
      <c r="V614" s="51" t="s">
        <v>249</v>
      </c>
      <c r="W614" s="51">
        <v>4000040</v>
      </c>
      <c r="X614" s="51" t="s">
        <v>312</v>
      </c>
      <c r="Y614" s="51" t="s">
        <v>312</v>
      </c>
      <c r="Z614" s="51" t="s">
        <v>514</v>
      </c>
      <c r="AA614" s="52">
        <v>501.61799999999999</v>
      </c>
    </row>
    <row r="615" spans="1:27" ht="12.75" customHeight="1" x14ac:dyDescent="0.2">
      <c r="A615" s="51" t="s">
        <v>731</v>
      </c>
      <c r="B615" s="51" t="s">
        <v>14</v>
      </c>
      <c r="C615" s="52">
        <v>452</v>
      </c>
      <c r="D615" s="51" t="s">
        <v>2495</v>
      </c>
      <c r="E615" s="51" t="s">
        <v>3564</v>
      </c>
      <c r="F615" s="51" t="s">
        <v>301</v>
      </c>
      <c r="G615" s="51" t="s">
        <v>384</v>
      </c>
      <c r="H615" s="51" t="s">
        <v>2497</v>
      </c>
      <c r="I615" s="51" t="s">
        <v>2498</v>
      </c>
      <c r="J615" s="52">
        <v>555</v>
      </c>
      <c r="K615" s="51" t="s">
        <v>511</v>
      </c>
      <c r="L615" s="51" t="s">
        <v>236</v>
      </c>
      <c r="M615" s="51" t="s">
        <v>3565</v>
      </c>
      <c r="N615" s="51" t="s">
        <v>341</v>
      </c>
      <c r="O615" s="52" t="s">
        <v>2613</v>
      </c>
      <c r="P615" s="52">
        <v>16.62</v>
      </c>
      <c r="Q615" s="52">
        <v>498.59</v>
      </c>
      <c r="R615" s="51" t="s">
        <v>309</v>
      </c>
      <c r="S615" s="51" t="s">
        <v>310</v>
      </c>
      <c r="T615" s="51" t="s">
        <v>311</v>
      </c>
      <c r="U615" s="51" t="s">
        <v>107</v>
      </c>
      <c r="V615" s="51" t="s">
        <v>236</v>
      </c>
      <c r="W615" s="51" t="s">
        <v>2500</v>
      </c>
      <c r="X615" s="51" t="s">
        <v>312</v>
      </c>
      <c r="Y615" s="51" t="s">
        <v>312</v>
      </c>
      <c r="Z615" s="51" t="s">
        <v>1183</v>
      </c>
      <c r="AA615" s="52">
        <v>498.59</v>
      </c>
    </row>
    <row r="616" spans="1:27" ht="12.75" customHeight="1" x14ac:dyDescent="0.2">
      <c r="A616" s="51" t="s">
        <v>731</v>
      </c>
      <c r="B616" s="51" t="s">
        <v>14</v>
      </c>
      <c r="C616" s="52">
        <v>452</v>
      </c>
      <c r="D616" s="51" t="s">
        <v>2495</v>
      </c>
      <c r="E616" s="51" t="s">
        <v>3564</v>
      </c>
      <c r="F616" s="51" t="s">
        <v>301</v>
      </c>
      <c r="G616" s="51" t="s">
        <v>384</v>
      </c>
      <c r="H616" s="51" t="s">
        <v>2497</v>
      </c>
      <c r="I616" s="51" t="s">
        <v>2498</v>
      </c>
      <c r="J616" s="52">
        <v>555</v>
      </c>
      <c r="K616" s="51" t="s">
        <v>511</v>
      </c>
      <c r="L616" s="51" t="s">
        <v>236</v>
      </c>
      <c r="M616" s="51" t="s">
        <v>3565</v>
      </c>
      <c r="N616" s="51" t="s">
        <v>341</v>
      </c>
      <c r="O616" s="52" t="s">
        <v>2577</v>
      </c>
      <c r="P616" s="52">
        <v>56.41</v>
      </c>
      <c r="Q616" s="52">
        <v>56.41</v>
      </c>
      <c r="R616" s="51" t="s">
        <v>309</v>
      </c>
      <c r="S616" s="51" t="s">
        <v>310</v>
      </c>
      <c r="T616" s="51" t="s">
        <v>311</v>
      </c>
      <c r="U616" s="51" t="s">
        <v>107</v>
      </c>
      <c r="V616" s="51" t="s">
        <v>236</v>
      </c>
      <c r="W616" s="51" t="s">
        <v>2500</v>
      </c>
      <c r="X616" s="51" t="s">
        <v>312</v>
      </c>
      <c r="Y616" s="51" t="s">
        <v>312</v>
      </c>
      <c r="Z616" s="51" t="s">
        <v>507</v>
      </c>
      <c r="AA616" s="52">
        <v>56.41</v>
      </c>
    </row>
    <row r="617" spans="1:27" ht="12.75" customHeight="1" x14ac:dyDescent="0.2">
      <c r="A617" s="51" t="s">
        <v>2017</v>
      </c>
      <c r="B617" s="51" t="s">
        <v>48</v>
      </c>
      <c r="C617" s="52">
        <v>453</v>
      </c>
      <c r="D617" s="51" t="s">
        <v>2501</v>
      </c>
      <c r="E617" s="51" t="s">
        <v>3566</v>
      </c>
      <c r="F617" s="51" t="s">
        <v>301</v>
      </c>
      <c r="G617" s="51" t="s">
        <v>630</v>
      </c>
      <c r="H617" s="51" t="s">
        <v>2154</v>
      </c>
      <c r="I617" s="51" t="s">
        <v>2503</v>
      </c>
      <c r="J617" s="52">
        <v>31.722000000000001</v>
      </c>
      <c r="K617" s="51" t="s">
        <v>305</v>
      </c>
      <c r="L617" s="51" t="s">
        <v>2504</v>
      </c>
      <c r="M617" s="51" t="s">
        <v>3567</v>
      </c>
      <c r="N617" s="51" t="s">
        <v>351</v>
      </c>
      <c r="O617" s="52" t="s">
        <v>2577</v>
      </c>
      <c r="P617" s="52">
        <v>31.722000000000001</v>
      </c>
      <c r="Q617" s="52">
        <v>31.722000000000001</v>
      </c>
      <c r="R617" s="51" t="s">
        <v>309</v>
      </c>
      <c r="S617" s="51" t="s">
        <v>310</v>
      </c>
      <c r="T617" s="51" t="s">
        <v>311</v>
      </c>
      <c r="U617" s="51" t="s">
        <v>107</v>
      </c>
      <c r="V617" s="51" t="s">
        <v>114</v>
      </c>
      <c r="W617" s="51" t="s">
        <v>127</v>
      </c>
      <c r="X617" s="51" t="s">
        <v>312</v>
      </c>
      <c r="Y617" s="51" t="s">
        <v>312</v>
      </c>
      <c r="Z617" s="51" t="s">
        <v>388</v>
      </c>
      <c r="AA617" s="52">
        <v>31.722000000000001</v>
      </c>
    </row>
    <row r="618" spans="1:27" ht="12.75" customHeight="1" x14ac:dyDescent="0.2">
      <c r="A618" s="51" t="s">
        <v>731</v>
      </c>
      <c r="B618" s="51" t="s">
        <v>14</v>
      </c>
      <c r="C618" s="52">
        <v>455</v>
      </c>
      <c r="D618" s="51" t="s">
        <v>2506</v>
      </c>
      <c r="E618" s="51" t="s">
        <v>3568</v>
      </c>
      <c r="F618" s="51" t="s">
        <v>301</v>
      </c>
      <c r="G618" s="51" t="s">
        <v>384</v>
      </c>
      <c r="H618" s="51" t="s">
        <v>2508</v>
      </c>
      <c r="I618" s="51" t="s">
        <v>2509</v>
      </c>
      <c r="J618" s="52">
        <v>605</v>
      </c>
      <c r="K618" s="51" t="s">
        <v>511</v>
      </c>
      <c r="L618" s="51" t="s">
        <v>177</v>
      </c>
      <c r="M618" s="51" t="s">
        <v>3569</v>
      </c>
      <c r="N618" s="51" t="s">
        <v>341</v>
      </c>
      <c r="O618" s="52" t="s">
        <v>2577</v>
      </c>
      <c r="P618" s="52">
        <v>105</v>
      </c>
      <c r="Q618" s="52">
        <v>105</v>
      </c>
      <c r="R618" s="51" t="s">
        <v>309</v>
      </c>
      <c r="S618" s="51" t="s">
        <v>310</v>
      </c>
      <c r="T618" s="51" t="s">
        <v>311</v>
      </c>
      <c r="U618" s="51" t="s">
        <v>107</v>
      </c>
      <c r="V618" s="51" t="s">
        <v>177</v>
      </c>
      <c r="W618" s="51">
        <v>4000040</v>
      </c>
      <c r="X618" s="51" t="s">
        <v>312</v>
      </c>
      <c r="Y618" s="51" t="s">
        <v>312</v>
      </c>
      <c r="Z618" s="51" t="s">
        <v>620</v>
      </c>
      <c r="AA618" s="52">
        <v>105</v>
      </c>
    </row>
    <row r="619" spans="1:27" ht="12.75" customHeight="1" x14ac:dyDescent="0.2">
      <c r="A619" s="51" t="s">
        <v>731</v>
      </c>
      <c r="B619" s="51" t="s">
        <v>14</v>
      </c>
      <c r="C619" s="52">
        <v>455</v>
      </c>
      <c r="D619" s="51" t="s">
        <v>2506</v>
      </c>
      <c r="E619" s="51" t="s">
        <v>3568</v>
      </c>
      <c r="F619" s="51" t="s">
        <v>301</v>
      </c>
      <c r="G619" s="51" t="s">
        <v>384</v>
      </c>
      <c r="H619" s="51" t="s">
        <v>2508</v>
      </c>
      <c r="I619" s="51" t="s">
        <v>2509</v>
      </c>
      <c r="J619" s="52">
        <v>605</v>
      </c>
      <c r="K619" s="51" t="s">
        <v>511</v>
      </c>
      <c r="L619" s="51" t="s">
        <v>177</v>
      </c>
      <c r="M619" s="51" t="s">
        <v>3569</v>
      </c>
      <c r="N619" s="51" t="s">
        <v>341</v>
      </c>
      <c r="O619" s="52" t="s">
        <v>2737</v>
      </c>
      <c r="P619" s="52">
        <v>250</v>
      </c>
      <c r="Q619" s="52">
        <v>500</v>
      </c>
      <c r="R619" s="51" t="s">
        <v>309</v>
      </c>
      <c r="S619" s="51" t="s">
        <v>310</v>
      </c>
      <c r="T619" s="51" t="s">
        <v>311</v>
      </c>
      <c r="U619" s="51" t="s">
        <v>107</v>
      </c>
      <c r="V619" s="51" t="s">
        <v>177</v>
      </c>
      <c r="W619" s="51">
        <v>4000040</v>
      </c>
      <c r="X619" s="51" t="s">
        <v>312</v>
      </c>
      <c r="Y619" s="51" t="s">
        <v>312</v>
      </c>
      <c r="Z619" s="51" t="s">
        <v>1183</v>
      </c>
      <c r="AA619" s="52">
        <v>500</v>
      </c>
    </row>
    <row r="620" spans="1:27" ht="12.75" customHeight="1" x14ac:dyDescent="0.2">
      <c r="A620" s="51" t="s">
        <v>2017</v>
      </c>
      <c r="B620" s="51" t="s">
        <v>48</v>
      </c>
      <c r="C620" s="52">
        <v>457</v>
      </c>
      <c r="D620" s="51" t="s">
        <v>3570</v>
      </c>
      <c r="E620" s="51" t="s">
        <v>3571</v>
      </c>
      <c r="F620" s="51" t="s">
        <v>301</v>
      </c>
      <c r="G620" s="51" t="s">
        <v>384</v>
      </c>
      <c r="H620" s="51" t="s">
        <v>1950</v>
      </c>
      <c r="I620" s="51" t="s">
        <v>2513</v>
      </c>
      <c r="J620" s="52" t="s">
        <v>3572</v>
      </c>
      <c r="K620" s="51" t="s">
        <v>511</v>
      </c>
      <c r="L620" s="51" t="s">
        <v>183</v>
      </c>
      <c r="M620" s="53" t="s">
        <v>3573</v>
      </c>
      <c r="N620" s="51"/>
      <c r="O620" s="52" t="s">
        <v>2577</v>
      </c>
      <c r="P620" s="52" t="s">
        <v>3572</v>
      </c>
      <c r="Q620" s="52" t="s">
        <v>3572</v>
      </c>
      <c r="R620" s="51" t="s">
        <v>309</v>
      </c>
      <c r="S620" s="51" t="s">
        <v>310</v>
      </c>
      <c r="T620" s="51" t="s">
        <v>311</v>
      </c>
      <c r="U620" s="51" t="s">
        <v>107</v>
      </c>
      <c r="V620" s="51" t="s">
        <v>183</v>
      </c>
      <c r="W620" s="51">
        <v>4000040</v>
      </c>
      <c r="X620" s="51" t="s">
        <v>312</v>
      </c>
      <c r="Y620" s="51" t="s">
        <v>312</v>
      </c>
      <c r="Z620" s="51" t="s">
        <v>541</v>
      </c>
      <c r="AA620" s="52" t="s">
        <v>3572</v>
      </c>
    </row>
    <row r="621" spans="1:27" ht="12.75" customHeight="1" x14ac:dyDescent="0.2">
      <c r="A621" s="51" t="s">
        <v>731</v>
      </c>
      <c r="B621" s="51" t="s">
        <v>14</v>
      </c>
      <c r="C621" s="52">
        <v>458</v>
      </c>
      <c r="D621" s="51" t="s">
        <v>2515</v>
      </c>
      <c r="E621" s="51" t="s">
        <v>3574</v>
      </c>
      <c r="F621" s="51" t="s">
        <v>301</v>
      </c>
      <c r="G621" s="51" t="s">
        <v>384</v>
      </c>
      <c r="H621" s="51" t="s">
        <v>2517</v>
      </c>
      <c r="I621" s="51" t="s">
        <v>2518</v>
      </c>
      <c r="J621" s="52">
        <v>524.01599999999996</v>
      </c>
      <c r="K621" s="51" t="s">
        <v>511</v>
      </c>
      <c r="L621" s="51" t="s">
        <v>178</v>
      </c>
      <c r="M621" s="51" t="s">
        <v>3575</v>
      </c>
      <c r="N621" s="51" t="s">
        <v>341</v>
      </c>
      <c r="O621" s="52" t="s">
        <v>2600</v>
      </c>
      <c r="P621" s="52">
        <v>12.311999999999999</v>
      </c>
      <c r="Q621" s="52">
        <v>221.62</v>
      </c>
      <c r="R621" s="51" t="s">
        <v>309</v>
      </c>
      <c r="S621" s="51" t="s">
        <v>310</v>
      </c>
      <c r="T621" s="51" t="s">
        <v>311</v>
      </c>
      <c r="U621" s="51" t="s">
        <v>107</v>
      </c>
      <c r="V621" s="51" t="s">
        <v>178</v>
      </c>
      <c r="W621" s="51">
        <v>4000040</v>
      </c>
      <c r="X621" s="51" t="s">
        <v>312</v>
      </c>
      <c r="Y621" s="51" t="s">
        <v>312</v>
      </c>
      <c r="Z621" s="51" t="s">
        <v>620</v>
      </c>
      <c r="AA621" s="52">
        <v>221.62</v>
      </c>
    </row>
    <row r="622" spans="1:27" ht="12.75" customHeight="1" x14ac:dyDescent="0.2">
      <c r="A622" s="51" t="s">
        <v>731</v>
      </c>
      <c r="B622" s="51" t="s">
        <v>14</v>
      </c>
      <c r="C622" s="52">
        <v>458</v>
      </c>
      <c r="D622" s="51" t="s">
        <v>2515</v>
      </c>
      <c r="E622" s="51" t="s">
        <v>3574</v>
      </c>
      <c r="F622" s="51" t="s">
        <v>301</v>
      </c>
      <c r="G622" s="51" t="s">
        <v>384</v>
      </c>
      <c r="H622" s="51" t="s">
        <v>2517</v>
      </c>
      <c r="I622" s="51" t="s">
        <v>2518</v>
      </c>
      <c r="J622" s="52">
        <v>524.01599999999996</v>
      </c>
      <c r="K622" s="51" t="s">
        <v>511</v>
      </c>
      <c r="L622" s="51" t="s">
        <v>178</v>
      </c>
      <c r="M622" s="51" t="s">
        <v>3575</v>
      </c>
      <c r="N622" s="51" t="s">
        <v>341</v>
      </c>
      <c r="O622" s="52" t="s">
        <v>2616</v>
      </c>
      <c r="P622" s="52">
        <v>3.9180000000000001</v>
      </c>
      <c r="Q622" s="52">
        <v>15.67</v>
      </c>
      <c r="R622" s="51" t="s">
        <v>309</v>
      </c>
      <c r="S622" s="51" t="s">
        <v>310</v>
      </c>
      <c r="T622" s="51" t="s">
        <v>311</v>
      </c>
      <c r="U622" s="51" t="s">
        <v>107</v>
      </c>
      <c r="V622" s="51" t="s">
        <v>178</v>
      </c>
      <c r="W622" s="51">
        <v>4000040</v>
      </c>
      <c r="X622" s="51" t="s">
        <v>312</v>
      </c>
      <c r="Y622" s="51" t="s">
        <v>312</v>
      </c>
      <c r="Z622" s="51" t="s">
        <v>1183</v>
      </c>
      <c r="AA622" s="52">
        <v>15.67</v>
      </c>
    </row>
    <row r="623" spans="1:27" ht="12.75" customHeight="1" x14ac:dyDescent="0.2">
      <c r="A623" s="51" t="s">
        <v>731</v>
      </c>
      <c r="B623" s="51" t="s">
        <v>14</v>
      </c>
      <c r="C623" s="52">
        <v>458</v>
      </c>
      <c r="D623" s="51" t="s">
        <v>2515</v>
      </c>
      <c r="E623" s="51" t="s">
        <v>3574</v>
      </c>
      <c r="F623" s="51" t="s">
        <v>301</v>
      </c>
      <c r="G623" s="51" t="s">
        <v>384</v>
      </c>
      <c r="H623" s="51" t="s">
        <v>2517</v>
      </c>
      <c r="I623" s="51" t="s">
        <v>2518</v>
      </c>
      <c r="J623" s="52">
        <v>524.01599999999996</v>
      </c>
      <c r="K623" s="51" t="s">
        <v>511</v>
      </c>
      <c r="L623" s="51" t="s">
        <v>178</v>
      </c>
      <c r="M623" s="51" t="s">
        <v>3575</v>
      </c>
      <c r="N623" s="51" t="s">
        <v>341</v>
      </c>
      <c r="O623" s="52" t="s">
        <v>2738</v>
      </c>
      <c r="P623" s="52">
        <v>19.675000000000001</v>
      </c>
      <c r="Q623" s="52">
        <v>59.026000000000003</v>
      </c>
      <c r="R623" s="51" t="s">
        <v>309</v>
      </c>
      <c r="S623" s="51" t="s">
        <v>310</v>
      </c>
      <c r="T623" s="51" t="s">
        <v>311</v>
      </c>
      <c r="U623" s="51" t="s">
        <v>107</v>
      </c>
      <c r="V623" s="51" t="s">
        <v>178</v>
      </c>
      <c r="W623" s="51">
        <v>4000040</v>
      </c>
      <c r="X623" s="51" t="s">
        <v>312</v>
      </c>
      <c r="Y623" s="51" t="s">
        <v>312</v>
      </c>
      <c r="Z623" s="51" t="s">
        <v>507</v>
      </c>
      <c r="AA623" s="52">
        <v>59.026000000000003</v>
      </c>
    </row>
    <row r="624" spans="1:27" ht="12.75" customHeight="1" x14ac:dyDescent="0.2">
      <c r="A624" s="51" t="s">
        <v>731</v>
      </c>
      <c r="B624" s="51" t="s">
        <v>14</v>
      </c>
      <c r="C624" s="52">
        <v>458</v>
      </c>
      <c r="D624" s="51" t="s">
        <v>2515</v>
      </c>
      <c r="E624" s="51" t="s">
        <v>3574</v>
      </c>
      <c r="F624" s="51" t="s">
        <v>301</v>
      </c>
      <c r="G624" s="51" t="s">
        <v>384</v>
      </c>
      <c r="H624" s="51" t="s">
        <v>2517</v>
      </c>
      <c r="I624" s="51" t="s">
        <v>2518</v>
      </c>
      <c r="J624" s="52">
        <v>524.01599999999996</v>
      </c>
      <c r="K624" s="51" t="s">
        <v>511</v>
      </c>
      <c r="L624" s="51" t="s">
        <v>178</v>
      </c>
      <c r="M624" s="51" t="s">
        <v>3575</v>
      </c>
      <c r="N624" s="51" t="s">
        <v>341</v>
      </c>
      <c r="O624" s="52" t="s">
        <v>2737</v>
      </c>
      <c r="P624" s="52">
        <v>31.05</v>
      </c>
      <c r="Q624" s="52">
        <v>62.1</v>
      </c>
      <c r="R624" s="51" t="s">
        <v>309</v>
      </c>
      <c r="S624" s="51" t="s">
        <v>310</v>
      </c>
      <c r="T624" s="51" t="s">
        <v>311</v>
      </c>
      <c r="U624" s="51" t="s">
        <v>107</v>
      </c>
      <c r="V624" s="51" t="s">
        <v>178</v>
      </c>
      <c r="W624" s="51">
        <v>4000040</v>
      </c>
      <c r="X624" s="51" t="s">
        <v>312</v>
      </c>
      <c r="Y624" s="51" t="s">
        <v>312</v>
      </c>
      <c r="Z624" s="51" t="s">
        <v>1152</v>
      </c>
      <c r="AA624" s="52">
        <v>62.1</v>
      </c>
    </row>
    <row r="625" spans="1:27" ht="12.75" customHeight="1" x14ac:dyDescent="0.2">
      <c r="A625" s="51" t="s">
        <v>731</v>
      </c>
      <c r="B625" s="51" t="s">
        <v>14</v>
      </c>
      <c r="C625" s="52">
        <v>458</v>
      </c>
      <c r="D625" s="51" t="s">
        <v>2515</v>
      </c>
      <c r="E625" s="51" t="s">
        <v>3574</v>
      </c>
      <c r="F625" s="51" t="s">
        <v>301</v>
      </c>
      <c r="G625" s="51" t="s">
        <v>384</v>
      </c>
      <c r="H625" s="51" t="s">
        <v>2517</v>
      </c>
      <c r="I625" s="51" t="s">
        <v>2518</v>
      </c>
      <c r="J625" s="52">
        <v>524.01599999999996</v>
      </c>
      <c r="K625" s="51" t="s">
        <v>511</v>
      </c>
      <c r="L625" s="51" t="s">
        <v>178</v>
      </c>
      <c r="M625" s="51" t="s">
        <v>3575</v>
      </c>
      <c r="N625" s="51" t="s">
        <v>341</v>
      </c>
      <c r="O625" s="52" t="s">
        <v>2737</v>
      </c>
      <c r="P625" s="52">
        <v>3.1</v>
      </c>
      <c r="Q625" s="52">
        <v>6.2</v>
      </c>
      <c r="R625" s="51" t="s">
        <v>309</v>
      </c>
      <c r="S625" s="51" t="s">
        <v>310</v>
      </c>
      <c r="T625" s="51" t="s">
        <v>311</v>
      </c>
      <c r="U625" s="51" t="s">
        <v>107</v>
      </c>
      <c r="V625" s="51" t="s">
        <v>178</v>
      </c>
      <c r="W625" s="51">
        <v>4000040</v>
      </c>
      <c r="X625" s="51" t="s">
        <v>312</v>
      </c>
      <c r="Y625" s="51" t="s">
        <v>312</v>
      </c>
      <c r="Z625" s="51" t="s">
        <v>940</v>
      </c>
      <c r="AA625" s="52">
        <v>6.2</v>
      </c>
    </row>
    <row r="626" spans="1:27" ht="12.75" customHeight="1" x14ac:dyDescent="0.2">
      <c r="A626" s="51" t="s">
        <v>731</v>
      </c>
      <c r="B626" s="51" t="s">
        <v>14</v>
      </c>
      <c r="C626" s="52">
        <v>458</v>
      </c>
      <c r="D626" s="51" t="s">
        <v>2515</v>
      </c>
      <c r="E626" s="51" t="s">
        <v>3574</v>
      </c>
      <c r="F626" s="51" t="s">
        <v>301</v>
      </c>
      <c r="G626" s="51" t="s">
        <v>384</v>
      </c>
      <c r="H626" s="51" t="s">
        <v>2517</v>
      </c>
      <c r="I626" s="51" t="s">
        <v>2518</v>
      </c>
      <c r="J626" s="52">
        <v>524.01599999999996</v>
      </c>
      <c r="K626" s="51" t="s">
        <v>511</v>
      </c>
      <c r="L626" s="51" t="s">
        <v>178</v>
      </c>
      <c r="M626" s="51" t="s">
        <v>3575</v>
      </c>
      <c r="N626" s="51" t="s">
        <v>341</v>
      </c>
      <c r="O626" s="52" t="s">
        <v>2616</v>
      </c>
      <c r="P626" s="52">
        <v>39.85</v>
      </c>
      <c r="Q626" s="52">
        <v>159.4</v>
      </c>
      <c r="R626" s="51" t="s">
        <v>309</v>
      </c>
      <c r="S626" s="51" t="s">
        <v>310</v>
      </c>
      <c r="T626" s="51" t="s">
        <v>311</v>
      </c>
      <c r="U626" s="51" t="s">
        <v>107</v>
      </c>
      <c r="V626" s="51" t="s">
        <v>178</v>
      </c>
      <c r="W626" s="51">
        <v>4000040</v>
      </c>
      <c r="X626" s="51" t="s">
        <v>312</v>
      </c>
      <c r="Y626" s="51" t="s">
        <v>312</v>
      </c>
      <c r="Z626" s="51" t="s">
        <v>747</v>
      </c>
      <c r="AA626" s="52">
        <v>159.4</v>
      </c>
    </row>
    <row r="627" spans="1:27" ht="12.75" customHeight="1" x14ac:dyDescent="0.2">
      <c r="A627" s="51" t="s">
        <v>2064</v>
      </c>
      <c r="B627" s="51" t="s">
        <v>24</v>
      </c>
      <c r="C627" s="52">
        <v>459</v>
      </c>
      <c r="D627" s="51" t="s">
        <v>2520</v>
      </c>
      <c r="E627" s="51" t="s">
        <v>3576</v>
      </c>
      <c r="F627" s="51" t="s">
        <v>301</v>
      </c>
      <c r="G627" s="51" t="s">
        <v>630</v>
      </c>
      <c r="H627" s="51" t="s">
        <v>2067</v>
      </c>
      <c r="I627" s="51" t="s">
        <v>3360</v>
      </c>
      <c r="J627" s="52" t="s">
        <v>3577</v>
      </c>
      <c r="K627" s="51" t="s">
        <v>305</v>
      </c>
      <c r="L627" s="51" t="s">
        <v>2520</v>
      </c>
      <c r="M627" s="51" t="s">
        <v>3576</v>
      </c>
      <c r="N627" s="51" t="s">
        <v>512</v>
      </c>
      <c r="O627" s="52" t="s">
        <v>2577</v>
      </c>
      <c r="P627" s="52" t="s">
        <v>3577</v>
      </c>
      <c r="Q627" s="52" t="s">
        <v>3577</v>
      </c>
      <c r="R627" s="51" t="s">
        <v>309</v>
      </c>
      <c r="S627" s="51" t="s">
        <v>310</v>
      </c>
      <c r="T627" s="51" t="s">
        <v>311</v>
      </c>
      <c r="U627" s="51" t="s">
        <v>107</v>
      </c>
      <c r="V627" s="51" t="s">
        <v>114</v>
      </c>
      <c r="W627" s="51" t="s">
        <v>127</v>
      </c>
      <c r="X627" s="51" t="s">
        <v>312</v>
      </c>
      <c r="Y627" s="51" t="s">
        <v>312</v>
      </c>
      <c r="Z627" s="51" t="s">
        <v>342</v>
      </c>
      <c r="AA627" s="52" t="s">
        <v>3577</v>
      </c>
    </row>
    <row r="628" spans="1:27" ht="12.75" customHeight="1" x14ac:dyDescent="0.2">
      <c r="A628" s="51" t="s">
        <v>2064</v>
      </c>
      <c r="B628" s="51" t="s">
        <v>24</v>
      </c>
      <c r="C628" s="52">
        <v>460</v>
      </c>
      <c r="D628" s="51" t="s">
        <v>2522</v>
      </c>
      <c r="E628" s="51" t="s">
        <v>3578</v>
      </c>
      <c r="F628" s="51" t="s">
        <v>301</v>
      </c>
      <c r="G628" s="51" t="s">
        <v>630</v>
      </c>
      <c r="H628" s="51" t="s">
        <v>2067</v>
      </c>
      <c r="I628" s="51" t="s">
        <v>3360</v>
      </c>
      <c r="J628" s="52">
        <v>201.298</v>
      </c>
      <c r="K628" s="51" t="s">
        <v>305</v>
      </c>
      <c r="L628" s="51" t="s">
        <v>2522</v>
      </c>
      <c r="M628" s="51" t="s">
        <v>3579</v>
      </c>
      <c r="N628" s="51" t="s">
        <v>813</v>
      </c>
      <c r="O628" s="52" t="s">
        <v>2577</v>
      </c>
      <c r="P628" s="52">
        <v>201.298</v>
      </c>
      <c r="Q628" s="52">
        <v>201.298</v>
      </c>
      <c r="R628" s="51" t="s">
        <v>309</v>
      </c>
      <c r="S628" s="51" t="s">
        <v>310</v>
      </c>
      <c r="T628" s="51" t="s">
        <v>311</v>
      </c>
      <c r="U628" s="51" t="s">
        <v>109</v>
      </c>
      <c r="V628" s="51" t="s">
        <v>115</v>
      </c>
      <c r="W628" s="51" t="s">
        <v>636</v>
      </c>
      <c r="X628" s="51" t="s">
        <v>312</v>
      </c>
      <c r="Y628" s="51" t="s">
        <v>312</v>
      </c>
      <c r="Z628" s="51" t="s">
        <v>2086</v>
      </c>
      <c r="AA628" s="52">
        <v>201.298</v>
      </c>
    </row>
    <row r="629" spans="1:27" ht="12.75" customHeight="1" x14ac:dyDescent="0.2">
      <c r="A629" s="51" t="s">
        <v>2181</v>
      </c>
      <c r="B629" s="51" t="s">
        <v>16</v>
      </c>
      <c r="C629" s="52">
        <v>461</v>
      </c>
      <c r="D629" s="51" t="s">
        <v>2526</v>
      </c>
      <c r="E629" s="51" t="s">
        <v>3580</v>
      </c>
      <c r="F629" s="51" t="s">
        <v>301</v>
      </c>
      <c r="G629" s="51" t="s">
        <v>2574</v>
      </c>
      <c r="H629" s="51" t="s">
        <v>2528</v>
      </c>
      <c r="I629" s="51" t="s">
        <v>2529</v>
      </c>
      <c r="J629" s="52" t="s">
        <v>3577</v>
      </c>
      <c r="K629" s="51" t="s">
        <v>305</v>
      </c>
      <c r="L629" s="51" t="s">
        <v>3581</v>
      </c>
      <c r="M629" s="51" t="s">
        <v>3582</v>
      </c>
      <c r="N629" s="51" t="s">
        <v>635</v>
      </c>
      <c r="O629" s="52" t="s">
        <v>2577</v>
      </c>
      <c r="P629" s="52" t="s">
        <v>3577</v>
      </c>
      <c r="Q629" s="52" t="s">
        <v>3577</v>
      </c>
      <c r="R629" s="51" t="s">
        <v>309</v>
      </c>
      <c r="S629" s="51" t="s">
        <v>310</v>
      </c>
      <c r="T629" s="51" t="s">
        <v>311</v>
      </c>
      <c r="U629" s="51" t="s">
        <v>107</v>
      </c>
      <c r="V629" s="51" t="s">
        <v>114</v>
      </c>
      <c r="W629" s="51" t="s">
        <v>127</v>
      </c>
      <c r="X629" s="51" t="s">
        <v>312</v>
      </c>
      <c r="Y629" s="51" t="s">
        <v>312</v>
      </c>
      <c r="Z629" s="51" t="s">
        <v>342</v>
      </c>
      <c r="AA629" s="52" t="s">
        <v>3577</v>
      </c>
    </row>
    <row r="630" spans="1:27" ht="12.75" customHeight="1" x14ac:dyDescent="0.2">
      <c r="A630" s="51" t="s">
        <v>701</v>
      </c>
      <c r="B630" s="51" t="s">
        <v>44</v>
      </c>
      <c r="C630" s="52">
        <v>462</v>
      </c>
      <c r="D630" s="51" t="s">
        <v>2532</v>
      </c>
      <c r="E630" s="51" t="s">
        <v>3583</v>
      </c>
      <c r="F630" s="51" t="s">
        <v>301</v>
      </c>
      <c r="G630" s="51" t="s">
        <v>2574</v>
      </c>
      <c r="H630" s="51" t="s">
        <v>2534</v>
      </c>
      <c r="I630" s="51" t="s">
        <v>2535</v>
      </c>
      <c r="J630" s="52">
        <v>299.98599999999999</v>
      </c>
      <c r="K630" s="51" t="s">
        <v>305</v>
      </c>
      <c r="L630" s="51" t="s">
        <v>2536</v>
      </c>
      <c r="M630" s="51" t="s">
        <v>3583</v>
      </c>
      <c r="N630" s="51" t="s">
        <v>1121</v>
      </c>
      <c r="O630" s="52" t="s">
        <v>2577</v>
      </c>
      <c r="P630" s="52">
        <v>299.98599999999999</v>
      </c>
      <c r="Q630" s="52">
        <v>299.98599999999999</v>
      </c>
      <c r="R630" s="51" t="s">
        <v>309</v>
      </c>
      <c r="S630" s="51" t="s">
        <v>310</v>
      </c>
      <c r="T630" s="51" t="s">
        <v>311</v>
      </c>
      <c r="U630" s="51" t="s">
        <v>107</v>
      </c>
      <c r="V630" s="51" t="s">
        <v>114</v>
      </c>
      <c r="W630" s="51" t="s">
        <v>127</v>
      </c>
      <c r="X630" s="51" t="s">
        <v>312</v>
      </c>
      <c r="Y630" s="51" t="s">
        <v>312</v>
      </c>
      <c r="Z630" s="51" t="s">
        <v>2769</v>
      </c>
      <c r="AA630" s="52">
        <v>299.98599999999999</v>
      </c>
    </row>
    <row r="631" spans="1:27" ht="12.75" customHeight="1" x14ac:dyDescent="0.2">
      <c r="A631" s="51" t="s">
        <v>701</v>
      </c>
      <c r="B631" s="51" t="s">
        <v>44</v>
      </c>
      <c r="C631" s="52">
        <v>463</v>
      </c>
      <c r="D631" s="51" t="s">
        <v>2537</v>
      </c>
      <c r="E631" s="51" t="s">
        <v>3584</v>
      </c>
      <c r="F631" s="51" t="s">
        <v>301</v>
      </c>
      <c r="G631" s="51" t="s">
        <v>2574</v>
      </c>
      <c r="H631" s="51" t="s">
        <v>2539</v>
      </c>
      <c r="I631" s="51" t="s">
        <v>2535</v>
      </c>
      <c r="J631" s="52">
        <v>250</v>
      </c>
      <c r="K631" s="51" t="s">
        <v>305</v>
      </c>
      <c r="L631" s="51" t="s">
        <v>2540</v>
      </c>
      <c r="M631" s="51" t="s">
        <v>3585</v>
      </c>
      <c r="N631" s="51" t="s">
        <v>1121</v>
      </c>
      <c r="O631" s="52" t="s">
        <v>2577</v>
      </c>
      <c r="P631" s="52">
        <v>250</v>
      </c>
      <c r="Q631" s="52">
        <v>250</v>
      </c>
      <c r="R631" s="51" t="s">
        <v>309</v>
      </c>
      <c r="S631" s="51" t="s">
        <v>310</v>
      </c>
      <c r="T631" s="51" t="s">
        <v>311</v>
      </c>
      <c r="U631" s="51" t="s">
        <v>107</v>
      </c>
      <c r="V631" s="51" t="s">
        <v>114</v>
      </c>
      <c r="W631" s="51" t="s">
        <v>127</v>
      </c>
      <c r="X631" s="51" t="s">
        <v>312</v>
      </c>
      <c r="Y631" s="51" t="s">
        <v>312</v>
      </c>
      <c r="Z631" s="51" t="s">
        <v>342</v>
      </c>
      <c r="AA631" s="52">
        <v>250</v>
      </c>
    </row>
    <row r="632" spans="1:27" ht="12.75" customHeight="1" x14ac:dyDescent="0.2">
      <c r="A632" s="51" t="s">
        <v>701</v>
      </c>
      <c r="B632" s="51" t="s">
        <v>44</v>
      </c>
      <c r="C632" s="52">
        <v>464</v>
      </c>
      <c r="D632" s="51" t="s">
        <v>2542</v>
      </c>
      <c r="E632" s="51" t="s">
        <v>3586</v>
      </c>
      <c r="F632" s="51" t="s">
        <v>301</v>
      </c>
      <c r="G632" s="51" t="s">
        <v>2574</v>
      </c>
      <c r="H632" s="51" t="s">
        <v>2539</v>
      </c>
      <c r="I632" s="51" t="s">
        <v>2535</v>
      </c>
      <c r="J632" s="52">
        <v>350</v>
      </c>
      <c r="K632" s="51" t="s">
        <v>305</v>
      </c>
      <c r="L632" s="51" t="s">
        <v>2544</v>
      </c>
      <c r="M632" s="51" t="s">
        <v>3587</v>
      </c>
      <c r="N632" s="51" t="s">
        <v>1121</v>
      </c>
      <c r="O632" s="52" t="s">
        <v>2577</v>
      </c>
      <c r="P632" s="52">
        <v>350</v>
      </c>
      <c r="Q632" s="52">
        <v>350</v>
      </c>
      <c r="R632" s="51" t="s">
        <v>309</v>
      </c>
      <c r="S632" s="51" t="s">
        <v>310</v>
      </c>
      <c r="T632" s="51" t="s">
        <v>311</v>
      </c>
      <c r="U632" s="51" t="s">
        <v>107</v>
      </c>
      <c r="V632" s="51" t="s">
        <v>114</v>
      </c>
      <c r="W632" s="51" t="s">
        <v>127</v>
      </c>
      <c r="X632" s="51" t="s">
        <v>312</v>
      </c>
      <c r="Y632" s="51" t="s">
        <v>312</v>
      </c>
      <c r="Z632" s="51" t="s">
        <v>2769</v>
      </c>
      <c r="AA632" s="52">
        <v>350</v>
      </c>
    </row>
    <row r="633" spans="1:27" ht="12.75" customHeight="1" x14ac:dyDescent="0.2">
      <c r="A633" s="51" t="s">
        <v>701</v>
      </c>
      <c r="B633" s="51" t="s">
        <v>44</v>
      </c>
      <c r="C633" s="52">
        <v>465</v>
      </c>
      <c r="D633" s="51" t="s">
        <v>2546</v>
      </c>
      <c r="E633" s="51" t="s">
        <v>3588</v>
      </c>
      <c r="F633" s="51" t="s">
        <v>301</v>
      </c>
      <c r="G633" s="51" t="s">
        <v>2574</v>
      </c>
      <c r="H633" s="51" t="s">
        <v>2539</v>
      </c>
      <c r="I633" s="51" t="s">
        <v>2535</v>
      </c>
      <c r="J633" s="52">
        <v>77.22</v>
      </c>
      <c r="K633" s="51" t="s">
        <v>305</v>
      </c>
      <c r="L633" s="51" t="s">
        <v>2548</v>
      </c>
      <c r="M633" s="51" t="s">
        <v>3589</v>
      </c>
      <c r="N633" s="51" t="s">
        <v>1121</v>
      </c>
      <c r="O633" s="52" t="s">
        <v>2577</v>
      </c>
      <c r="P633" s="52">
        <v>77.22</v>
      </c>
      <c r="Q633" s="52">
        <v>77.22</v>
      </c>
      <c r="R633" s="51" t="s">
        <v>309</v>
      </c>
      <c r="S633" s="51" t="s">
        <v>310</v>
      </c>
      <c r="T633" s="51" t="s">
        <v>311</v>
      </c>
      <c r="U633" s="51" t="s">
        <v>107</v>
      </c>
      <c r="V633" s="51" t="s">
        <v>114</v>
      </c>
      <c r="W633" s="51" t="s">
        <v>127</v>
      </c>
      <c r="X633" s="51" t="s">
        <v>312</v>
      </c>
      <c r="Y633" s="51" t="s">
        <v>312</v>
      </c>
      <c r="Z633" s="51" t="s">
        <v>342</v>
      </c>
      <c r="AA633" s="52">
        <v>77.22</v>
      </c>
    </row>
    <row r="634" spans="1:27" ht="12.75" customHeight="1" x14ac:dyDescent="0.2">
      <c r="A634" s="51" t="s">
        <v>701</v>
      </c>
      <c r="B634" s="51" t="s">
        <v>44</v>
      </c>
      <c r="C634" s="52">
        <v>466</v>
      </c>
      <c r="D634" s="51" t="s">
        <v>2550</v>
      </c>
      <c r="E634" s="51" t="s">
        <v>3590</v>
      </c>
      <c r="F634" s="51" t="s">
        <v>301</v>
      </c>
      <c r="G634" s="51" t="s">
        <v>2574</v>
      </c>
      <c r="H634" s="51" t="s">
        <v>2539</v>
      </c>
      <c r="I634" s="51" t="s">
        <v>2535</v>
      </c>
      <c r="J634" s="52">
        <v>64</v>
      </c>
      <c r="K634" s="51" t="s">
        <v>305</v>
      </c>
      <c r="L634" s="51" t="s">
        <v>2552</v>
      </c>
      <c r="M634" s="51" t="s">
        <v>3591</v>
      </c>
      <c r="N634" s="51" t="s">
        <v>1121</v>
      </c>
      <c r="O634" s="52" t="s">
        <v>2577</v>
      </c>
      <c r="P634" s="52">
        <v>64</v>
      </c>
      <c r="Q634" s="52">
        <v>64</v>
      </c>
      <c r="R634" s="51" t="s">
        <v>309</v>
      </c>
      <c r="S634" s="51" t="s">
        <v>310</v>
      </c>
      <c r="T634" s="51" t="s">
        <v>311</v>
      </c>
      <c r="U634" s="51" t="s">
        <v>107</v>
      </c>
      <c r="V634" s="51" t="s">
        <v>114</v>
      </c>
      <c r="W634" s="51" t="s">
        <v>127</v>
      </c>
      <c r="X634" s="51" t="s">
        <v>312</v>
      </c>
      <c r="Y634" s="51" t="s">
        <v>312</v>
      </c>
      <c r="Z634" s="51" t="s">
        <v>342</v>
      </c>
      <c r="AA634" s="52">
        <v>64</v>
      </c>
    </row>
    <row r="635" spans="1:27" ht="12.75" customHeight="1" x14ac:dyDescent="0.2">
      <c r="A635" s="51" t="s">
        <v>1559</v>
      </c>
      <c r="B635" s="51" t="s">
        <v>26</v>
      </c>
      <c r="C635" s="52">
        <v>467</v>
      </c>
      <c r="D635" s="51" t="s">
        <v>3592</v>
      </c>
      <c r="E635" s="51" t="s">
        <v>3593</v>
      </c>
      <c r="F635" s="51" t="s">
        <v>301</v>
      </c>
      <c r="G635" s="51" t="s">
        <v>384</v>
      </c>
      <c r="H635" s="51" t="s">
        <v>2556</v>
      </c>
      <c r="I635" s="51" t="s">
        <v>2557</v>
      </c>
      <c r="J635" s="52">
        <v>200</v>
      </c>
      <c r="K635" s="51" t="s">
        <v>305</v>
      </c>
      <c r="L635" s="51" t="s">
        <v>3592</v>
      </c>
      <c r="M635" s="51" t="s">
        <v>3594</v>
      </c>
      <c r="N635" s="51" t="s">
        <v>1011</v>
      </c>
      <c r="O635" s="52" t="s">
        <v>2577</v>
      </c>
      <c r="P635" s="52">
        <v>200</v>
      </c>
      <c r="Q635" s="52">
        <v>200</v>
      </c>
      <c r="R635" s="51" t="s">
        <v>309</v>
      </c>
      <c r="S635" s="51" t="s">
        <v>310</v>
      </c>
      <c r="T635" s="51" t="s">
        <v>311</v>
      </c>
      <c r="U635" s="51" t="s">
        <v>107</v>
      </c>
      <c r="V635" s="51" t="s">
        <v>114</v>
      </c>
      <c r="W635" s="51" t="s">
        <v>127</v>
      </c>
      <c r="X635" s="51" t="s">
        <v>312</v>
      </c>
      <c r="Y635" s="51" t="s">
        <v>312</v>
      </c>
      <c r="Z635" s="51" t="s">
        <v>388</v>
      </c>
      <c r="AA635" s="52">
        <v>200</v>
      </c>
    </row>
    <row r="636" spans="1:27" ht="12.75" customHeight="1" x14ac:dyDescent="0.2">
      <c r="A636" s="51" t="s">
        <v>1559</v>
      </c>
      <c r="B636" s="51" t="s">
        <v>26</v>
      </c>
      <c r="C636" s="52">
        <v>468</v>
      </c>
      <c r="D636" s="51" t="s">
        <v>2559</v>
      </c>
      <c r="E636" s="51" t="s">
        <v>3595</v>
      </c>
      <c r="F636" s="51" t="s">
        <v>301</v>
      </c>
      <c r="G636" s="51" t="s">
        <v>384</v>
      </c>
      <c r="H636" s="51" t="s">
        <v>2561</v>
      </c>
      <c r="I636" s="51" t="s">
        <v>2562</v>
      </c>
      <c r="J636" s="52" t="s">
        <v>2831</v>
      </c>
      <c r="K636" s="51" t="s">
        <v>511</v>
      </c>
      <c r="L636" s="51" t="s">
        <v>250</v>
      </c>
      <c r="M636" s="51" t="s">
        <v>3596</v>
      </c>
      <c r="N636" s="51" t="s">
        <v>1155</v>
      </c>
      <c r="O636" s="52" t="s">
        <v>3597</v>
      </c>
      <c r="P636" s="52">
        <v>75</v>
      </c>
      <c r="Q636" s="52" t="s">
        <v>2831</v>
      </c>
      <c r="R636" s="51" t="s">
        <v>309</v>
      </c>
      <c r="S636" s="51" t="s">
        <v>310</v>
      </c>
      <c r="T636" s="51" t="s">
        <v>311</v>
      </c>
      <c r="U636" s="51" t="s">
        <v>107</v>
      </c>
      <c r="V636" s="51" t="s">
        <v>250</v>
      </c>
      <c r="W636" s="51">
        <v>4000040</v>
      </c>
      <c r="X636" s="51" t="s">
        <v>312</v>
      </c>
      <c r="Y636" s="51" t="s">
        <v>312</v>
      </c>
      <c r="Z636" s="51" t="s">
        <v>747</v>
      </c>
      <c r="AA636" s="52" t="s">
        <v>2831</v>
      </c>
    </row>
    <row r="637" spans="1:27" ht="12.75" customHeight="1" x14ac:dyDescent="0.2">
      <c r="A637" s="51" t="s">
        <v>1353</v>
      </c>
      <c r="B637" s="51" t="s">
        <v>34</v>
      </c>
      <c r="C637" s="52">
        <v>470</v>
      </c>
      <c r="D637" s="51" t="s">
        <v>2564</v>
      </c>
      <c r="E637" s="51" t="s">
        <v>3598</v>
      </c>
      <c r="F637" s="51" t="s">
        <v>301</v>
      </c>
      <c r="G637" s="51" t="s">
        <v>384</v>
      </c>
      <c r="H637" s="51" t="s">
        <v>2566</v>
      </c>
      <c r="I637" s="51" t="s">
        <v>2567</v>
      </c>
      <c r="J637" s="52" t="s">
        <v>3599</v>
      </c>
      <c r="K637" s="51" t="s">
        <v>511</v>
      </c>
      <c r="L637" s="51" t="s">
        <v>180</v>
      </c>
      <c r="M637" s="51" t="s">
        <v>3600</v>
      </c>
      <c r="N637" s="51" t="s">
        <v>1155</v>
      </c>
      <c r="O637" s="52" t="s">
        <v>2577</v>
      </c>
      <c r="P637" s="52" t="s">
        <v>3599</v>
      </c>
      <c r="Q637" s="52" t="s">
        <v>3599</v>
      </c>
      <c r="R637" s="51" t="s">
        <v>309</v>
      </c>
      <c r="S637" s="51" t="s">
        <v>310</v>
      </c>
      <c r="T637" s="51" t="s">
        <v>311</v>
      </c>
      <c r="U637" s="51" t="s">
        <v>107</v>
      </c>
      <c r="V637" s="51" t="s">
        <v>180</v>
      </c>
      <c r="W637" s="51">
        <v>4000040</v>
      </c>
      <c r="X637" s="51" t="s">
        <v>312</v>
      </c>
      <c r="Y637" s="51" t="s">
        <v>312</v>
      </c>
      <c r="Z637" s="51" t="s">
        <v>747</v>
      </c>
      <c r="AA637" s="52" t="s">
        <v>3599</v>
      </c>
    </row>
    <row r="638" spans="1:27" ht="12.75" customHeight="1" x14ac:dyDescent="0.2">
      <c r="A638" s="51" t="s">
        <v>1353</v>
      </c>
      <c r="B638" s="51" t="s">
        <v>34</v>
      </c>
      <c r="C638" s="52">
        <v>471</v>
      </c>
      <c r="D638" s="51" t="s">
        <v>3601</v>
      </c>
      <c r="E638" s="51" t="s">
        <v>3602</v>
      </c>
      <c r="F638" s="51" t="s">
        <v>301</v>
      </c>
      <c r="G638" s="51" t="s">
        <v>384</v>
      </c>
      <c r="H638" s="51" t="s">
        <v>2566</v>
      </c>
      <c r="I638" s="51" t="s">
        <v>2571</v>
      </c>
      <c r="J638" s="52" t="s">
        <v>3599</v>
      </c>
      <c r="K638" s="51" t="s">
        <v>511</v>
      </c>
      <c r="L638" s="51" t="s">
        <v>255</v>
      </c>
      <c r="M638" s="51" t="s">
        <v>3603</v>
      </c>
      <c r="N638" s="51" t="s">
        <v>1288</v>
      </c>
      <c r="O638" s="52" t="s">
        <v>2577</v>
      </c>
      <c r="P638" s="52" t="s">
        <v>3599</v>
      </c>
      <c r="Q638" s="52" t="s">
        <v>3599</v>
      </c>
      <c r="R638" s="51" t="s">
        <v>309</v>
      </c>
      <c r="S638" s="51" t="s">
        <v>310</v>
      </c>
      <c r="T638" s="51" t="s">
        <v>311</v>
      </c>
      <c r="U638" s="51" t="s">
        <v>107</v>
      </c>
      <c r="V638" s="51" t="s">
        <v>255</v>
      </c>
      <c r="W638" s="51">
        <v>4000040</v>
      </c>
      <c r="X638" s="51" t="s">
        <v>312</v>
      </c>
      <c r="Y638" s="51" t="s">
        <v>312</v>
      </c>
      <c r="Z638" s="51" t="s">
        <v>541</v>
      </c>
      <c r="AA638" s="52" t="s">
        <v>3599</v>
      </c>
    </row>
    <row r="639" spans="1:27" ht="12.75" customHeight="1" x14ac:dyDescent="0.2">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5" t="s">
        <v>3604</v>
      </c>
    </row>
    <row r="640" spans="1:27"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MMA VS ANEXO PDS</vt:lpstr>
      <vt:lpstr>Anexo 1 Actividades</vt:lpstr>
      <vt:lpstr>AJUSTE</vt:lpstr>
      <vt:lpstr>A LA</vt:lpstr>
      <vt:lpstr>DINVERSIONES</vt:lpstr>
      <vt:lpstr>ProyectoMejora Modificado vF</vt:lpstr>
      <vt:lpstr>ProyectoMejora Modificado</vt:lpstr>
      <vt:lpstr>ProyectoMejora Inicial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ZHELMA MARIA DE LAS MERCEDES CERVANTES JARA</dc:creator>
  <cp:lastModifiedBy>Arevalo Delgado, Christian</cp:lastModifiedBy>
  <cp:lastPrinted>2022-03-31T14:58:29Z</cp:lastPrinted>
  <dcterms:created xsi:type="dcterms:W3CDTF">2021-06-25T03:44:43Z</dcterms:created>
  <dcterms:modified xsi:type="dcterms:W3CDTF">2022-03-31T18:23:12Z</dcterms:modified>
</cp:coreProperties>
</file>